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4"/>
  </bookViews>
  <sheets>
    <sheet name="底稿参数表" sheetId="1" r:id="rId1"/>
    <sheet name="预算上限计算表" sheetId="2" r:id="rId2"/>
    <sheet name="项目部门预算填报" sheetId="3" r:id="rId3"/>
    <sheet name="电网基建概算数导入模版" sheetId="4" r:id="rId4"/>
    <sheet name="编制导入模版" sheetId="5" r:id="rId5"/>
  </sheets>
  <calcPr calcId="125725"/>
</workbook>
</file>

<file path=xl/calcChain.xml><?xml version="1.0" encoding="utf-8"?>
<calcChain xmlns="http://schemas.openxmlformats.org/spreadsheetml/2006/main">
  <c r="S945" i="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R923"/>
  <c r="N923"/>
  <c r="M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 s="1"/>
  <c r="R900"/>
  <c r="N900"/>
  <c r="M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 s="1"/>
  <c r="R877"/>
  <c r="N877"/>
  <c r="M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 s="1"/>
  <c r="R854"/>
  <c r="N854"/>
  <c r="M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 s="1"/>
  <c r="R831"/>
  <c r="N831"/>
  <c r="M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 s="1"/>
  <c r="R808"/>
  <c r="N808"/>
  <c r="M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 s="1"/>
  <c r="R785"/>
  <c r="N785"/>
  <c r="M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 s="1"/>
  <c r="R762"/>
  <c r="N762"/>
  <c r="M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 s="1"/>
  <c r="R739"/>
  <c r="N739"/>
  <c r="M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 s="1"/>
  <c r="R716"/>
  <c r="N716"/>
  <c r="M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 s="1"/>
  <c r="R693"/>
  <c r="N693"/>
  <c r="M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 s="1"/>
  <c r="R670"/>
  <c r="N670"/>
  <c r="M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 s="1"/>
  <c r="R647"/>
  <c r="N647"/>
  <c r="M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 s="1"/>
  <c r="R624"/>
  <c r="N624"/>
  <c r="M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 s="1"/>
  <c r="R601"/>
  <c r="N601"/>
  <c r="M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 s="1"/>
  <c r="R578"/>
  <c r="N578"/>
  <c r="M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 s="1"/>
  <c r="R555"/>
  <c r="N555"/>
  <c r="M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 s="1"/>
  <c r="R532"/>
  <c r="N532"/>
  <c r="M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 s="1"/>
  <c r="R509"/>
  <c r="N509"/>
  <c r="M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 s="1"/>
  <c r="R486"/>
  <c r="N486"/>
  <c r="M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 s="1"/>
  <c r="R463"/>
  <c r="N463"/>
  <c r="M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 s="1"/>
  <c r="R440"/>
  <c r="N440"/>
  <c r="M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 s="1"/>
  <c r="R417"/>
  <c r="N417"/>
  <c r="M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 s="1"/>
  <c r="R394"/>
  <c r="N394"/>
  <c r="M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 s="1"/>
  <c r="R371"/>
  <c r="N371"/>
  <c r="M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 s="1"/>
  <c r="R348"/>
  <c r="N348"/>
  <c r="M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 s="1"/>
  <c r="R325"/>
  <c r="N325"/>
  <c r="M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 s="1"/>
  <c r="R302"/>
  <c r="N302"/>
  <c r="M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 s="1"/>
  <c r="R279"/>
  <c r="N279"/>
  <c r="M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 s="1"/>
  <c r="R256"/>
  <c r="N256"/>
  <c r="M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 s="1"/>
  <c r="R233"/>
  <c r="N233"/>
  <c r="M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 s="1"/>
  <c r="R210"/>
  <c r="N210"/>
  <c r="M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 s="1"/>
  <c r="R187"/>
  <c r="N187"/>
  <c r="M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 s="1"/>
  <c r="R164"/>
  <c r="N164"/>
  <c r="M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 s="1"/>
  <c r="R141"/>
  <c r="N141"/>
  <c r="M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 s="1"/>
  <c r="R118"/>
  <c r="N118"/>
  <c r="M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 s="1"/>
  <c r="R95"/>
  <c r="N95"/>
  <c r="M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 s="1"/>
  <c r="R72"/>
  <c r="N72"/>
  <c r="M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 s="1"/>
  <c r="R49"/>
  <c r="N49"/>
  <c r="M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 s="1"/>
  <c r="R26"/>
  <c r="N26"/>
  <c r="M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 s="1"/>
  <c r="R3"/>
  <c r="N3"/>
  <c r="M3"/>
  <c r="J945" i="4"/>
  <c r="K945" s="1"/>
  <c r="J944"/>
  <c r="K944" s="1"/>
  <c r="J943"/>
  <c r="K943" s="1"/>
  <c r="J942"/>
  <c r="K942" s="1"/>
  <c r="J941"/>
  <c r="K941" s="1"/>
  <c r="J940"/>
  <c r="K940" s="1"/>
  <c r="J939"/>
  <c r="K939" s="1"/>
  <c r="J938"/>
  <c r="K938" s="1"/>
  <c r="J937"/>
  <c r="K937" s="1"/>
  <c r="J936"/>
  <c r="K936" s="1"/>
  <c r="J935"/>
  <c r="K935" s="1"/>
  <c r="J934"/>
  <c r="K934" s="1"/>
  <c r="J933"/>
  <c r="K933" s="1"/>
  <c r="J932"/>
  <c r="K932" s="1"/>
  <c r="J931"/>
  <c r="K931" s="1"/>
  <c r="J930"/>
  <c r="K930" s="1"/>
  <c r="J929"/>
  <c r="K929" s="1"/>
  <c r="J928"/>
  <c r="K928" s="1"/>
  <c r="J927"/>
  <c r="K927" s="1"/>
  <c r="J926"/>
  <c r="K926" s="1"/>
  <c r="J925"/>
  <c r="K925" s="1"/>
  <c r="J924"/>
  <c r="K924" s="1"/>
  <c r="G923"/>
  <c r="J922"/>
  <c r="K922" s="1"/>
  <c r="K921"/>
  <c r="J921"/>
  <c r="J920"/>
  <c r="K920" s="1"/>
  <c r="K919"/>
  <c r="J919"/>
  <c r="J918"/>
  <c r="K918" s="1"/>
  <c r="J917"/>
  <c r="K917" s="1"/>
  <c r="J916"/>
  <c r="K916" s="1"/>
  <c r="J915"/>
  <c r="K915" s="1"/>
  <c r="J914"/>
  <c r="K914" s="1"/>
  <c r="K913"/>
  <c r="J913"/>
  <c r="J912"/>
  <c r="K912" s="1"/>
  <c r="K911"/>
  <c r="J911"/>
  <c r="J910"/>
  <c r="K910" s="1"/>
  <c r="K909"/>
  <c r="J909"/>
  <c r="J908"/>
  <c r="K908" s="1"/>
  <c r="J907"/>
  <c r="K907" s="1"/>
  <c r="J906"/>
  <c r="K906" s="1"/>
  <c r="K905"/>
  <c r="J905"/>
  <c r="J904"/>
  <c r="K904" s="1"/>
  <c r="K903"/>
  <c r="J903"/>
  <c r="J902"/>
  <c r="K902" s="1"/>
  <c r="K901"/>
  <c r="J901"/>
  <c r="J900" s="1"/>
  <c r="G900"/>
  <c r="J899"/>
  <c r="K899" s="1"/>
  <c r="J898"/>
  <c r="K898" s="1"/>
  <c r="J897"/>
  <c r="K897" s="1"/>
  <c r="J896"/>
  <c r="K896" s="1"/>
  <c r="J895"/>
  <c r="K895" s="1"/>
  <c r="J894"/>
  <c r="K894" s="1"/>
  <c r="J893"/>
  <c r="K893" s="1"/>
  <c r="J892"/>
  <c r="K892" s="1"/>
  <c r="J891"/>
  <c r="K891" s="1"/>
  <c r="J890"/>
  <c r="K890" s="1"/>
  <c r="J889"/>
  <c r="K889" s="1"/>
  <c r="J888"/>
  <c r="K888" s="1"/>
  <c r="J887"/>
  <c r="K887" s="1"/>
  <c r="J886"/>
  <c r="K886" s="1"/>
  <c r="J885"/>
  <c r="K885" s="1"/>
  <c r="J884"/>
  <c r="K884" s="1"/>
  <c r="J883"/>
  <c r="K883" s="1"/>
  <c r="J882"/>
  <c r="K882" s="1"/>
  <c r="J881"/>
  <c r="K881" s="1"/>
  <c r="J880"/>
  <c r="K880" s="1"/>
  <c r="J879"/>
  <c r="K879" s="1"/>
  <c r="J878"/>
  <c r="G877"/>
  <c r="J876"/>
  <c r="K876" s="1"/>
  <c r="J875"/>
  <c r="K875" s="1"/>
  <c r="J874"/>
  <c r="K874" s="1"/>
  <c r="K873"/>
  <c r="J873"/>
  <c r="J872"/>
  <c r="K872" s="1"/>
  <c r="K871"/>
  <c r="J871"/>
  <c r="J870"/>
  <c r="K870" s="1"/>
  <c r="J869"/>
  <c r="K869" s="1"/>
  <c r="J868"/>
  <c r="K868" s="1"/>
  <c r="J867"/>
  <c r="K867" s="1"/>
  <c r="J866"/>
  <c r="K866" s="1"/>
  <c r="K865"/>
  <c r="J865"/>
  <c r="J864"/>
  <c r="K864" s="1"/>
  <c r="K863"/>
  <c r="J863"/>
  <c r="J862"/>
  <c r="K862" s="1"/>
  <c r="J861"/>
  <c r="K861" s="1"/>
  <c r="J860"/>
  <c r="K860" s="1"/>
  <c r="J859"/>
  <c r="K859" s="1"/>
  <c r="J858"/>
  <c r="K858" s="1"/>
  <c r="J857"/>
  <c r="K857" s="1"/>
  <c r="J856"/>
  <c r="K856" s="1"/>
  <c r="J855"/>
  <c r="K855" s="1"/>
  <c r="J854"/>
  <c r="G854"/>
  <c r="J853"/>
  <c r="K853" s="1"/>
  <c r="J852"/>
  <c r="K852" s="1"/>
  <c r="J851"/>
  <c r="K851" s="1"/>
  <c r="J850"/>
  <c r="K850" s="1"/>
  <c r="J849"/>
  <c r="K849" s="1"/>
  <c r="J848"/>
  <c r="K848" s="1"/>
  <c r="J847"/>
  <c r="K847" s="1"/>
  <c r="J846"/>
  <c r="K846" s="1"/>
  <c r="J845"/>
  <c r="K845" s="1"/>
  <c r="J844"/>
  <c r="K844" s="1"/>
  <c r="J843"/>
  <c r="K843" s="1"/>
  <c r="J842"/>
  <c r="K842" s="1"/>
  <c r="J841"/>
  <c r="K841" s="1"/>
  <c r="J840"/>
  <c r="K840" s="1"/>
  <c r="J839"/>
  <c r="K839" s="1"/>
  <c r="J838"/>
  <c r="K838" s="1"/>
  <c r="J837"/>
  <c r="K837" s="1"/>
  <c r="J836"/>
  <c r="K836" s="1"/>
  <c r="J835"/>
  <c r="K835" s="1"/>
  <c r="J834"/>
  <c r="K834" s="1"/>
  <c r="J833"/>
  <c r="K833" s="1"/>
  <c r="J832"/>
  <c r="K832" s="1"/>
  <c r="J831"/>
  <c r="G831"/>
  <c r="J830"/>
  <c r="K830" s="1"/>
  <c r="J829"/>
  <c r="K829" s="1"/>
  <c r="J828"/>
  <c r="K828" s="1"/>
  <c r="J827"/>
  <c r="K827" s="1"/>
  <c r="J826"/>
  <c r="K826" s="1"/>
  <c r="K825"/>
  <c r="J825"/>
  <c r="J824"/>
  <c r="K824" s="1"/>
  <c r="K823"/>
  <c r="J823"/>
  <c r="J822"/>
  <c r="K822" s="1"/>
  <c r="J821"/>
  <c r="K821" s="1"/>
  <c r="J820"/>
  <c r="K820" s="1"/>
  <c r="J819"/>
  <c r="K819" s="1"/>
  <c r="J818"/>
  <c r="K818" s="1"/>
  <c r="K817"/>
  <c r="J817"/>
  <c r="J816"/>
  <c r="K816" s="1"/>
  <c r="K815"/>
  <c r="J815"/>
  <c r="J814"/>
  <c r="K814" s="1"/>
  <c r="J813"/>
  <c r="K813" s="1"/>
  <c r="J812"/>
  <c r="K812" s="1"/>
  <c r="J811"/>
  <c r="K811" s="1"/>
  <c r="J810"/>
  <c r="K810" s="1"/>
  <c r="K809"/>
  <c r="J809"/>
  <c r="G808"/>
  <c r="J807"/>
  <c r="K807" s="1"/>
  <c r="J806"/>
  <c r="K806" s="1"/>
  <c r="J805"/>
  <c r="K805" s="1"/>
  <c r="J804"/>
  <c r="K804" s="1"/>
  <c r="J803"/>
  <c r="K803" s="1"/>
  <c r="J802"/>
  <c r="K802" s="1"/>
  <c r="J801"/>
  <c r="K801" s="1"/>
  <c r="J800"/>
  <c r="K800" s="1"/>
  <c r="J799"/>
  <c r="K799" s="1"/>
  <c r="J798"/>
  <c r="K798" s="1"/>
  <c r="J797"/>
  <c r="K797" s="1"/>
  <c r="J796"/>
  <c r="K796" s="1"/>
  <c r="J795"/>
  <c r="K795" s="1"/>
  <c r="J794"/>
  <c r="K794" s="1"/>
  <c r="J793"/>
  <c r="K793" s="1"/>
  <c r="J792"/>
  <c r="K792" s="1"/>
  <c r="J791"/>
  <c r="K791" s="1"/>
  <c r="J790"/>
  <c r="K790" s="1"/>
  <c r="J789"/>
  <c r="K789" s="1"/>
  <c r="J788"/>
  <c r="K788" s="1"/>
  <c r="J787"/>
  <c r="K787" s="1"/>
  <c r="J786"/>
  <c r="G785"/>
  <c r="J784"/>
  <c r="K784" s="1"/>
  <c r="J783"/>
  <c r="K783" s="1"/>
  <c r="J782"/>
  <c r="K782" s="1"/>
  <c r="J781"/>
  <c r="K781" s="1"/>
  <c r="J780"/>
  <c r="K780" s="1"/>
  <c r="J779"/>
  <c r="K779" s="1"/>
  <c r="J778"/>
  <c r="K778" s="1"/>
  <c r="J777"/>
  <c r="K777" s="1"/>
  <c r="J776"/>
  <c r="K776" s="1"/>
  <c r="J775"/>
  <c r="K775" s="1"/>
  <c r="J774"/>
  <c r="K774" s="1"/>
  <c r="J773"/>
  <c r="K773" s="1"/>
  <c r="J772"/>
  <c r="K772" s="1"/>
  <c r="K771"/>
  <c r="J771"/>
  <c r="J770"/>
  <c r="K770" s="1"/>
  <c r="J769"/>
  <c r="K769" s="1"/>
  <c r="J768"/>
  <c r="K768" s="1"/>
  <c r="J767"/>
  <c r="K767" s="1"/>
  <c r="J766"/>
  <c r="K766" s="1"/>
  <c r="K765"/>
  <c r="J765"/>
  <c r="J764"/>
  <c r="K764" s="1"/>
  <c r="K763"/>
  <c r="J763"/>
  <c r="J762" s="1"/>
  <c r="G762"/>
  <c r="J761"/>
  <c r="K761" s="1"/>
  <c r="J760"/>
  <c r="K760" s="1"/>
  <c r="J759"/>
  <c r="K759" s="1"/>
  <c r="J758"/>
  <c r="K758" s="1"/>
  <c r="J757"/>
  <c r="K757" s="1"/>
  <c r="J756"/>
  <c r="K756" s="1"/>
  <c r="J755"/>
  <c r="K755" s="1"/>
  <c r="J754"/>
  <c r="K754" s="1"/>
  <c r="J753"/>
  <c r="K753" s="1"/>
  <c r="J752"/>
  <c r="K752" s="1"/>
  <c r="J751"/>
  <c r="K751" s="1"/>
  <c r="J750"/>
  <c r="K750" s="1"/>
  <c r="J749"/>
  <c r="K749" s="1"/>
  <c r="J748"/>
  <c r="K748" s="1"/>
  <c r="J747"/>
  <c r="K747" s="1"/>
  <c r="J746"/>
  <c r="K746" s="1"/>
  <c r="J745"/>
  <c r="K745" s="1"/>
  <c r="J744"/>
  <c r="K744" s="1"/>
  <c r="J743"/>
  <c r="K743" s="1"/>
  <c r="J742"/>
  <c r="K742" s="1"/>
  <c r="J741"/>
  <c r="K741" s="1"/>
  <c r="J740"/>
  <c r="K740" s="1"/>
  <c r="G739"/>
  <c r="J738"/>
  <c r="K738" s="1"/>
  <c r="K737"/>
  <c r="J737"/>
  <c r="J736"/>
  <c r="K736" s="1"/>
  <c r="K735"/>
  <c r="J735"/>
  <c r="J734"/>
  <c r="K734" s="1"/>
  <c r="J733"/>
  <c r="K733" s="1"/>
  <c r="J732"/>
  <c r="K732" s="1"/>
  <c r="J731"/>
  <c r="K731" s="1"/>
  <c r="J730"/>
  <c r="K730" s="1"/>
  <c r="K729"/>
  <c r="J729"/>
  <c r="J728"/>
  <c r="K728" s="1"/>
  <c r="K727"/>
  <c r="J727"/>
  <c r="J726"/>
  <c r="K726" s="1"/>
  <c r="J725"/>
  <c r="K725" s="1"/>
  <c r="J724"/>
  <c r="K724" s="1"/>
  <c r="J723"/>
  <c r="K723" s="1"/>
  <c r="J722"/>
  <c r="K722" s="1"/>
  <c r="K721"/>
  <c r="J721"/>
  <c r="J720"/>
  <c r="K720" s="1"/>
  <c r="K719"/>
  <c r="J719"/>
  <c r="J718"/>
  <c r="K718" s="1"/>
  <c r="J717"/>
  <c r="J716" s="1"/>
  <c r="G716"/>
  <c r="J715"/>
  <c r="K715" s="1"/>
  <c r="J714"/>
  <c r="K714" s="1"/>
  <c r="J713"/>
  <c r="K713" s="1"/>
  <c r="J712"/>
  <c r="K712" s="1"/>
  <c r="J711"/>
  <c r="K711" s="1"/>
  <c r="J710"/>
  <c r="K710" s="1"/>
  <c r="J709"/>
  <c r="K709" s="1"/>
  <c r="J708"/>
  <c r="K708" s="1"/>
  <c r="J707"/>
  <c r="K707" s="1"/>
  <c r="J706"/>
  <c r="K706" s="1"/>
  <c r="J705"/>
  <c r="K705" s="1"/>
  <c r="J704"/>
  <c r="K704" s="1"/>
  <c r="J703"/>
  <c r="K703" s="1"/>
  <c r="J702"/>
  <c r="K702" s="1"/>
  <c r="J701"/>
  <c r="K701" s="1"/>
  <c r="J700"/>
  <c r="K700" s="1"/>
  <c r="J699"/>
  <c r="K699" s="1"/>
  <c r="J698"/>
  <c r="K698" s="1"/>
  <c r="J697"/>
  <c r="K697" s="1"/>
  <c r="J696"/>
  <c r="K696" s="1"/>
  <c r="J695"/>
  <c r="K695" s="1"/>
  <c r="J694"/>
  <c r="G693"/>
  <c r="J692"/>
  <c r="K692" s="1"/>
  <c r="J691"/>
  <c r="K691" s="1"/>
  <c r="J690"/>
  <c r="K690" s="1"/>
  <c r="K689"/>
  <c r="J689"/>
  <c r="J688"/>
  <c r="K688" s="1"/>
  <c r="K687"/>
  <c r="J687"/>
  <c r="J686"/>
  <c r="K686" s="1"/>
  <c r="J685"/>
  <c r="K685" s="1"/>
  <c r="J684"/>
  <c r="K684" s="1"/>
  <c r="J683"/>
  <c r="K683" s="1"/>
  <c r="J682"/>
  <c r="K682" s="1"/>
  <c r="J681"/>
  <c r="K681" s="1"/>
  <c r="J680"/>
  <c r="K680" s="1"/>
  <c r="J679"/>
  <c r="K679" s="1"/>
  <c r="J678"/>
  <c r="K678" s="1"/>
  <c r="J677"/>
  <c r="K677" s="1"/>
  <c r="J676"/>
  <c r="K676" s="1"/>
  <c r="J675"/>
  <c r="K675" s="1"/>
  <c r="J674"/>
  <c r="K674" s="1"/>
  <c r="J673"/>
  <c r="K673" s="1"/>
  <c r="J672"/>
  <c r="K672" s="1"/>
  <c r="J671"/>
  <c r="K671" s="1"/>
  <c r="J670"/>
  <c r="G670"/>
  <c r="J669"/>
  <c r="K669" s="1"/>
  <c r="J668"/>
  <c r="K668" s="1"/>
  <c r="J667"/>
  <c r="K667" s="1"/>
  <c r="J666"/>
  <c r="K666" s="1"/>
  <c r="J665"/>
  <c r="K665" s="1"/>
  <c r="J664"/>
  <c r="K664" s="1"/>
  <c r="J663"/>
  <c r="K663" s="1"/>
  <c r="J662"/>
  <c r="K662" s="1"/>
  <c r="J661"/>
  <c r="K661" s="1"/>
  <c r="J660"/>
  <c r="K660" s="1"/>
  <c r="J659"/>
  <c r="K659" s="1"/>
  <c r="J658"/>
  <c r="K658" s="1"/>
  <c r="J657"/>
  <c r="K657" s="1"/>
  <c r="J656"/>
  <c r="K656" s="1"/>
  <c r="J655"/>
  <c r="K655" s="1"/>
  <c r="J654"/>
  <c r="K654" s="1"/>
  <c r="J653"/>
  <c r="K653" s="1"/>
  <c r="J652"/>
  <c r="K652" s="1"/>
  <c r="J651"/>
  <c r="K651" s="1"/>
  <c r="J650"/>
  <c r="K650" s="1"/>
  <c r="J649"/>
  <c r="K649" s="1"/>
  <c r="J648"/>
  <c r="K648" s="1"/>
  <c r="J647"/>
  <c r="G647"/>
  <c r="J646"/>
  <c r="K646" s="1"/>
  <c r="J645"/>
  <c r="K645" s="1"/>
  <c r="J644"/>
  <c r="K644" s="1"/>
  <c r="J643"/>
  <c r="K643" s="1"/>
  <c r="J642"/>
  <c r="K642" s="1"/>
  <c r="K641"/>
  <c r="J641"/>
  <c r="J640"/>
  <c r="K640" s="1"/>
  <c r="K639"/>
  <c r="J639"/>
  <c r="J638"/>
  <c r="K638" s="1"/>
  <c r="J637"/>
  <c r="K637" s="1"/>
  <c r="J636"/>
  <c r="K636" s="1"/>
  <c r="J635"/>
  <c r="K635" s="1"/>
  <c r="J634"/>
  <c r="K634" s="1"/>
  <c r="K633"/>
  <c r="J633"/>
  <c r="J632"/>
  <c r="K632" s="1"/>
  <c r="K631"/>
  <c r="J631"/>
  <c r="J630"/>
  <c r="K630" s="1"/>
  <c r="J629"/>
  <c r="K629" s="1"/>
  <c r="J628"/>
  <c r="K628" s="1"/>
  <c r="J627"/>
  <c r="K627" s="1"/>
  <c r="J626"/>
  <c r="K626" s="1"/>
  <c r="K625"/>
  <c r="J625"/>
  <c r="G624"/>
  <c r="J623"/>
  <c r="K623" s="1"/>
  <c r="J622"/>
  <c r="K622" s="1"/>
  <c r="J621"/>
  <c r="K621" s="1"/>
  <c r="J620"/>
  <c r="K620" s="1"/>
  <c r="J619"/>
  <c r="K619" s="1"/>
  <c r="J618"/>
  <c r="K618" s="1"/>
  <c r="J617"/>
  <c r="K617" s="1"/>
  <c r="J616"/>
  <c r="K616" s="1"/>
  <c r="J615"/>
  <c r="K615" s="1"/>
  <c r="J614"/>
  <c r="K614" s="1"/>
  <c r="J613"/>
  <c r="K613" s="1"/>
  <c r="J612"/>
  <c r="K612" s="1"/>
  <c r="J611"/>
  <c r="K611" s="1"/>
  <c r="J610"/>
  <c r="K610" s="1"/>
  <c r="J609"/>
  <c r="K609" s="1"/>
  <c r="J608"/>
  <c r="K608" s="1"/>
  <c r="J607"/>
  <c r="K607" s="1"/>
  <c r="J606"/>
  <c r="K606" s="1"/>
  <c r="J605"/>
  <c r="K605" s="1"/>
  <c r="J604"/>
  <c r="K604" s="1"/>
  <c r="J603"/>
  <c r="K603" s="1"/>
  <c r="J602"/>
  <c r="G601"/>
  <c r="J600"/>
  <c r="K600" s="1"/>
  <c r="K599"/>
  <c r="J599"/>
  <c r="J598"/>
  <c r="K598" s="1"/>
  <c r="K597"/>
  <c r="J597"/>
  <c r="J596"/>
  <c r="K596" s="1"/>
  <c r="K595"/>
  <c r="J595"/>
  <c r="J594"/>
  <c r="K594" s="1"/>
  <c r="K593"/>
  <c r="J593"/>
  <c r="J592"/>
  <c r="K592" s="1"/>
  <c r="K591"/>
  <c r="J591"/>
  <c r="J590"/>
  <c r="K590" s="1"/>
  <c r="K589"/>
  <c r="J589"/>
  <c r="J588"/>
  <c r="K588" s="1"/>
  <c r="K587"/>
  <c r="J587"/>
  <c r="J586"/>
  <c r="K586" s="1"/>
  <c r="K585"/>
  <c r="J585"/>
  <c r="J584"/>
  <c r="K584" s="1"/>
  <c r="K583"/>
  <c r="J583"/>
  <c r="J582"/>
  <c r="K582" s="1"/>
  <c r="K581"/>
  <c r="J581"/>
  <c r="J580"/>
  <c r="K580" s="1"/>
  <c r="K579"/>
  <c r="J579"/>
  <c r="G578"/>
  <c r="J577"/>
  <c r="K577" s="1"/>
  <c r="J576"/>
  <c r="K576" s="1"/>
  <c r="J575"/>
  <c r="K575" s="1"/>
  <c r="J574"/>
  <c r="K574" s="1"/>
  <c r="J573"/>
  <c r="K573" s="1"/>
  <c r="J572"/>
  <c r="K572" s="1"/>
  <c r="J571"/>
  <c r="K571" s="1"/>
  <c r="J570"/>
  <c r="K570" s="1"/>
  <c r="J569"/>
  <c r="K569" s="1"/>
  <c r="J568"/>
  <c r="K568" s="1"/>
  <c r="J567"/>
  <c r="K567" s="1"/>
  <c r="J566"/>
  <c r="K566" s="1"/>
  <c r="J565"/>
  <c r="K565" s="1"/>
  <c r="J564"/>
  <c r="K564" s="1"/>
  <c r="J563"/>
  <c r="K563" s="1"/>
  <c r="J562"/>
  <c r="K562" s="1"/>
  <c r="J561"/>
  <c r="K561" s="1"/>
  <c r="J560"/>
  <c r="K560" s="1"/>
  <c r="J559"/>
  <c r="K559" s="1"/>
  <c r="J558"/>
  <c r="K558" s="1"/>
  <c r="J557"/>
  <c r="K557" s="1"/>
  <c r="J556"/>
  <c r="K556" s="1"/>
  <c r="G555"/>
  <c r="J554"/>
  <c r="K554" s="1"/>
  <c r="J553"/>
  <c r="K553" s="1"/>
  <c r="J552"/>
  <c r="K552" s="1"/>
  <c r="J551"/>
  <c r="K551" s="1"/>
  <c r="K550"/>
  <c r="J550"/>
  <c r="J549"/>
  <c r="K549" s="1"/>
  <c r="K548"/>
  <c r="J548"/>
  <c r="J547"/>
  <c r="K547" s="1"/>
  <c r="J546"/>
  <c r="K546" s="1"/>
  <c r="J545"/>
  <c r="K545" s="1"/>
  <c r="J544"/>
  <c r="K544" s="1"/>
  <c r="J543"/>
  <c r="K543" s="1"/>
  <c r="J542"/>
  <c r="K542" s="1"/>
  <c r="J541"/>
  <c r="K541" s="1"/>
  <c r="J540"/>
  <c r="K540" s="1"/>
  <c r="J539"/>
  <c r="K539" s="1"/>
  <c r="J538"/>
  <c r="K538" s="1"/>
  <c r="J537"/>
  <c r="K537" s="1"/>
  <c r="J536"/>
  <c r="K536" s="1"/>
  <c r="J535"/>
  <c r="K535" s="1"/>
  <c r="K534"/>
  <c r="J534"/>
  <c r="J533"/>
  <c r="G532"/>
  <c r="J531"/>
  <c r="K531" s="1"/>
  <c r="J530"/>
  <c r="K530" s="1"/>
  <c r="J529"/>
  <c r="K529" s="1"/>
  <c r="J528"/>
  <c r="K528" s="1"/>
  <c r="J527"/>
  <c r="K527" s="1"/>
  <c r="J526"/>
  <c r="K526" s="1"/>
  <c r="J525"/>
  <c r="K525" s="1"/>
  <c r="J524"/>
  <c r="K524" s="1"/>
  <c r="J523"/>
  <c r="K523" s="1"/>
  <c r="J522"/>
  <c r="K522" s="1"/>
  <c r="J521"/>
  <c r="K521" s="1"/>
  <c r="J520"/>
  <c r="K520" s="1"/>
  <c r="J519"/>
  <c r="K519" s="1"/>
  <c r="J518"/>
  <c r="K518" s="1"/>
  <c r="J517"/>
  <c r="K517" s="1"/>
  <c r="J516"/>
  <c r="K516" s="1"/>
  <c r="J515"/>
  <c r="K515" s="1"/>
  <c r="J514"/>
  <c r="K514" s="1"/>
  <c r="J513"/>
  <c r="K513" s="1"/>
  <c r="J512"/>
  <c r="K512" s="1"/>
  <c r="J511"/>
  <c r="K511" s="1"/>
  <c r="J510"/>
  <c r="G509"/>
  <c r="J508"/>
  <c r="K508" s="1"/>
  <c r="J507"/>
  <c r="K507" s="1"/>
  <c r="J506"/>
  <c r="K506" s="1"/>
  <c r="J505"/>
  <c r="K505" s="1"/>
  <c r="K504"/>
  <c r="J504"/>
  <c r="J503"/>
  <c r="K503" s="1"/>
  <c r="J502"/>
  <c r="K502" s="1"/>
  <c r="J501"/>
  <c r="K501" s="1"/>
  <c r="J500"/>
  <c r="K500" s="1"/>
  <c r="J499"/>
  <c r="K499" s="1"/>
  <c r="J498"/>
  <c r="K498" s="1"/>
  <c r="J497"/>
  <c r="K497" s="1"/>
  <c r="J496"/>
  <c r="K496" s="1"/>
  <c r="J495"/>
  <c r="K495" s="1"/>
  <c r="J494"/>
  <c r="K494" s="1"/>
  <c r="J493"/>
  <c r="K493" s="1"/>
  <c r="J492"/>
  <c r="K492" s="1"/>
  <c r="J491"/>
  <c r="K491" s="1"/>
  <c r="K490"/>
  <c r="J490"/>
  <c r="J489"/>
  <c r="K489" s="1"/>
  <c r="J488"/>
  <c r="K488" s="1"/>
  <c r="J487"/>
  <c r="K487" s="1"/>
  <c r="G486"/>
  <c r="J485"/>
  <c r="K485" s="1"/>
  <c r="J484"/>
  <c r="K484" s="1"/>
  <c r="J483"/>
  <c r="K483" s="1"/>
  <c r="J482"/>
  <c r="K482" s="1"/>
  <c r="J481"/>
  <c r="K481" s="1"/>
  <c r="J480"/>
  <c r="K480" s="1"/>
  <c r="J479"/>
  <c r="K479" s="1"/>
  <c r="J478"/>
  <c r="K478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70"/>
  <c r="K470" s="1"/>
  <c r="J469"/>
  <c r="K469" s="1"/>
  <c r="J468"/>
  <c r="K468" s="1"/>
  <c r="J467"/>
  <c r="K467" s="1"/>
  <c r="J466"/>
  <c r="K466" s="1"/>
  <c r="J465"/>
  <c r="K465" s="1"/>
  <c r="J464"/>
  <c r="K464" s="1"/>
  <c r="G463"/>
  <c r="J462"/>
  <c r="K462" s="1"/>
  <c r="K461"/>
  <c r="J461"/>
  <c r="J460"/>
  <c r="K460" s="1"/>
  <c r="K459"/>
  <c r="J459"/>
  <c r="J458"/>
  <c r="K458" s="1"/>
  <c r="K457"/>
  <c r="J457"/>
  <c r="J456"/>
  <c r="K456" s="1"/>
  <c r="K455"/>
  <c r="J455"/>
  <c r="J454"/>
  <c r="K454" s="1"/>
  <c r="K453"/>
  <c r="J453"/>
  <c r="J452"/>
  <c r="K452" s="1"/>
  <c r="J451"/>
  <c r="K451" s="1"/>
  <c r="J450"/>
  <c r="K450" s="1"/>
  <c r="J449"/>
  <c r="K449" s="1"/>
  <c r="J448"/>
  <c r="K448" s="1"/>
  <c r="K447"/>
  <c r="J447"/>
  <c r="J446"/>
  <c r="K446" s="1"/>
  <c r="J445"/>
  <c r="K445" s="1"/>
  <c r="K444"/>
  <c r="J444"/>
  <c r="J443"/>
  <c r="K443" s="1"/>
  <c r="K442"/>
  <c r="J442"/>
  <c r="J441"/>
  <c r="K441" s="1"/>
  <c r="G440"/>
  <c r="J439"/>
  <c r="K439" s="1"/>
  <c r="J438"/>
  <c r="K438" s="1"/>
  <c r="J437"/>
  <c r="K437" s="1"/>
  <c r="J436"/>
  <c r="K436" s="1"/>
  <c r="J435"/>
  <c r="K435" s="1"/>
  <c r="J434"/>
  <c r="K434" s="1"/>
  <c r="J433"/>
  <c r="K433" s="1"/>
  <c r="J432"/>
  <c r="K432" s="1"/>
  <c r="J431"/>
  <c r="K431" s="1"/>
  <c r="J430"/>
  <c r="K430" s="1"/>
  <c r="J429"/>
  <c r="K429" s="1"/>
  <c r="J428"/>
  <c r="K428" s="1"/>
  <c r="J427"/>
  <c r="K427" s="1"/>
  <c r="J426"/>
  <c r="K426" s="1"/>
  <c r="J425"/>
  <c r="K425" s="1"/>
  <c r="J424"/>
  <c r="K424" s="1"/>
  <c r="J423"/>
  <c r="K423" s="1"/>
  <c r="J422"/>
  <c r="K422" s="1"/>
  <c r="J421"/>
  <c r="K421" s="1"/>
  <c r="J420"/>
  <c r="K420" s="1"/>
  <c r="J419"/>
  <c r="K419" s="1"/>
  <c r="J418"/>
  <c r="G417"/>
  <c r="J416"/>
  <c r="K416" s="1"/>
  <c r="J415"/>
  <c r="K415" s="1"/>
  <c r="J414"/>
  <c r="K414" s="1"/>
  <c r="K413"/>
  <c r="J413"/>
  <c r="J412"/>
  <c r="K412" s="1"/>
  <c r="J411"/>
  <c r="K411" s="1"/>
  <c r="J410"/>
  <c r="K410" s="1"/>
  <c r="J409"/>
  <c r="K409" s="1"/>
  <c r="J408"/>
  <c r="K408" s="1"/>
  <c r="K407"/>
  <c r="J407"/>
  <c r="J406"/>
  <c r="K406" s="1"/>
  <c r="K405"/>
  <c r="J405"/>
  <c r="J404"/>
  <c r="K404" s="1"/>
  <c r="J403"/>
  <c r="K403" s="1"/>
  <c r="J402"/>
  <c r="K402" s="1"/>
  <c r="J401"/>
  <c r="K401" s="1"/>
  <c r="J400"/>
  <c r="K400" s="1"/>
  <c r="J399"/>
  <c r="K399" s="1"/>
  <c r="J398"/>
  <c r="K398" s="1"/>
  <c r="K397"/>
  <c r="J397"/>
  <c r="J396"/>
  <c r="K396" s="1"/>
  <c r="J395"/>
  <c r="J394" s="1"/>
  <c r="G394"/>
  <c r="J393"/>
  <c r="K393" s="1"/>
  <c r="J392"/>
  <c r="K392" s="1"/>
  <c r="J391"/>
  <c r="K391" s="1"/>
  <c r="J390"/>
  <c r="K390" s="1"/>
  <c r="J389"/>
  <c r="K389" s="1"/>
  <c r="J388"/>
  <c r="K388" s="1"/>
  <c r="J387"/>
  <c r="K387" s="1"/>
  <c r="J386"/>
  <c r="K386" s="1"/>
  <c r="J385"/>
  <c r="K385" s="1"/>
  <c r="J384"/>
  <c r="K384" s="1"/>
  <c r="J383"/>
  <c r="K383" s="1"/>
  <c r="J382"/>
  <c r="K382" s="1"/>
  <c r="J381"/>
  <c r="K381" s="1"/>
  <c r="J380"/>
  <c r="K380" s="1"/>
  <c r="J379"/>
  <c r="K379" s="1"/>
  <c r="J378"/>
  <c r="K378" s="1"/>
  <c r="J377"/>
  <c r="K377" s="1"/>
  <c r="J376"/>
  <c r="K376" s="1"/>
  <c r="J375"/>
  <c r="K375" s="1"/>
  <c r="J374"/>
  <c r="K374" s="1"/>
  <c r="J373"/>
  <c r="K373" s="1"/>
  <c r="J372"/>
  <c r="K372" s="1"/>
  <c r="G37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62"/>
  <c r="K362" s="1"/>
  <c r="J361"/>
  <c r="K361" s="1"/>
  <c r="J360"/>
  <c r="K360" s="1"/>
  <c r="J359"/>
  <c r="K359" s="1"/>
  <c r="J358"/>
  <c r="K358" s="1"/>
  <c r="J357"/>
  <c r="K357" s="1"/>
  <c r="J356"/>
  <c r="K356" s="1"/>
  <c r="J355"/>
  <c r="K355" s="1"/>
  <c r="J354"/>
  <c r="K354" s="1"/>
  <c r="J353"/>
  <c r="K353" s="1"/>
  <c r="J352"/>
  <c r="K352" s="1"/>
  <c r="J351"/>
  <c r="K351" s="1"/>
  <c r="J350"/>
  <c r="K350" s="1"/>
  <c r="J349"/>
  <c r="K349" s="1"/>
  <c r="J348"/>
  <c r="G348"/>
  <c r="J347"/>
  <c r="K347" s="1"/>
  <c r="J346"/>
  <c r="K346" s="1"/>
  <c r="J345"/>
  <c r="K345" s="1"/>
  <c r="J344"/>
  <c r="K344" s="1"/>
  <c r="J343"/>
  <c r="K343" s="1"/>
  <c r="J342"/>
  <c r="K342" s="1"/>
  <c r="J341"/>
  <c r="K341" s="1"/>
  <c r="J340"/>
  <c r="K340" s="1"/>
  <c r="J339"/>
  <c r="K339" s="1"/>
  <c r="J338"/>
  <c r="K338" s="1"/>
  <c r="J337"/>
  <c r="K337" s="1"/>
  <c r="J336"/>
  <c r="K336" s="1"/>
  <c r="J335"/>
  <c r="K335" s="1"/>
  <c r="J334"/>
  <c r="K334" s="1"/>
  <c r="J333"/>
  <c r="K333" s="1"/>
  <c r="J332"/>
  <c r="K332" s="1"/>
  <c r="J331"/>
  <c r="K331" s="1"/>
  <c r="J330"/>
  <c r="K330" s="1"/>
  <c r="J329"/>
  <c r="K329" s="1"/>
  <c r="J328"/>
  <c r="K328" s="1"/>
  <c r="J327"/>
  <c r="K327" s="1"/>
  <c r="J326"/>
  <c r="G325"/>
  <c r="K324"/>
  <c r="J324"/>
  <c r="J323"/>
  <c r="K323" s="1"/>
  <c r="K322"/>
  <c r="J322"/>
  <c r="J321"/>
  <c r="K321" s="1"/>
  <c r="J320"/>
  <c r="K320" s="1"/>
  <c r="J319"/>
  <c r="K319" s="1"/>
  <c r="J318"/>
  <c r="K318" s="1"/>
  <c r="J317"/>
  <c r="K317" s="1"/>
  <c r="J316"/>
  <c r="K316" s="1"/>
  <c r="J315"/>
  <c r="K315" s="1"/>
  <c r="K314"/>
  <c r="J314"/>
  <c r="J313"/>
  <c r="K313" s="1"/>
  <c r="J312"/>
  <c r="K312" s="1"/>
  <c r="J311"/>
  <c r="K311" s="1"/>
  <c r="J310"/>
  <c r="K310" s="1"/>
  <c r="J309"/>
  <c r="K309" s="1"/>
  <c r="K308"/>
  <c r="J308"/>
  <c r="J307"/>
  <c r="K307" s="1"/>
  <c r="K306"/>
  <c r="J306"/>
  <c r="J305"/>
  <c r="K305" s="1"/>
  <c r="J304"/>
  <c r="K304" s="1"/>
  <c r="J303"/>
  <c r="K303" s="1"/>
  <c r="G302"/>
  <c r="J301"/>
  <c r="K301" s="1"/>
  <c r="J300"/>
  <c r="K300" s="1"/>
  <c r="J299"/>
  <c r="K299" s="1"/>
  <c r="J298"/>
  <c r="K298" s="1"/>
  <c r="J297"/>
  <c r="K297" s="1"/>
  <c r="J296"/>
  <c r="K296" s="1"/>
  <c r="J295"/>
  <c r="K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85"/>
  <c r="K285" s="1"/>
  <c r="J284"/>
  <c r="K284" s="1"/>
  <c r="J283"/>
  <c r="K283" s="1"/>
  <c r="J282"/>
  <c r="K282" s="1"/>
  <c r="J281"/>
  <c r="K281" s="1"/>
  <c r="J280"/>
  <c r="K280" s="1"/>
  <c r="G279"/>
  <c r="J278"/>
  <c r="K278" s="1"/>
  <c r="J277"/>
  <c r="K277" s="1"/>
  <c r="K276"/>
  <c r="J276"/>
  <c r="J275"/>
  <c r="K275" s="1"/>
  <c r="J274"/>
  <c r="K274" s="1"/>
  <c r="J273"/>
  <c r="K273" s="1"/>
  <c r="J272"/>
  <c r="K272" s="1"/>
  <c r="J271"/>
  <c r="K271" s="1"/>
  <c r="J270"/>
  <c r="K270" s="1"/>
  <c r="J269"/>
  <c r="K269" s="1"/>
  <c r="K268"/>
  <c r="J268"/>
  <c r="J267"/>
  <c r="K267" s="1"/>
  <c r="J266"/>
  <c r="K266" s="1"/>
  <c r="J265"/>
  <c r="K265" s="1"/>
  <c r="J264"/>
  <c r="K264" s="1"/>
  <c r="J263"/>
  <c r="K263" s="1"/>
  <c r="K262"/>
  <c r="J262"/>
  <c r="J261"/>
  <c r="K261" s="1"/>
  <c r="K260"/>
  <c r="J260"/>
  <c r="J259"/>
  <c r="K259" s="1"/>
  <c r="J258"/>
  <c r="K258" s="1"/>
  <c r="J257"/>
  <c r="K257" s="1"/>
  <c r="J256"/>
  <c r="G256"/>
  <c r="J255"/>
  <c r="K255" s="1"/>
  <c r="J254"/>
  <c r="K254" s="1"/>
  <c r="J253"/>
  <c r="K253" s="1"/>
  <c r="J252"/>
  <c r="K252" s="1"/>
  <c r="J251"/>
  <c r="K251" s="1"/>
  <c r="J250"/>
  <c r="K250" s="1"/>
  <c r="J249"/>
  <c r="K249" s="1"/>
  <c r="J248"/>
  <c r="K248" s="1"/>
  <c r="J247"/>
  <c r="K247" s="1"/>
  <c r="J246"/>
  <c r="K246" s="1"/>
  <c r="J245"/>
  <c r="K245" s="1"/>
  <c r="J244"/>
  <c r="K244" s="1"/>
  <c r="J243"/>
  <c r="K243" s="1"/>
  <c r="J242"/>
  <c r="K242" s="1"/>
  <c r="J241"/>
  <c r="K241" s="1"/>
  <c r="J240"/>
  <c r="K240" s="1"/>
  <c r="J239"/>
  <c r="K239" s="1"/>
  <c r="J238"/>
  <c r="K238" s="1"/>
  <c r="J237"/>
  <c r="K237" s="1"/>
  <c r="J236"/>
  <c r="K236" s="1"/>
  <c r="J235"/>
  <c r="K235" s="1"/>
  <c r="J234"/>
  <c r="J233" s="1"/>
  <c r="G233"/>
  <c r="J232"/>
  <c r="K232" s="1"/>
  <c r="J231"/>
  <c r="K231" s="1"/>
  <c r="K230"/>
  <c r="J230"/>
  <c r="J229"/>
  <c r="K229" s="1"/>
  <c r="K228"/>
  <c r="J228"/>
  <c r="J227"/>
  <c r="K227" s="1"/>
  <c r="K226"/>
  <c r="J226"/>
  <c r="J225"/>
  <c r="K225" s="1"/>
  <c r="K224"/>
  <c r="J224"/>
  <c r="J223"/>
  <c r="K223" s="1"/>
  <c r="J222"/>
  <c r="K222" s="1"/>
  <c r="J221"/>
  <c r="K221" s="1"/>
  <c r="K220"/>
  <c r="J220"/>
  <c r="J219"/>
  <c r="K219" s="1"/>
  <c r="K218"/>
  <c r="J218"/>
  <c r="J217"/>
  <c r="K217" s="1"/>
  <c r="K216"/>
  <c r="J216"/>
  <c r="J215"/>
  <c r="K215" s="1"/>
  <c r="J214"/>
  <c r="K214" s="1"/>
  <c r="J213"/>
  <c r="K213" s="1"/>
  <c r="J212"/>
  <c r="K212" s="1"/>
  <c r="J211"/>
  <c r="K211" s="1"/>
  <c r="G210"/>
  <c r="J209"/>
  <c r="K209" s="1"/>
  <c r="J208"/>
  <c r="K208" s="1"/>
  <c r="J207"/>
  <c r="K207" s="1"/>
  <c r="J206"/>
  <c r="K206" s="1"/>
  <c r="J205"/>
  <c r="K205" s="1"/>
  <c r="J204"/>
  <c r="K204" s="1"/>
  <c r="J203"/>
  <c r="K203" s="1"/>
  <c r="J202"/>
  <c r="K202" s="1"/>
  <c r="J201"/>
  <c r="K201" s="1"/>
  <c r="J200"/>
  <c r="K200" s="1"/>
  <c r="J199"/>
  <c r="K199" s="1"/>
  <c r="J198"/>
  <c r="K198" s="1"/>
  <c r="J197"/>
  <c r="K197" s="1"/>
  <c r="J196"/>
  <c r="K196" s="1"/>
  <c r="J195"/>
  <c r="K195" s="1"/>
  <c r="J194"/>
  <c r="K194" s="1"/>
  <c r="J193"/>
  <c r="K193" s="1"/>
  <c r="J192"/>
  <c r="K192" s="1"/>
  <c r="J191"/>
  <c r="K191" s="1"/>
  <c r="J190"/>
  <c r="K190" s="1"/>
  <c r="J189"/>
  <c r="K189" s="1"/>
  <c r="J188"/>
  <c r="K188" s="1"/>
  <c r="G187"/>
  <c r="J186"/>
  <c r="K186" s="1"/>
  <c r="J185"/>
  <c r="K185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75"/>
  <c r="K175" s="1"/>
  <c r="J174"/>
  <c r="K174" s="1"/>
  <c r="J173"/>
  <c r="K173" s="1"/>
  <c r="J172"/>
  <c r="K172" s="1"/>
  <c r="J171"/>
  <c r="K171" s="1"/>
  <c r="J170"/>
  <c r="K170" s="1"/>
  <c r="J169"/>
  <c r="K169" s="1"/>
  <c r="J168"/>
  <c r="K168" s="1"/>
  <c r="J167"/>
  <c r="K167" s="1"/>
  <c r="J166"/>
  <c r="K166" s="1"/>
  <c r="J165"/>
  <c r="G164"/>
  <c r="J163"/>
  <c r="K163" s="1"/>
  <c r="J162"/>
  <c r="K162" s="1"/>
  <c r="J161"/>
  <c r="K161" s="1"/>
  <c r="J160"/>
  <c r="K160" s="1"/>
  <c r="J159"/>
  <c r="K159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K151" s="1"/>
  <c r="J150"/>
  <c r="K150" s="1"/>
  <c r="J149"/>
  <c r="K149" s="1"/>
  <c r="J148"/>
  <c r="K148" s="1"/>
  <c r="J147"/>
  <c r="K147" s="1"/>
  <c r="J146"/>
  <c r="K146" s="1"/>
  <c r="J145"/>
  <c r="K145" s="1"/>
  <c r="J144"/>
  <c r="K144" s="1"/>
  <c r="J143"/>
  <c r="K143" s="1"/>
  <c r="J142"/>
  <c r="G14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4"/>
  <c r="K124" s="1"/>
  <c r="J123"/>
  <c r="K123" s="1"/>
  <c r="J122"/>
  <c r="K122" s="1"/>
  <c r="J121"/>
  <c r="K121" s="1"/>
  <c r="K120"/>
  <c r="J120"/>
  <c r="J119"/>
  <c r="K119" s="1"/>
  <c r="G118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G95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G72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G49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K38"/>
  <c r="J38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G26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G3"/>
  <c r="J417" l="1"/>
  <c r="J532"/>
  <c r="J578"/>
  <c r="J624"/>
  <c r="J739"/>
  <c r="J808"/>
  <c r="J923"/>
  <c r="K395"/>
  <c r="J440"/>
  <c r="K717"/>
  <c r="J141"/>
  <c r="K256"/>
  <c r="J164"/>
  <c r="J463"/>
  <c r="K578"/>
  <c r="J601"/>
  <c r="K440"/>
  <c r="K210"/>
  <c r="K394"/>
  <c r="K670"/>
  <c r="K762"/>
  <c r="K854"/>
  <c r="K3"/>
  <c r="K302"/>
  <c r="K486"/>
  <c r="K624"/>
  <c r="K716"/>
  <c r="K808"/>
  <c r="K900"/>
  <c r="J26"/>
  <c r="J118"/>
  <c r="K165"/>
  <c r="K164" s="1"/>
  <c r="J187"/>
  <c r="J210"/>
  <c r="J279"/>
  <c r="J302"/>
  <c r="K348"/>
  <c r="J371"/>
  <c r="J693"/>
  <c r="J785"/>
  <c r="J877"/>
  <c r="J325"/>
  <c r="J486"/>
  <c r="K26"/>
  <c r="J509"/>
  <c r="K533"/>
  <c r="K532" s="1"/>
  <c r="J555"/>
  <c r="K647"/>
  <c r="K739"/>
  <c r="K831"/>
  <c r="K923"/>
  <c r="J49"/>
  <c r="K50"/>
  <c r="K49" s="1"/>
  <c r="K555"/>
  <c r="K95"/>
  <c r="K118"/>
  <c r="K187"/>
  <c r="K279"/>
  <c r="K371"/>
  <c r="J3"/>
  <c r="K72"/>
  <c r="K463"/>
  <c r="K142"/>
  <c r="K141" s="1"/>
  <c r="K234"/>
  <c r="K233" s="1"/>
  <c r="K326"/>
  <c r="K325" s="1"/>
  <c r="K418"/>
  <c r="K417" s="1"/>
  <c r="K510"/>
  <c r="K509" s="1"/>
  <c r="K602"/>
  <c r="K601" s="1"/>
  <c r="K694"/>
  <c r="K693" s="1"/>
  <c r="K786"/>
  <c r="K785" s="1"/>
  <c r="K878"/>
  <c r="K877" s="1"/>
  <c r="F2" i="3" l="1"/>
  <c r="K2" i="2"/>
  <c r="J2"/>
  <c r="F2"/>
</calcChain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标黄单元格需手工输入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标绿的两列要求自动计算出来，以供项目管理部门预算填报时参考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标黄单元格为本页唯一需要手工输入的列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通过抓取</t>
        </r>
        <r>
          <rPr>
            <sz val="9"/>
            <color indexed="81"/>
            <rFont val="Tahoma"/>
            <family val="2"/>
          </rPr>
          <t>EXCLE</t>
        </r>
        <r>
          <rPr>
            <sz val="9"/>
            <color indexed="81"/>
            <rFont val="宋体"/>
            <family val="3"/>
            <charset val="134"/>
          </rPr>
          <t>版本的概算书中的关键字自动提取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和底稿参数表一致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和底稿参数表一致，每个项目可抵扣增值税综合税率和底稿参数表一致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概算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内控系数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总投资预算（含税）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 xml:space="preserve">可抵扣增值税比例）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从“电网基建概算数导入模板”中取数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电网基建概算数导入模板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中取数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和底稿参数表一致，每个项目可抵扣增值税综合税率和底稿参数表一致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和“项目部门预算填报”中一致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年度投资预算（含税）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 xml:space="preserve">可抵扣增值税）
</t>
        </r>
      </text>
    </comment>
  </commentList>
</comments>
</file>

<file path=xl/sharedStrings.xml><?xml version="1.0" encoding="utf-8"?>
<sst xmlns="http://schemas.openxmlformats.org/spreadsheetml/2006/main" count="10486" uniqueCount="197">
  <si>
    <t>费用类别</t>
  </si>
  <si>
    <t>10KV（含20KV）及以下基建项目—配电站（开关站）工程—建筑工程</t>
  </si>
  <si>
    <t>10KV（含20KV）及以下基建项目—配电站（开关站）工程—安装工程</t>
  </si>
  <si>
    <t>10KV（含20KV）及以下基建项目—配电站（开关站）工程—设备购置</t>
  </si>
  <si>
    <t>10KV（含20KV）及以下基建项目—通信及调度自动化—建筑工程</t>
  </si>
  <si>
    <t>10KV（含20KV）及以下基建项目—通信及调度自动化—安装工程</t>
  </si>
  <si>
    <t>10KV（含20KV）及以下基建项目—通信及调度自动化—设备购置</t>
  </si>
  <si>
    <t>10KV（含20KV）及以下基建项目—架空线路工程—架空线路本体工程</t>
  </si>
  <si>
    <t>10KV（含20KV）及以下基建项目—电缆线路工程—电缆本体工程</t>
  </si>
  <si>
    <t>10KV（含20KV）及以下基建项目—其他费用—建设场地征用及清理费</t>
  </si>
  <si>
    <t>10KV（含20KV）及以下基建项目—其他费用—项目建设管理费—项目管理经费</t>
  </si>
  <si>
    <t>10KV（含20KV）及以下基建项目—其他费用—项目建设管理费—项目管理经费—其中：业务招待费</t>
  </si>
  <si>
    <t>10KV（含20KV）及以下基建项目—其他费用—项目建设管理费—招标费</t>
  </si>
  <si>
    <t>10KV（含20KV）及以下基建项目—其他费用—项目建设管理费—工程监理费</t>
  </si>
  <si>
    <t>10KV（含20KV）及以下基建项目—其他费用—项目建设技术服务费—工程勘察费</t>
  </si>
  <si>
    <t>10KV（含20KV）及以下基建项目—其他费用—项目建设技术服务费—工程设计费</t>
  </si>
  <si>
    <t>10KV（含20KV）及以下基建项目—其他费用—项目建设技术服务费—设计文件评审费</t>
  </si>
  <si>
    <t>10KV（含20KV）及以下基建项目—其他费用—项目建设技术服务费—项目后评价费</t>
  </si>
  <si>
    <t>10KV（含20KV）及以下基建项目—其他费用—项目建设技术服务费—技术经济标准编制管理费</t>
  </si>
  <si>
    <t>10KV（含20KV）及以下基建项目—其他费用—工程建设监督检测费</t>
  </si>
  <si>
    <t>10KV（含20KV）及以下基建项目—其他费用—生产准备费</t>
  </si>
  <si>
    <t>10KV（含20KV）及以下基建项目—其他费用—基本预备费</t>
  </si>
  <si>
    <t>10KV（含20KV）及以下基建项目—建设期贷款利息</t>
  </si>
  <si>
    <t>可抵扣增值税比例</t>
  </si>
  <si>
    <t>项目编号</t>
    <phoneticPr fontId="1" type="noConversion"/>
  </si>
  <si>
    <t>概算</t>
    <phoneticPr fontId="1" type="noConversion"/>
  </si>
  <si>
    <t xml:space="preserve">项目2 </t>
    <phoneticPr fontId="1" type="noConversion"/>
  </si>
  <si>
    <t>可抵扣增值税综合税率</t>
    <phoneticPr fontId="1" type="noConversion"/>
  </si>
  <si>
    <t>内控系数</t>
  </si>
  <si>
    <t>内控系数</t>
    <phoneticPr fontId="1" type="noConversion"/>
  </si>
  <si>
    <t>手工输入</t>
    <phoneticPr fontId="1" type="noConversion"/>
  </si>
  <si>
    <t>项目3</t>
  </si>
  <si>
    <t>项目4</t>
  </si>
  <si>
    <t>项目5</t>
  </si>
  <si>
    <t>项目6</t>
  </si>
  <si>
    <t>手工输入本次要编制的所有项目号</t>
    <phoneticPr fontId="1" type="noConversion"/>
  </si>
  <si>
    <t>与底稿参数表一致</t>
    <phoneticPr fontId="1" type="noConversion"/>
  </si>
  <si>
    <t>总投资预算（含税）</t>
  </si>
  <si>
    <t>总投资预算（含税）</t>
    <phoneticPr fontId="1" type="noConversion"/>
  </si>
  <si>
    <t>总投资预算（不含税）</t>
  </si>
  <si>
    <t>总投资预算（不含税）</t>
    <phoneticPr fontId="1" type="noConversion"/>
  </si>
  <si>
    <t>累计综合计划下达</t>
    <phoneticPr fontId="1" type="noConversion"/>
  </si>
  <si>
    <t>截至上年ERP已发生（不含税）</t>
    <phoneticPr fontId="1" type="noConversion"/>
  </si>
  <si>
    <t>截至上年累计已抵扣增值税</t>
    <phoneticPr fontId="1" type="noConversion"/>
  </si>
  <si>
    <t>本年预算可发生最大数（含税）</t>
  </si>
  <si>
    <t>本年预算可发生最大数（含税）</t>
    <phoneticPr fontId="1" type="noConversion"/>
  </si>
  <si>
    <t>本年预算可发生最大数（不含税）</t>
  </si>
  <si>
    <t>本年预算可发生最大数（不含税）</t>
    <phoneticPr fontId="1" type="noConversion"/>
  </si>
  <si>
    <t>min{含税总投资预算，累计综合计划下达}-截至上年ERP已发生（不含税）-截至上年累计已抵扣增值税</t>
    <phoneticPr fontId="1" type="noConversion"/>
  </si>
  <si>
    <t>根据总投资预算（含税）/（1+可抵扣增值税综合税率计算）</t>
    <phoneticPr fontId="1" type="noConversion"/>
  </si>
  <si>
    <t>例：项目1</t>
    <phoneticPr fontId="1" type="noConversion"/>
  </si>
  <si>
    <t>不含税总投资预算-截至上年ERP已发生</t>
    <phoneticPr fontId="1" type="noConversion"/>
  </si>
  <si>
    <t>项目部门手工输入</t>
    <phoneticPr fontId="1" type="noConversion"/>
  </si>
  <si>
    <t>本年预算不含税</t>
    <phoneticPr fontId="1" type="noConversion"/>
  </si>
  <si>
    <t>根据提报的年度预算含税数/(1+可抵扣增值税综合税率）计算</t>
    <phoneticPr fontId="1" type="noConversion"/>
  </si>
  <si>
    <t>项目部门提报本年预算（含税）</t>
    <phoneticPr fontId="1" type="noConversion"/>
  </si>
  <si>
    <t>从前一张“预算上限计算表”取数</t>
    <phoneticPr fontId="1" type="noConversion"/>
  </si>
  <si>
    <t>年度含税数是否符合要求</t>
    <phoneticPr fontId="1" type="noConversion"/>
  </si>
  <si>
    <t>年度预算不含税数是否符合要求</t>
    <phoneticPr fontId="1" type="noConversion"/>
  </si>
  <si>
    <t>用于调节至可抵扣增值税综合税率</t>
    <phoneticPr fontId="1" type="noConversion"/>
  </si>
  <si>
    <t>B-D&gt;0，不符要求直接报错</t>
    <phoneticPr fontId="1" type="noConversion"/>
  </si>
  <si>
    <t>C-E&gt;0，不符要求直接报错</t>
    <phoneticPr fontId="1" type="noConversion"/>
  </si>
  <si>
    <t>电网基建概算数导入模版</t>
  </si>
  <si>
    <t>项目名称</t>
  </si>
  <si>
    <t>项目编码</t>
  </si>
  <si>
    <t>单项工程名称</t>
  </si>
  <si>
    <t>单项工程编码</t>
  </si>
  <si>
    <t>WBS识别码</t>
  </si>
  <si>
    <t>概算数</t>
  </si>
  <si>
    <t>内控系数上限</t>
  </si>
  <si>
    <t>可抵扣增值税比例上限</t>
  </si>
  <si>
    <t>可抵扣增值税比例下限</t>
  </si>
  <si>
    <t>10KV（含20KV）及以下基建项目</t>
  </si>
  <si>
    <t>A0000000</t>
  </si>
  <si>
    <t>A1100000</t>
  </si>
  <si>
    <t>A1200000</t>
  </si>
  <si>
    <t>A1300000</t>
  </si>
  <si>
    <t>A3100000</t>
  </si>
  <si>
    <t>A4100000</t>
  </si>
  <si>
    <t>A4200000</t>
  </si>
  <si>
    <t>A4300000</t>
  </si>
  <si>
    <t>A2100000</t>
  </si>
  <si>
    <t>A5100000</t>
  </si>
  <si>
    <t>A5210000</t>
  </si>
  <si>
    <t>TY000009</t>
  </si>
  <si>
    <t>A5220000</t>
  </si>
  <si>
    <t>A5230000</t>
  </si>
  <si>
    <t>A5310000</t>
  </si>
  <si>
    <t>A5320000</t>
  </si>
  <si>
    <t>A5330000</t>
  </si>
  <si>
    <t>A5340000</t>
  </si>
  <si>
    <t>A5350000</t>
  </si>
  <si>
    <t>A5400000</t>
  </si>
  <si>
    <t>A5500000</t>
  </si>
  <si>
    <t>A5600000</t>
  </si>
  <si>
    <t>A6000000</t>
  </si>
  <si>
    <t>嘉兴海宁2018年110千伏郭店变10千伏上林线等配套工程</t>
  </si>
  <si>
    <t>1811X415004G</t>
  </si>
  <si>
    <t>嘉兴海宁城西变10千伏配套城广等线新建工程</t>
  </si>
  <si>
    <t>1811X415005J</t>
  </si>
  <si>
    <t>嘉兴海宁110千伏城西变10千伏城隆线等新出工程</t>
  </si>
  <si>
    <t>1811X416002D</t>
  </si>
  <si>
    <t>嘉兴海宁诸桥变10千伏配套大桥等线新建工程</t>
  </si>
  <si>
    <t>1811X416004M</t>
  </si>
  <si>
    <t>嘉兴海宁诸桥变10千伏配套朱家等线新建工程</t>
  </si>
  <si>
    <t>1811X416004N</t>
  </si>
  <si>
    <t>嘉兴海宁诸桥变10千伏配套海丰等线新建工程</t>
  </si>
  <si>
    <t>1811X416004Q</t>
  </si>
  <si>
    <t>嘉兴海宁诸桥变10千伏配套海星等线新建工程</t>
  </si>
  <si>
    <t>1811X416004R</t>
  </si>
  <si>
    <t>嘉兴海宁诸桥变10千伏配套桐九等线新建工程</t>
  </si>
  <si>
    <t>1811X416004T</t>
  </si>
  <si>
    <t>嘉兴海宁10千伏双联405线网架完善工程</t>
  </si>
  <si>
    <t>1811X416004V</t>
  </si>
  <si>
    <t>嘉兴海宁110千伏城西变10千伏西五、西平线新建工程</t>
  </si>
  <si>
    <t>1811X4160050</t>
  </si>
  <si>
    <t>嘉兴海宁2018年110千伏郭店变10千伏段家线等配套送出工程</t>
  </si>
  <si>
    <t>1811X417002N</t>
  </si>
  <si>
    <t>嘉兴海宁2018年110千伏郭店变10千伏朱家线等配套工程</t>
  </si>
  <si>
    <t>1811X417002P</t>
  </si>
  <si>
    <t>嘉兴海宁2018年110千伏郭店变10千伏众安线等配套工程</t>
  </si>
  <si>
    <t>1811X417002Q</t>
  </si>
  <si>
    <t>嘉兴海宁2018年110千伏郭店变10千伏金家线等配套送出工程</t>
  </si>
  <si>
    <t>1811X417002R</t>
  </si>
  <si>
    <t>嘉兴海宁2018年110千伏郭店变10千伏谈家线等配套工程</t>
  </si>
  <si>
    <t>1811X417002S</t>
  </si>
  <si>
    <t>嘉兴海宁2018年110千伏双联变10千伏南庄线、开拓线新建工程</t>
  </si>
  <si>
    <t>1811X417002U</t>
  </si>
  <si>
    <t>嘉兴海宁2018年10千伏杭平环网室新建工程</t>
  </si>
  <si>
    <t>1811X417002V</t>
  </si>
  <si>
    <t>嘉兴海宁2018年10千伏镇南环网室新建工程</t>
  </si>
  <si>
    <t>1811X417002W</t>
  </si>
  <si>
    <t>嘉兴海宁2018年110千伏城西变10千伏环四线、城赞线新建工程</t>
  </si>
  <si>
    <t>1811X417002X</t>
  </si>
  <si>
    <t>嘉兴海宁2018年东部地区集居小区配套业扩新建工程</t>
  </si>
  <si>
    <t>1811X417002Y</t>
  </si>
  <si>
    <t>嘉兴海宁2018年西部地区集居小区配套业扩新建工程</t>
  </si>
  <si>
    <t>1811X417002Z</t>
  </si>
  <si>
    <t>嘉兴海宁110kV盐官变10kV古镇线网架完善新建工程</t>
  </si>
  <si>
    <t>1811X417003A</t>
  </si>
  <si>
    <t>嘉兴海宁2018年10千伏中压业扩新建（改造）工程</t>
  </si>
  <si>
    <t>1811X417003C</t>
  </si>
  <si>
    <t>嘉兴海宁2018年0.4千伏低压业扩新建（改造）工程</t>
  </si>
  <si>
    <t>1811X417003D</t>
  </si>
  <si>
    <t>嘉兴海宁2018年市域低压综合配电箱更换工程</t>
  </si>
  <si>
    <t>1811X417003F</t>
  </si>
  <si>
    <t>嘉兴海宁2018年硖石所10千伏配变台区新建（改造）工程</t>
  </si>
  <si>
    <t>1811X417003G</t>
  </si>
  <si>
    <t>嘉兴海宁2018年长安所10千伏配变台区新建（改造）工程</t>
  </si>
  <si>
    <t>1811X417003H</t>
  </si>
  <si>
    <t>嘉兴海宁2018年盐官所10千伏配变台区新建（改造）工程</t>
  </si>
  <si>
    <t>1811X417003J</t>
  </si>
  <si>
    <t>嘉兴海宁2018年许村所10千伏配变台区新建（改造）工程</t>
  </si>
  <si>
    <t>1811X417003K</t>
  </si>
  <si>
    <t>嘉兴海宁2018年袁花所10千伏配变台区新建（改造）工程</t>
  </si>
  <si>
    <t>1811X417003L</t>
  </si>
  <si>
    <t>嘉兴海宁2018年硖石所0.4千伏低压电网新建（改造）工程</t>
  </si>
  <si>
    <t>1811X417003M</t>
  </si>
  <si>
    <t>嘉兴海宁2018年盐官所（斜桥）0.4千伏低压电网新建（改造）工程</t>
  </si>
  <si>
    <t>1811X417003N</t>
  </si>
  <si>
    <t>嘉兴海宁2018年盐官所（仲乐）0.4千伏低压电网新建（改造）工程</t>
  </si>
  <si>
    <t>1811X417003P</t>
  </si>
  <si>
    <t>嘉兴海宁2018年袁花所0.4千伏低压电网新建（改造）工程</t>
  </si>
  <si>
    <t>1811X417003Q</t>
  </si>
  <si>
    <t>浙江主动配电网海宁尖山示范项目</t>
  </si>
  <si>
    <t>1811X417004C</t>
  </si>
  <si>
    <t>嘉兴海宁2018年许村所10千伏配变台区新建（改造）新增工程</t>
  </si>
  <si>
    <t>1811X417005V</t>
  </si>
  <si>
    <t>海宁尖山主动配电网网源荷储协调控制建设工程</t>
  </si>
  <si>
    <t>1811X417005X</t>
  </si>
  <si>
    <t>嘉兴海宁2018年10千伏长埭2414线改造工程</t>
  </si>
  <si>
    <t>1811X417005W</t>
  </si>
  <si>
    <t>海宁尖山主动配电网新能源并网设备改造工程</t>
  </si>
  <si>
    <t>1811X417005Z</t>
  </si>
  <si>
    <t>海宁尖山主动配电网柔性互联换流站工程</t>
  </si>
  <si>
    <t>1811X417005Y</t>
  </si>
  <si>
    <t>嘉兴海宁2018年220千伏安江变20千伏枕江等线新建工程</t>
  </si>
  <si>
    <t>1811X417005T</t>
  </si>
  <si>
    <t>嘉兴海宁2018年硖石所10千伏配变台区新建（改造）新增工程</t>
  </si>
  <si>
    <t>1811X417005U</t>
  </si>
  <si>
    <t>电网基建投资预算成本费用表</t>
  </si>
  <si>
    <t>建设阶段</t>
  </si>
  <si>
    <t>预规版本</t>
  </si>
  <si>
    <t>电压等级</t>
  </si>
  <si>
    <t>单项工程分类</t>
  </si>
  <si>
    <t>工程成本累计已发生</t>
  </si>
  <si>
    <t>本年成本已发生</t>
  </si>
  <si>
    <t>累计抵扣增值税</t>
  </si>
  <si>
    <t>本年抵扣增值税</t>
  </si>
  <si>
    <t>年度投资预算（含税）</t>
  </si>
  <si>
    <t>年度投资预算（不含税）</t>
  </si>
  <si>
    <t>新建</t>
  </si>
  <si>
    <t>13/15版本</t>
  </si>
  <si>
    <t>10kV（含20kV）及以下项目</t>
  </si>
  <si>
    <t>从提供的EXCLE版本概算中提取，和电网基建概算数导入模板编制里面的概算数一致</t>
    <phoneticPr fontId="1" type="noConversion"/>
  </si>
  <si>
    <t>项目名称</t>
    <phoneticPr fontId="1" type="noConversion"/>
  </si>
  <si>
    <t>XXXX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</si>
</sst>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indexed="8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0" fontId="0" fillId="0" borderId="1" xfId="0" applyNumberFormat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 applyAlignment="1">
      <alignment vertical="center" wrapText="1"/>
    </xf>
    <xf numFmtId="0" fontId="8" fillId="0" borderId="0" xfId="1">
      <alignment vertical="center"/>
    </xf>
    <xf numFmtId="0" fontId="2" fillId="2" borderId="1" xfId="1" applyFont="1" applyFill="1" applyBorder="1" applyAlignment="1">
      <alignment horizontal="center" vertical="center"/>
    </xf>
    <xf numFmtId="0" fontId="8" fillId="7" borderId="1" xfId="1" applyFill="1" applyBorder="1" applyAlignment="1">
      <alignment horizontal="left" vertical="center"/>
    </xf>
    <xf numFmtId="4" fontId="8" fillId="7" borderId="1" xfId="1" applyNumberFormat="1" applyFill="1" applyBorder="1" applyAlignment="1">
      <alignment horizontal="right" vertical="center"/>
    </xf>
    <xf numFmtId="0" fontId="8" fillId="3" borderId="1" xfId="1" applyFill="1" applyBorder="1" applyAlignment="1">
      <alignment horizontal="left" vertical="center"/>
    </xf>
    <xf numFmtId="4" fontId="8" fillId="0" borderId="1" xfId="1" applyNumberFormat="1" applyBorder="1" applyAlignment="1">
      <alignment horizontal="right" vertical="center"/>
    </xf>
    <xf numFmtId="10" fontId="8" fillId="0" borderId="1" xfId="1" applyNumberFormat="1" applyBorder="1" applyAlignment="1">
      <alignment horizontal="right" vertical="center"/>
    </xf>
    <xf numFmtId="4" fontId="8" fillId="3" borderId="1" xfId="1" applyNumberFormat="1" applyFill="1" applyBorder="1" applyAlignment="1">
      <alignment horizontal="right" vertical="center"/>
    </xf>
    <xf numFmtId="0" fontId="2" fillId="2" borderId="1" xfId="1" applyFont="1" applyFill="1" applyBorder="1" applyAlignment="1">
      <alignment horizontal="center" vertical="center"/>
    </xf>
    <xf numFmtId="0" fontId="8" fillId="0" borderId="0" xfId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opLeftCell="A4" workbookViewId="0">
      <selection activeCell="B2" sqref="B2:B23"/>
    </sheetView>
  </sheetViews>
  <sheetFormatPr defaultRowHeight="13.5"/>
  <cols>
    <col min="1" max="1" width="95.125" bestFit="1" customWidth="1"/>
    <col min="2" max="2" width="19.25" bestFit="1" customWidth="1"/>
  </cols>
  <sheetData>
    <row r="1" spans="1:3" ht="15">
      <c r="A1" s="1" t="s">
        <v>0</v>
      </c>
      <c r="B1" s="1" t="s">
        <v>23</v>
      </c>
    </row>
    <row r="2" spans="1:3">
      <c r="A2" s="2" t="s">
        <v>1</v>
      </c>
      <c r="B2" s="3">
        <v>0.16</v>
      </c>
    </row>
    <row r="3" spans="1:3">
      <c r="A3" s="2" t="s">
        <v>2</v>
      </c>
      <c r="B3" s="3">
        <v>0.1</v>
      </c>
    </row>
    <row r="4" spans="1:3">
      <c r="A4" s="2" t="s">
        <v>3</v>
      </c>
      <c r="B4" s="3">
        <v>0.16</v>
      </c>
    </row>
    <row r="5" spans="1:3">
      <c r="A5" s="2" t="s">
        <v>4</v>
      </c>
      <c r="B5" s="3">
        <v>0.16</v>
      </c>
    </row>
    <row r="6" spans="1:3">
      <c r="A6" s="2" t="s">
        <v>5</v>
      </c>
      <c r="B6" s="3">
        <v>0.1</v>
      </c>
    </row>
    <row r="7" spans="1:3">
      <c r="A7" s="2" t="s">
        <v>6</v>
      </c>
      <c r="B7" s="3">
        <v>0.1</v>
      </c>
    </row>
    <row r="8" spans="1:3">
      <c r="A8" s="2" t="s">
        <v>7</v>
      </c>
      <c r="B8" s="3">
        <v>0</v>
      </c>
      <c r="C8" t="s">
        <v>59</v>
      </c>
    </row>
    <row r="9" spans="1:3">
      <c r="A9" s="2" t="s">
        <v>8</v>
      </c>
      <c r="B9" s="3">
        <v>0</v>
      </c>
      <c r="C9" t="s">
        <v>59</v>
      </c>
    </row>
    <row r="10" spans="1:3">
      <c r="A10" s="2" t="s">
        <v>9</v>
      </c>
      <c r="B10" s="3">
        <v>0</v>
      </c>
    </row>
    <row r="11" spans="1:3">
      <c r="A11" s="2" t="s">
        <v>10</v>
      </c>
      <c r="B11" s="3">
        <v>0</v>
      </c>
    </row>
    <row r="12" spans="1:3">
      <c r="A12" s="2" t="s">
        <v>11</v>
      </c>
      <c r="B12" s="3">
        <v>0</v>
      </c>
    </row>
    <row r="13" spans="1:3">
      <c r="A13" s="2" t="s">
        <v>12</v>
      </c>
      <c r="B13" s="3">
        <v>0</v>
      </c>
    </row>
    <row r="14" spans="1:3">
      <c r="A14" s="2" t="s">
        <v>13</v>
      </c>
      <c r="B14" s="3">
        <v>0.06</v>
      </c>
    </row>
    <row r="15" spans="1:3">
      <c r="A15" s="2" t="s">
        <v>14</v>
      </c>
      <c r="B15" s="3">
        <v>0.06</v>
      </c>
    </row>
    <row r="16" spans="1:3">
      <c r="A16" s="2" t="s">
        <v>15</v>
      </c>
      <c r="B16" s="3">
        <v>0.06</v>
      </c>
    </row>
    <row r="17" spans="1:3">
      <c r="A17" s="2" t="s">
        <v>16</v>
      </c>
      <c r="B17" s="3">
        <v>0.06</v>
      </c>
    </row>
    <row r="18" spans="1:3">
      <c r="A18" s="2" t="s">
        <v>17</v>
      </c>
      <c r="B18" s="3">
        <v>0.06</v>
      </c>
    </row>
    <row r="19" spans="1:3">
      <c r="A19" s="2" t="s">
        <v>18</v>
      </c>
      <c r="B19" s="3">
        <v>0.06</v>
      </c>
    </row>
    <row r="20" spans="1:3">
      <c r="A20" s="2" t="s">
        <v>19</v>
      </c>
      <c r="B20" s="3">
        <v>0.06</v>
      </c>
    </row>
    <row r="21" spans="1:3">
      <c r="A21" s="2" t="s">
        <v>20</v>
      </c>
      <c r="B21" s="3">
        <v>0</v>
      </c>
    </row>
    <row r="22" spans="1:3">
      <c r="A22" s="2" t="s">
        <v>21</v>
      </c>
      <c r="B22" s="3">
        <v>0</v>
      </c>
    </row>
    <row r="23" spans="1:3">
      <c r="A23" s="2" t="s">
        <v>22</v>
      </c>
      <c r="B23" s="3">
        <v>0</v>
      </c>
    </row>
    <row r="25" spans="1:3">
      <c r="A25" s="4" t="s">
        <v>27</v>
      </c>
      <c r="B25" s="5">
        <v>0.12</v>
      </c>
      <c r="C25" t="s">
        <v>30</v>
      </c>
    </row>
    <row r="26" spans="1:3">
      <c r="A26" s="4" t="s">
        <v>29</v>
      </c>
      <c r="B26" s="6">
        <v>0.92</v>
      </c>
      <c r="C26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selection activeCell="F13" sqref="F13"/>
    </sheetView>
  </sheetViews>
  <sheetFormatPr defaultRowHeight="13.5"/>
  <cols>
    <col min="1" max="1" width="10.5" bestFit="1" customWidth="1"/>
    <col min="2" max="2" width="10.5" customWidth="1"/>
    <col min="5" max="5" width="11.125" customWidth="1"/>
    <col min="6" max="6" width="11.5" customWidth="1"/>
    <col min="7" max="7" width="17.5" customWidth="1"/>
    <col min="8" max="9" width="14.375" customWidth="1"/>
    <col min="10" max="10" width="14.625" customWidth="1"/>
    <col min="11" max="11" width="9.5" bestFit="1" customWidth="1"/>
  </cols>
  <sheetData>
    <row r="1" spans="1:18" ht="54">
      <c r="A1" t="s">
        <v>24</v>
      </c>
      <c r="B1" t="s">
        <v>195</v>
      </c>
      <c r="C1" t="s">
        <v>25</v>
      </c>
      <c r="D1" t="s">
        <v>29</v>
      </c>
      <c r="E1" s="7" t="s">
        <v>38</v>
      </c>
      <c r="F1" s="7" t="s">
        <v>40</v>
      </c>
      <c r="G1" s="11" t="s">
        <v>41</v>
      </c>
      <c r="H1" s="10" t="s">
        <v>42</v>
      </c>
      <c r="I1" s="10" t="s">
        <v>43</v>
      </c>
      <c r="J1" s="14" t="s">
        <v>45</v>
      </c>
      <c r="K1" s="14" t="s">
        <v>47</v>
      </c>
    </row>
    <row r="2" spans="1:18">
      <c r="A2" t="s">
        <v>50</v>
      </c>
      <c r="B2" t="s">
        <v>196</v>
      </c>
      <c r="C2" s="12">
        <v>100</v>
      </c>
      <c r="D2">
        <v>0.92</v>
      </c>
      <c r="E2">
        <v>92</v>
      </c>
      <c r="F2">
        <f>92/(1+12%)</f>
        <v>82.142857142857139</v>
      </c>
      <c r="G2" s="13">
        <v>120</v>
      </c>
      <c r="H2" s="13">
        <v>50</v>
      </c>
      <c r="I2" s="13">
        <v>7.5</v>
      </c>
      <c r="J2">
        <f>MIN(E2,G2)-H2-I2</f>
        <v>34.5</v>
      </c>
      <c r="K2">
        <f>F2-H2</f>
        <v>32.142857142857139</v>
      </c>
    </row>
    <row r="3" spans="1:18">
      <c r="A3" t="s">
        <v>26</v>
      </c>
      <c r="C3" s="12"/>
      <c r="G3" s="13"/>
      <c r="H3" s="13"/>
      <c r="I3" s="13"/>
    </row>
    <row r="4" spans="1:18">
      <c r="A4" t="s">
        <v>31</v>
      </c>
      <c r="C4" s="12"/>
      <c r="G4" s="13"/>
      <c r="H4" s="13"/>
      <c r="I4" s="13"/>
    </row>
    <row r="5" spans="1:18">
      <c r="A5" t="s">
        <v>32</v>
      </c>
      <c r="C5" s="12"/>
      <c r="G5" s="13"/>
      <c r="H5" s="13"/>
      <c r="I5" s="13"/>
    </row>
    <row r="6" spans="1:18">
      <c r="A6" t="s">
        <v>33</v>
      </c>
      <c r="C6" s="12"/>
      <c r="G6" s="13"/>
      <c r="H6" s="13"/>
      <c r="I6" s="13"/>
    </row>
    <row r="7" spans="1:18">
      <c r="A7" t="s">
        <v>34</v>
      </c>
      <c r="C7" s="12"/>
      <c r="G7" s="13"/>
      <c r="H7" s="13"/>
      <c r="I7" s="13"/>
    </row>
    <row r="8" spans="1:18">
      <c r="C8" s="12"/>
      <c r="G8" s="13"/>
      <c r="H8" s="13"/>
      <c r="I8" s="13"/>
    </row>
    <row r="13" spans="1:18" ht="135">
      <c r="A13" s="7" t="s">
        <v>35</v>
      </c>
      <c r="B13" s="7" t="s">
        <v>30</v>
      </c>
      <c r="C13" s="7" t="s">
        <v>194</v>
      </c>
      <c r="D13" s="7" t="s">
        <v>36</v>
      </c>
      <c r="E13" s="7"/>
      <c r="F13" s="7" t="s">
        <v>49</v>
      </c>
      <c r="G13" s="7" t="s">
        <v>30</v>
      </c>
      <c r="H13" s="7" t="s">
        <v>30</v>
      </c>
      <c r="I13" s="7" t="s">
        <v>30</v>
      </c>
      <c r="J13" s="7" t="s">
        <v>48</v>
      </c>
      <c r="K13" s="7" t="s">
        <v>51</v>
      </c>
      <c r="L13" s="7"/>
      <c r="M13" s="7"/>
      <c r="N13" s="7"/>
      <c r="O13" s="7"/>
      <c r="P13" s="7"/>
      <c r="Q13" s="7"/>
      <c r="R13" s="7"/>
    </row>
    <row r="17" spans="7:7">
      <c r="G17" s="8"/>
    </row>
    <row r="18" spans="7:7" ht="14.25">
      <c r="G18" s="9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2" sqref="B2"/>
    </sheetView>
  </sheetViews>
  <sheetFormatPr defaultRowHeight="13.5"/>
  <cols>
    <col min="1" max="1" width="10.5" bestFit="1" customWidth="1"/>
    <col min="2" max="2" width="10.5" customWidth="1"/>
    <col min="3" max="3" width="31.5" bestFit="1" customWidth="1"/>
    <col min="4" max="4" width="33.625" bestFit="1" customWidth="1"/>
    <col min="5" max="5" width="31.5" bestFit="1" customWidth="1"/>
    <col min="6" max="6" width="16.125" bestFit="1" customWidth="1"/>
    <col min="7" max="7" width="24.875" bestFit="1" customWidth="1"/>
    <col min="8" max="8" width="31.5" bestFit="1" customWidth="1"/>
  </cols>
  <sheetData>
    <row r="1" spans="1:8">
      <c r="A1" t="s">
        <v>24</v>
      </c>
      <c r="B1" t="s">
        <v>195</v>
      </c>
      <c r="C1" t="s">
        <v>44</v>
      </c>
      <c r="D1" t="s">
        <v>46</v>
      </c>
      <c r="E1" s="11" t="s">
        <v>55</v>
      </c>
      <c r="F1" t="s">
        <v>53</v>
      </c>
      <c r="G1" t="s">
        <v>57</v>
      </c>
      <c r="H1" t="s">
        <v>58</v>
      </c>
    </row>
    <row r="2" spans="1:8">
      <c r="A2" t="s">
        <v>50</v>
      </c>
      <c r="E2">
        <v>30</v>
      </c>
      <c r="F2">
        <f>30/(1+12%)</f>
        <v>26.785714285714285</v>
      </c>
    </row>
    <row r="3" spans="1:8">
      <c r="A3" t="s">
        <v>26</v>
      </c>
    </row>
    <row r="4" spans="1:8">
      <c r="A4" t="s">
        <v>31</v>
      </c>
    </row>
    <row r="5" spans="1:8">
      <c r="A5" t="s">
        <v>32</v>
      </c>
    </row>
    <row r="6" spans="1:8">
      <c r="A6" t="s">
        <v>33</v>
      </c>
    </row>
    <row r="7" spans="1:8">
      <c r="A7" t="s">
        <v>34</v>
      </c>
    </row>
    <row r="8" spans="1:8" ht="54">
      <c r="C8" t="s">
        <v>56</v>
      </c>
      <c r="D8" t="s">
        <v>56</v>
      </c>
      <c r="E8" s="7" t="s">
        <v>52</v>
      </c>
      <c r="F8" s="7" t="s">
        <v>54</v>
      </c>
      <c r="G8" t="s">
        <v>60</v>
      </c>
      <c r="H8" t="s">
        <v>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45"/>
  <sheetViews>
    <sheetView topLeftCell="E1" zoomScale="70" zoomScaleNormal="70" workbookViewId="0">
      <pane ySplit="2" topLeftCell="A3" activePane="bottomLeft" state="frozen"/>
      <selection pane="bottomLeft" activeCell="E25" sqref="E4:E25"/>
    </sheetView>
  </sheetViews>
  <sheetFormatPr defaultColWidth="8.875" defaultRowHeight="13.5"/>
  <cols>
    <col min="1" max="1" width="70.75" style="15" bestFit="1" customWidth="1"/>
    <col min="2" max="2" width="19.5" style="15" customWidth="1"/>
    <col min="3" max="3" width="6.375" style="15" customWidth="1"/>
    <col min="4" max="4" width="9.5" style="15" customWidth="1"/>
    <col min="5" max="5" width="101.25" style="15" bestFit="1" customWidth="1"/>
    <col min="6" max="14" width="19.5" style="15" customWidth="1"/>
    <col min="15" max="16384" width="8.875" style="15"/>
  </cols>
  <sheetData>
    <row r="1" spans="1:14" ht="19.899999999999999" customHeight="1">
      <c r="A1" s="23" t="s">
        <v>62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9.899999999999999" customHeight="1">
      <c r="A2" s="16" t="s">
        <v>63</v>
      </c>
      <c r="B2" s="16" t="s">
        <v>64</v>
      </c>
      <c r="C2" s="16" t="s">
        <v>65</v>
      </c>
      <c r="D2" s="16" t="s">
        <v>66</v>
      </c>
      <c r="E2" s="16" t="s">
        <v>0</v>
      </c>
      <c r="F2" s="16" t="s">
        <v>67</v>
      </c>
      <c r="G2" s="16" t="s">
        <v>68</v>
      </c>
      <c r="H2" s="16" t="s">
        <v>28</v>
      </c>
      <c r="I2" s="16" t="s">
        <v>23</v>
      </c>
      <c r="J2" s="16" t="s">
        <v>37</v>
      </c>
      <c r="K2" s="16" t="s">
        <v>39</v>
      </c>
      <c r="L2" s="16" t="s">
        <v>69</v>
      </c>
      <c r="M2" s="16" t="s">
        <v>70</v>
      </c>
      <c r="N2" s="16" t="s">
        <v>71</v>
      </c>
    </row>
    <row r="3" spans="1:14" ht="19.899999999999999" customHeight="1">
      <c r="A3" s="17" t="s">
        <v>98</v>
      </c>
      <c r="B3" s="17" t="s">
        <v>99</v>
      </c>
      <c r="C3" s="17"/>
      <c r="D3" s="17"/>
      <c r="E3" s="17" t="s">
        <v>72</v>
      </c>
      <c r="F3" s="17" t="s">
        <v>73</v>
      </c>
      <c r="G3" s="18">
        <f>SUM(G4,G5,G6,G7,G8,G9,G10,G11,G12,G13,G15,G16,G17,G18,G19,G20,G21,G22,G23,G24,G25)</f>
        <v>0</v>
      </c>
      <c r="H3" s="18"/>
      <c r="I3" s="18"/>
      <c r="J3" s="18">
        <f>SUM(J4,J5,J6,J7,J8,J9,J10,J11,J12,J13,J15,J16,J17,J18,J19,J20,J21,J22,J23,J24,J25)</f>
        <v>0</v>
      </c>
      <c r="K3" s="18">
        <f>SUM(K4,K5,K6,K7,K8,K9,K10,K11,K12,K13,K15,K16,K17,K18,K19,K20,K21,K22,K23,K24,K25)</f>
        <v>0</v>
      </c>
      <c r="L3" s="18">
        <v>1</v>
      </c>
      <c r="M3" s="18">
        <v>0.08</v>
      </c>
      <c r="N3" s="18">
        <v>0</v>
      </c>
    </row>
    <row r="4" spans="1:14" ht="19.899999999999999" customHeight="1">
      <c r="A4" s="19" t="s">
        <v>98</v>
      </c>
      <c r="B4" s="19" t="s">
        <v>99</v>
      </c>
      <c r="C4" s="19"/>
      <c r="D4" s="19"/>
      <c r="E4" s="19" t="s">
        <v>1</v>
      </c>
      <c r="F4" s="19" t="s">
        <v>74</v>
      </c>
      <c r="G4" s="20"/>
      <c r="H4" s="20">
        <v>0.92</v>
      </c>
      <c r="I4" s="21">
        <v>0.08</v>
      </c>
      <c r="J4" s="20">
        <f t="shared" ref="J4:J25" si="0">H4*G4</f>
        <v>0</v>
      </c>
      <c r="K4" s="20">
        <f t="shared" ref="K4:K25" si="1">J4/(1+I4)</f>
        <v>0</v>
      </c>
      <c r="L4" s="22">
        <v>1</v>
      </c>
      <c r="M4" s="22">
        <v>0.17</v>
      </c>
      <c r="N4" s="22">
        <v>0</v>
      </c>
    </row>
    <row r="5" spans="1:14" ht="19.899999999999999" customHeight="1">
      <c r="A5" s="19" t="s">
        <v>98</v>
      </c>
      <c r="B5" s="19" t="s">
        <v>99</v>
      </c>
      <c r="C5" s="19"/>
      <c r="D5" s="19"/>
      <c r="E5" s="19" t="s">
        <v>2</v>
      </c>
      <c r="F5" s="19" t="s">
        <v>75</v>
      </c>
      <c r="G5" s="20"/>
      <c r="H5" s="20">
        <v>0.92</v>
      </c>
      <c r="I5" s="21">
        <v>0.08</v>
      </c>
      <c r="J5" s="20">
        <f t="shared" si="0"/>
        <v>0</v>
      </c>
      <c r="K5" s="20">
        <f t="shared" si="1"/>
        <v>0</v>
      </c>
      <c r="L5" s="22">
        <v>1</v>
      </c>
      <c r="M5" s="22">
        <v>0.17</v>
      </c>
      <c r="N5" s="22">
        <v>0</v>
      </c>
    </row>
    <row r="6" spans="1:14" ht="19.899999999999999" customHeight="1">
      <c r="A6" s="19" t="s">
        <v>98</v>
      </c>
      <c r="B6" s="19" t="s">
        <v>99</v>
      </c>
      <c r="C6" s="19"/>
      <c r="D6" s="19"/>
      <c r="E6" s="19" t="s">
        <v>3</v>
      </c>
      <c r="F6" s="19" t="s">
        <v>76</v>
      </c>
      <c r="G6" s="20"/>
      <c r="H6" s="20">
        <v>0.92</v>
      </c>
      <c r="I6" s="21">
        <v>0.11</v>
      </c>
      <c r="J6" s="20">
        <f t="shared" si="0"/>
        <v>0</v>
      </c>
      <c r="K6" s="20">
        <f t="shared" si="1"/>
        <v>0</v>
      </c>
      <c r="L6" s="22">
        <v>1</v>
      </c>
      <c r="M6" s="22">
        <v>0.17</v>
      </c>
      <c r="N6" s="22">
        <v>0</v>
      </c>
    </row>
    <row r="7" spans="1:14" ht="19.899999999999999" customHeight="1">
      <c r="A7" s="19" t="s">
        <v>98</v>
      </c>
      <c r="B7" s="19" t="s">
        <v>99</v>
      </c>
      <c r="C7" s="19"/>
      <c r="D7" s="19"/>
      <c r="E7" s="19" t="s">
        <v>4</v>
      </c>
      <c r="F7" s="19" t="s">
        <v>78</v>
      </c>
      <c r="G7" s="20"/>
      <c r="H7" s="20">
        <v>1</v>
      </c>
      <c r="I7" s="21">
        <v>0.05</v>
      </c>
      <c r="J7" s="20">
        <f t="shared" si="0"/>
        <v>0</v>
      </c>
      <c r="K7" s="20">
        <f t="shared" si="1"/>
        <v>0</v>
      </c>
      <c r="L7" s="22">
        <v>1</v>
      </c>
      <c r="M7" s="22">
        <v>0.17</v>
      </c>
      <c r="N7" s="22">
        <v>0</v>
      </c>
    </row>
    <row r="8" spans="1:14" ht="19.899999999999999" customHeight="1">
      <c r="A8" s="19" t="s">
        <v>98</v>
      </c>
      <c r="B8" s="19" t="s">
        <v>99</v>
      </c>
      <c r="C8" s="19"/>
      <c r="D8" s="19"/>
      <c r="E8" s="19" t="s">
        <v>5</v>
      </c>
      <c r="F8" s="19" t="s">
        <v>79</v>
      </c>
      <c r="G8" s="20"/>
      <c r="H8" s="20">
        <v>1</v>
      </c>
      <c r="I8" s="21">
        <v>0.05</v>
      </c>
      <c r="J8" s="20">
        <f t="shared" si="0"/>
        <v>0</v>
      </c>
      <c r="K8" s="20">
        <f t="shared" si="1"/>
        <v>0</v>
      </c>
      <c r="L8" s="22">
        <v>1</v>
      </c>
      <c r="M8" s="22">
        <v>0.17</v>
      </c>
      <c r="N8" s="22">
        <v>0</v>
      </c>
    </row>
    <row r="9" spans="1:14" ht="19.899999999999999" customHeight="1">
      <c r="A9" s="19" t="s">
        <v>98</v>
      </c>
      <c r="B9" s="19" t="s">
        <v>99</v>
      </c>
      <c r="C9" s="19"/>
      <c r="D9" s="19"/>
      <c r="E9" s="19" t="s">
        <v>6</v>
      </c>
      <c r="F9" s="19" t="s">
        <v>80</v>
      </c>
      <c r="G9" s="20"/>
      <c r="H9" s="20">
        <v>1</v>
      </c>
      <c r="I9" s="21">
        <v>0.05</v>
      </c>
      <c r="J9" s="20">
        <f t="shared" si="0"/>
        <v>0</v>
      </c>
      <c r="K9" s="20">
        <f t="shared" si="1"/>
        <v>0</v>
      </c>
      <c r="L9" s="22">
        <v>1</v>
      </c>
      <c r="M9" s="22">
        <v>0.17</v>
      </c>
      <c r="N9" s="22">
        <v>0</v>
      </c>
    </row>
    <row r="10" spans="1:14" ht="19.899999999999999" customHeight="1">
      <c r="A10" s="19" t="s">
        <v>98</v>
      </c>
      <c r="B10" s="19" t="s">
        <v>99</v>
      </c>
      <c r="C10" s="19"/>
      <c r="D10" s="19"/>
      <c r="E10" s="19" t="s">
        <v>7</v>
      </c>
      <c r="F10" s="19" t="s">
        <v>81</v>
      </c>
      <c r="G10" s="20"/>
      <c r="H10" s="20">
        <v>1</v>
      </c>
      <c r="I10" s="21">
        <v>0.11</v>
      </c>
      <c r="J10" s="20">
        <f t="shared" si="0"/>
        <v>0</v>
      </c>
      <c r="K10" s="20">
        <f t="shared" si="1"/>
        <v>0</v>
      </c>
      <c r="L10" s="22">
        <v>1</v>
      </c>
      <c r="M10" s="22">
        <v>0.17</v>
      </c>
      <c r="N10" s="22">
        <v>0</v>
      </c>
    </row>
    <row r="11" spans="1:14" ht="19.899999999999999" customHeight="1">
      <c r="A11" s="19" t="s">
        <v>98</v>
      </c>
      <c r="B11" s="19" t="s">
        <v>99</v>
      </c>
      <c r="C11" s="19"/>
      <c r="D11" s="19"/>
      <c r="E11" s="19" t="s">
        <v>8</v>
      </c>
      <c r="F11" s="19" t="s">
        <v>77</v>
      </c>
      <c r="G11" s="20"/>
      <c r="H11" s="20">
        <v>1</v>
      </c>
      <c r="I11" s="21">
        <v>0.11</v>
      </c>
      <c r="J11" s="20">
        <f t="shared" si="0"/>
        <v>0</v>
      </c>
      <c r="K11" s="20">
        <f t="shared" si="1"/>
        <v>0</v>
      </c>
      <c r="L11" s="22">
        <v>1</v>
      </c>
      <c r="M11" s="22">
        <v>0.17</v>
      </c>
      <c r="N11" s="22">
        <v>0</v>
      </c>
    </row>
    <row r="12" spans="1:14" ht="19.899999999999999" customHeight="1">
      <c r="A12" s="19" t="s">
        <v>98</v>
      </c>
      <c r="B12" s="19" t="s">
        <v>99</v>
      </c>
      <c r="C12" s="19"/>
      <c r="D12" s="19"/>
      <c r="E12" s="19" t="s">
        <v>9</v>
      </c>
      <c r="F12" s="19" t="s">
        <v>82</v>
      </c>
      <c r="G12" s="20"/>
      <c r="H12" s="20">
        <v>1</v>
      </c>
      <c r="I12" s="21">
        <v>0.05</v>
      </c>
      <c r="J12" s="20">
        <f t="shared" si="0"/>
        <v>0</v>
      </c>
      <c r="K12" s="20">
        <f t="shared" si="1"/>
        <v>0</v>
      </c>
      <c r="L12" s="22">
        <v>1</v>
      </c>
      <c r="M12" s="22">
        <v>0.11</v>
      </c>
      <c r="N12" s="22">
        <v>0</v>
      </c>
    </row>
    <row r="13" spans="1:14" ht="19.899999999999999" customHeight="1">
      <c r="A13" s="19" t="s">
        <v>98</v>
      </c>
      <c r="B13" s="19" t="s">
        <v>99</v>
      </c>
      <c r="C13" s="19"/>
      <c r="D13" s="19"/>
      <c r="E13" s="19" t="s">
        <v>10</v>
      </c>
      <c r="F13" s="19" t="s">
        <v>83</v>
      </c>
      <c r="G13" s="20"/>
      <c r="H13" s="20">
        <v>0.95</v>
      </c>
      <c r="I13" s="21">
        <v>0.05</v>
      </c>
      <c r="J13" s="20">
        <f t="shared" si="0"/>
        <v>0</v>
      </c>
      <c r="K13" s="20">
        <f t="shared" si="1"/>
        <v>0</v>
      </c>
      <c r="L13" s="22">
        <v>0.95</v>
      </c>
      <c r="M13" s="22">
        <v>0.17</v>
      </c>
      <c r="N13" s="22">
        <v>0</v>
      </c>
    </row>
    <row r="14" spans="1:14" ht="19.899999999999999" customHeight="1">
      <c r="A14" s="19" t="s">
        <v>98</v>
      </c>
      <c r="B14" s="19" t="s">
        <v>99</v>
      </c>
      <c r="C14" s="19"/>
      <c r="D14" s="19"/>
      <c r="E14" s="19" t="s">
        <v>11</v>
      </c>
      <c r="F14" s="19" t="s">
        <v>84</v>
      </c>
      <c r="G14" s="20"/>
      <c r="H14" s="20">
        <v>0.1</v>
      </c>
      <c r="I14" s="21">
        <v>0.05</v>
      </c>
      <c r="J14" s="20">
        <f t="shared" si="0"/>
        <v>0</v>
      </c>
      <c r="K14" s="20">
        <f t="shared" si="1"/>
        <v>0</v>
      </c>
      <c r="L14" s="22">
        <v>0.1</v>
      </c>
      <c r="M14" s="22">
        <v>0.06</v>
      </c>
      <c r="N14" s="22">
        <v>0</v>
      </c>
    </row>
    <row r="15" spans="1:14" ht="19.899999999999999" customHeight="1">
      <c r="A15" s="19" t="s">
        <v>98</v>
      </c>
      <c r="B15" s="19" t="s">
        <v>99</v>
      </c>
      <c r="C15" s="19"/>
      <c r="D15" s="19"/>
      <c r="E15" s="19" t="s">
        <v>12</v>
      </c>
      <c r="F15" s="19" t="s">
        <v>85</v>
      </c>
      <c r="G15" s="20"/>
      <c r="H15" s="20">
        <v>0.95</v>
      </c>
      <c r="I15" s="21">
        <v>0.05</v>
      </c>
      <c r="J15" s="20">
        <f t="shared" si="0"/>
        <v>0</v>
      </c>
      <c r="K15" s="20">
        <f t="shared" si="1"/>
        <v>0</v>
      </c>
      <c r="L15" s="22">
        <v>0.95</v>
      </c>
      <c r="M15" s="22">
        <v>0.06</v>
      </c>
      <c r="N15" s="22">
        <v>0</v>
      </c>
    </row>
    <row r="16" spans="1:14" ht="19.899999999999999" customHeight="1">
      <c r="A16" s="19" t="s">
        <v>98</v>
      </c>
      <c r="B16" s="19" t="s">
        <v>99</v>
      </c>
      <c r="C16" s="19"/>
      <c r="D16" s="19"/>
      <c r="E16" s="19" t="s">
        <v>13</v>
      </c>
      <c r="F16" s="19" t="s">
        <v>86</v>
      </c>
      <c r="G16" s="20"/>
      <c r="H16" s="20">
        <v>1</v>
      </c>
      <c r="I16" s="21">
        <v>0.05</v>
      </c>
      <c r="J16" s="20">
        <f t="shared" si="0"/>
        <v>0</v>
      </c>
      <c r="K16" s="20">
        <f t="shared" si="1"/>
        <v>0</v>
      </c>
      <c r="L16" s="22">
        <v>1</v>
      </c>
      <c r="M16" s="22">
        <v>0.06</v>
      </c>
      <c r="N16" s="22">
        <v>0</v>
      </c>
    </row>
    <row r="17" spans="1:14" ht="19.899999999999999" customHeight="1">
      <c r="A17" s="19" t="s">
        <v>98</v>
      </c>
      <c r="B17" s="19" t="s">
        <v>99</v>
      </c>
      <c r="C17" s="19"/>
      <c r="D17" s="19"/>
      <c r="E17" s="19" t="s">
        <v>14</v>
      </c>
      <c r="F17" s="19" t="s">
        <v>87</v>
      </c>
      <c r="G17" s="20"/>
      <c r="H17" s="20">
        <v>1</v>
      </c>
      <c r="I17" s="21">
        <v>0.05</v>
      </c>
      <c r="J17" s="20">
        <f t="shared" si="0"/>
        <v>0</v>
      </c>
      <c r="K17" s="20">
        <f t="shared" si="1"/>
        <v>0</v>
      </c>
      <c r="L17" s="22">
        <v>1</v>
      </c>
      <c r="M17" s="22">
        <v>0.06</v>
      </c>
      <c r="N17" s="22">
        <v>0</v>
      </c>
    </row>
    <row r="18" spans="1:14" ht="19.899999999999999" customHeight="1">
      <c r="A18" s="19" t="s">
        <v>98</v>
      </c>
      <c r="B18" s="19" t="s">
        <v>99</v>
      </c>
      <c r="C18" s="19"/>
      <c r="D18" s="19"/>
      <c r="E18" s="19" t="s">
        <v>15</v>
      </c>
      <c r="F18" s="19" t="s">
        <v>88</v>
      </c>
      <c r="G18" s="20"/>
      <c r="H18" s="20">
        <v>1</v>
      </c>
      <c r="I18" s="21">
        <v>0.05</v>
      </c>
      <c r="J18" s="20">
        <f t="shared" si="0"/>
        <v>0</v>
      </c>
      <c r="K18" s="20">
        <f t="shared" si="1"/>
        <v>0</v>
      </c>
      <c r="L18" s="22">
        <v>1</v>
      </c>
      <c r="M18" s="22">
        <v>0.06</v>
      </c>
      <c r="N18" s="22">
        <v>0</v>
      </c>
    </row>
    <row r="19" spans="1:14" ht="19.899999999999999" customHeight="1">
      <c r="A19" s="19" t="s">
        <v>98</v>
      </c>
      <c r="B19" s="19" t="s">
        <v>99</v>
      </c>
      <c r="C19" s="19"/>
      <c r="D19" s="19"/>
      <c r="E19" s="19" t="s">
        <v>16</v>
      </c>
      <c r="F19" s="19" t="s">
        <v>89</v>
      </c>
      <c r="G19" s="20"/>
      <c r="H19" s="20">
        <v>1</v>
      </c>
      <c r="I19" s="21">
        <v>0.05</v>
      </c>
      <c r="J19" s="20">
        <f t="shared" si="0"/>
        <v>0</v>
      </c>
      <c r="K19" s="20">
        <f t="shared" si="1"/>
        <v>0</v>
      </c>
      <c r="L19" s="22">
        <v>1</v>
      </c>
      <c r="M19" s="22">
        <v>0.06</v>
      </c>
      <c r="N19" s="22">
        <v>0</v>
      </c>
    </row>
    <row r="20" spans="1:14" ht="19.899999999999999" customHeight="1">
      <c r="A20" s="19" t="s">
        <v>98</v>
      </c>
      <c r="B20" s="19" t="s">
        <v>99</v>
      </c>
      <c r="C20" s="19"/>
      <c r="D20" s="19"/>
      <c r="E20" s="19" t="s">
        <v>17</v>
      </c>
      <c r="F20" s="19" t="s">
        <v>90</v>
      </c>
      <c r="G20" s="20"/>
      <c r="H20" s="20">
        <v>1</v>
      </c>
      <c r="I20" s="21">
        <v>0.05</v>
      </c>
      <c r="J20" s="20">
        <f t="shared" si="0"/>
        <v>0</v>
      </c>
      <c r="K20" s="20">
        <f t="shared" si="1"/>
        <v>0</v>
      </c>
      <c r="L20" s="22">
        <v>1</v>
      </c>
      <c r="M20" s="22">
        <v>0.06</v>
      </c>
      <c r="N20" s="22">
        <v>0</v>
      </c>
    </row>
    <row r="21" spans="1:14" ht="19.899999999999999" customHeight="1">
      <c r="A21" s="19" t="s">
        <v>98</v>
      </c>
      <c r="B21" s="19" t="s">
        <v>99</v>
      </c>
      <c r="C21" s="19"/>
      <c r="D21" s="19"/>
      <c r="E21" s="19" t="s">
        <v>18</v>
      </c>
      <c r="F21" s="19" t="s">
        <v>91</v>
      </c>
      <c r="G21" s="20"/>
      <c r="H21" s="20">
        <v>1</v>
      </c>
      <c r="I21" s="21">
        <v>0.05</v>
      </c>
      <c r="J21" s="20">
        <f t="shared" si="0"/>
        <v>0</v>
      </c>
      <c r="K21" s="20">
        <f t="shared" si="1"/>
        <v>0</v>
      </c>
      <c r="L21" s="22">
        <v>1</v>
      </c>
      <c r="M21" s="22">
        <v>0.06</v>
      </c>
      <c r="N21" s="22">
        <v>0</v>
      </c>
    </row>
    <row r="22" spans="1:14" ht="19.899999999999999" customHeight="1">
      <c r="A22" s="19" t="s">
        <v>98</v>
      </c>
      <c r="B22" s="19" t="s">
        <v>99</v>
      </c>
      <c r="C22" s="19"/>
      <c r="D22" s="19"/>
      <c r="E22" s="19" t="s">
        <v>19</v>
      </c>
      <c r="F22" s="19" t="s">
        <v>92</v>
      </c>
      <c r="G22" s="20"/>
      <c r="H22" s="20">
        <v>1</v>
      </c>
      <c r="I22" s="21">
        <v>0.05</v>
      </c>
      <c r="J22" s="20">
        <f t="shared" si="0"/>
        <v>0</v>
      </c>
      <c r="K22" s="20">
        <f t="shared" si="1"/>
        <v>0</v>
      </c>
      <c r="L22" s="22">
        <v>1</v>
      </c>
      <c r="M22" s="22">
        <v>0.06</v>
      </c>
      <c r="N22" s="22">
        <v>0</v>
      </c>
    </row>
    <row r="23" spans="1:14" ht="19.899999999999999" customHeight="1">
      <c r="A23" s="19" t="s">
        <v>98</v>
      </c>
      <c r="B23" s="19" t="s">
        <v>99</v>
      </c>
      <c r="C23" s="19"/>
      <c r="D23" s="19"/>
      <c r="E23" s="19" t="s">
        <v>20</v>
      </c>
      <c r="F23" s="19" t="s">
        <v>93</v>
      </c>
      <c r="G23" s="20"/>
      <c r="H23" s="20">
        <v>1</v>
      </c>
      <c r="I23" s="21">
        <v>0.05</v>
      </c>
      <c r="J23" s="20">
        <f t="shared" si="0"/>
        <v>0</v>
      </c>
      <c r="K23" s="20">
        <f t="shared" si="1"/>
        <v>0</v>
      </c>
      <c r="L23" s="22">
        <v>1</v>
      </c>
      <c r="M23" s="22">
        <v>0.06</v>
      </c>
      <c r="N23" s="22">
        <v>0</v>
      </c>
    </row>
    <row r="24" spans="1:14" ht="19.899999999999999" customHeight="1">
      <c r="A24" s="19" t="s">
        <v>98</v>
      </c>
      <c r="B24" s="19" t="s">
        <v>99</v>
      </c>
      <c r="C24" s="19"/>
      <c r="D24" s="19"/>
      <c r="E24" s="19" t="s">
        <v>21</v>
      </c>
      <c r="F24" s="19" t="s">
        <v>94</v>
      </c>
      <c r="G24" s="20"/>
      <c r="H24" s="20">
        <v>0</v>
      </c>
      <c r="I24" s="21">
        <v>0.05</v>
      </c>
      <c r="J24" s="20">
        <f t="shared" si="0"/>
        <v>0</v>
      </c>
      <c r="K24" s="20">
        <f t="shared" si="1"/>
        <v>0</v>
      </c>
      <c r="L24" s="22">
        <v>0</v>
      </c>
      <c r="M24" s="22">
        <v>0.17</v>
      </c>
      <c r="N24" s="22">
        <v>0</v>
      </c>
    </row>
    <row r="25" spans="1:14" ht="19.899999999999999" customHeight="1">
      <c r="A25" s="19" t="s">
        <v>98</v>
      </c>
      <c r="B25" s="19" t="s">
        <v>99</v>
      </c>
      <c r="C25" s="19"/>
      <c r="D25" s="19"/>
      <c r="E25" s="19" t="s">
        <v>22</v>
      </c>
      <c r="F25" s="19" t="s">
        <v>95</v>
      </c>
      <c r="G25" s="20"/>
      <c r="H25" s="20">
        <v>1</v>
      </c>
      <c r="I25" s="21">
        <v>0.05</v>
      </c>
      <c r="J25" s="20">
        <f t="shared" si="0"/>
        <v>0</v>
      </c>
      <c r="K25" s="20">
        <f t="shared" si="1"/>
        <v>0</v>
      </c>
      <c r="L25" s="22">
        <v>1</v>
      </c>
      <c r="M25" s="22">
        <v>0.06</v>
      </c>
      <c r="N25" s="22">
        <v>0</v>
      </c>
    </row>
    <row r="26" spans="1:14" ht="19.899999999999999" customHeight="1">
      <c r="A26" s="17" t="s">
        <v>100</v>
      </c>
      <c r="B26" s="17" t="s">
        <v>101</v>
      </c>
      <c r="C26" s="17"/>
      <c r="D26" s="17"/>
      <c r="E26" s="17" t="s">
        <v>72</v>
      </c>
      <c r="F26" s="17" t="s">
        <v>73</v>
      </c>
      <c r="G26" s="18">
        <f>SUM(G27,G28,G29,G30,G31,G32,G33,G34,G35,G36,G38,G39,G40,G41,G42,G43,G44,G45,G46,G47,G48)</f>
        <v>0</v>
      </c>
      <c r="H26" s="18"/>
      <c r="I26" s="18"/>
      <c r="J26" s="18">
        <f>SUM(J27,J28,J29,J30,J31,J32,J33,J34,J35,J36,J38,J39,J40,J41,J42,J43,J44,J45,J46,J47,J48)</f>
        <v>0</v>
      </c>
      <c r="K26" s="18">
        <f>SUM(K27,K28,K29,K30,K31,K32,K33,K34,K35,K36,K38,K39,K40,K41,K42,K43,K44,K45,K46,K47,K48)</f>
        <v>0</v>
      </c>
      <c r="L26" s="18">
        <v>1</v>
      </c>
      <c r="M26" s="18">
        <v>0.08</v>
      </c>
      <c r="N26" s="18">
        <v>0</v>
      </c>
    </row>
    <row r="27" spans="1:14" ht="19.899999999999999" customHeight="1">
      <c r="A27" s="19" t="s">
        <v>100</v>
      </c>
      <c r="B27" s="19" t="s">
        <v>101</v>
      </c>
      <c r="C27" s="19"/>
      <c r="D27" s="19"/>
      <c r="E27" s="19" t="s">
        <v>1</v>
      </c>
      <c r="F27" s="19" t="s">
        <v>74</v>
      </c>
      <c r="G27" s="20"/>
      <c r="H27" s="20">
        <v>0.92</v>
      </c>
      <c r="I27" s="21">
        <v>0.08</v>
      </c>
      <c r="J27" s="20">
        <f t="shared" ref="J27:J48" si="2">H27*G27</f>
        <v>0</v>
      </c>
      <c r="K27" s="20">
        <f t="shared" ref="K27:K48" si="3">J27/(1+I27)</f>
        <v>0</v>
      </c>
      <c r="L27" s="22">
        <v>1</v>
      </c>
      <c r="M27" s="22">
        <v>0.17</v>
      </c>
      <c r="N27" s="22">
        <v>0</v>
      </c>
    </row>
    <row r="28" spans="1:14" ht="19.899999999999999" customHeight="1">
      <c r="A28" s="19" t="s">
        <v>100</v>
      </c>
      <c r="B28" s="19" t="s">
        <v>101</v>
      </c>
      <c r="C28" s="19"/>
      <c r="D28" s="19"/>
      <c r="E28" s="19" t="s">
        <v>2</v>
      </c>
      <c r="F28" s="19" t="s">
        <v>75</v>
      </c>
      <c r="G28" s="20"/>
      <c r="H28" s="20">
        <v>0.92</v>
      </c>
      <c r="I28" s="21">
        <v>0.08</v>
      </c>
      <c r="J28" s="20">
        <f t="shared" si="2"/>
        <v>0</v>
      </c>
      <c r="K28" s="20">
        <f t="shared" si="3"/>
        <v>0</v>
      </c>
      <c r="L28" s="22">
        <v>1</v>
      </c>
      <c r="M28" s="22">
        <v>0.17</v>
      </c>
      <c r="N28" s="22">
        <v>0</v>
      </c>
    </row>
    <row r="29" spans="1:14" ht="19.899999999999999" customHeight="1">
      <c r="A29" s="19" t="s">
        <v>100</v>
      </c>
      <c r="B29" s="19" t="s">
        <v>101</v>
      </c>
      <c r="C29" s="19"/>
      <c r="D29" s="19"/>
      <c r="E29" s="19" t="s">
        <v>3</v>
      </c>
      <c r="F29" s="19" t="s">
        <v>76</v>
      </c>
      <c r="G29" s="20"/>
      <c r="H29" s="20">
        <v>0.92</v>
      </c>
      <c r="I29" s="21">
        <v>0.11</v>
      </c>
      <c r="J29" s="20">
        <f t="shared" si="2"/>
        <v>0</v>
      </c>
      <c r="K29" s="20">
        <f t="shared" si="3"/>
        <v>0</v>
      </c>
      <c r="L29" s="22">
        <v>1</v>
      </c>
      <c r="M29" s="22">
        <v>0.17</v>
      </c>
      <c r="N29" s="22">
        <v>0</v>
      </c>
    </row>
    <row r="30" spans="1:14" ht="19.899999999999999" customHeight="1">
      <c r="A30" s="19" t="s">
        <v>100</v>
      </c>
      <c r="B30" s="19" t="s">
        <v>101</v>
      </c>
      <c r="C30" s="19"/>
      <c r="D30" s="19"/>
      <c r="E30" s="19" t="s">
        <v>4</v>
      </c>
      <c r="F30" s="19" t="s">
        <v>78</v>
      </c>
      <c r="G30" s="20"/>
      <c r="H30" s="20">
        <v>1</v>
      </c>
      <c r="I30" s="21">
        <v>0.05</v>
      </c>
      <c r="J30" s="20">
        <f t="shared" si="2"/>
        <v>0</v>
      </c>
      <c r="K30" s="20">
        <f t="shared" si="3"/>
        <v>0</v>
      </c>
      <c r="L30" s="22">
        <v>1</v>
      </c>
      <c r="M30" s="22">
        <v>0.17</v>
      </c>
      <c r="N30" s="22">
        <v>0</v>
      </c>
    </row>
    <row r="31" spans="1:14" ht="19.899999999999999" customHeight="1">
      <c r="A31" s="19" t="s">
        <v>100</v>
      </c>
      <c r="B31" s="19" t="s">
        <v>101</v>
      </c>
      <c r="C31" s="19"/>
      <c r="D31" s="19"/>
      <c r="E31" s="19" t="s">
        <v>5</v>
      </c>
      <c r="F31" s="19" t="s">
        <v>79</v>
      </c>
      <c r="G31" s="20"/>
      <c r="H31" s="20">
        <v>1</v>
      </c>
      <c r="I31" s="21">
        <v>0.05</v>
      </c>
      <c r="J31" s="20">
        <f t="shared" si="2"/>
        <v>0</v>
      </c>
      <c r="K31" s="20">
        <f t="shared" si="3"/>
        <v>0</v>
      </c>
      <c r="L31" s="22">
        <v>1</v>
      </c>
      <c r="M31" s="22">
        <v>0.17</v>
      </c>
      <c r="N31" s="22">
        <v>0</v>
      </c>
    </row>
    <row r="32" spans="1:14" ht="19.899999999999999" customHeight="1">
      <c r="A32" s="19" t="s">
        <v>100</v>
      </c>
      <c r="B32" s="19" t="s">
        <v>101</v>
      </c>
      <c r="C32" s="19"/>
      <c r="D32" s="19"/>
      <c r="E32" s="19" t="s">
        <v>6</v>
      </c>
      <c r="F32" s="19" t="s">
        <v>80</v>
      </c>
      <c r="G32" s="20"/>
      <c r="H32" s="20">
        <v>1</v>
      </c>
      <c r="I32" s="21">
        <v>0.05</v>
      </c>
      <c r="J32" s="20">
        <f t="shared" si="2"/>
        <v>0</v>
      </c>
      <c r="K32" s="20">
        <f t="shared" si="3"/>
        <v>0</v>
      </c>
      <c r="L32" s="22">
        <v>1</v>
      </c>
      <c r="M32" s="22">
        <v>0.17</v>
      </c>
      <c r="N32" s="22">
        <v>0</v>
      </c>
    </row>
    <row r="33" spans="1:14" ht="19.899999999999999" customHeight="1">
      <c r="A33" s="19" t="s">
        <v>100</v>
      </c>
      <c r="B33" s="19" t="s">
        <v>101</v>
      </c>
      <c r="C33" s="19"/>
      <c r="D33" s="19"/>
      <c r="E33" s="19" t="s">
        <v>7</v>
      </c>
      <c r="F33" s="19" t="s">
        <v>81</v>
      </c>
      <c r="G33" s="20"/>
      <c r="H33" s="20">
        <v>1</v>
      </c>
      <c r="I33" s="21">
        <v>0.11</v>
      </c>
      <c r="J33" s="20">
        <f t="shared" si="2"/>
        <v>0</v>
      </c>
      <c r="K33" s="20">
        <f t="shared" si="3"/>
        <v>0</v>
      </c>
      <c r="L33" s="22">
        <v>1</v>
      </c>
      <c r="M33" s="22">
        <v>0.17</v>
      </c>
      <c r="N33" s="22">
        <v>0</v>
      </c>
    </row>
    <row r="34" spans="1:14" ht="19.899999999999999" customHeight="1">
      <c r="A34" s="19" t="s">
        <v>100</v>
      </c>
      <c r="B34" s="19" t="s">
        <v>101</v>
      </c>
      <c r="C34" s="19"/>
      <c r="D34" s="19"/>
      <c r="E34" s="19" t="s">
        <v>8</v>
      </c>
      <c r="F34" s="19" t="s">
        <v>77</v>
      </c>
      <c r="G34" s="20"/>
      <c r="H34" s="20">
        <v>1</v>
      </c>
      <c r="I34" s="21">
        <v>0.11</v>
      </c>
      <c r="J34" s="20">
        <f t="shared" si="2"/>
        <v>0</v>
      </c>
      <c r="K34" s="20">
        <f t="shared" si="3"/>
        <v>0</v>
      </c>
      <c r="L34" s="22">
        <v>1</v>
      </c>
      <c r="M34" s="22">
        <v>0.17</v>
      </c>
      <c r="N34" s="22">
        <v>0</v>
      </c>
    </row>
    <row r="35" spans="1:14" ht="19.899999999999999" customHeight="1">
      <c r="A35" s="19" t="s">
        <v>100</v>
      </c>
      <c r="B35" s="19" t="s">
        <v>101</v>
      </c>
      <c r="C35" s="19"/>
      <c r="D35" s="19"/>
      <c r="E35" s="19" t="s">
        <v>9</v>
      </c>
      <c r="F35" s="19" t="s">
        <v>82</v>
      </c>
      <c r="G35" s="20"/>
      <c r="H35" s="20">
        <v>1</v>
      </c>
      <c r="I35" s="21">
        <v>0.05</v>
      </c>
      <c r="J35" s="20">
        <f t="shared" si="2"/>
        <v>0</v>
      </c>
      <c r="K35" s="20">
        <f t="shared" si="3"/>
        <v>0</v>
      </c>
      <c r="L35" s="22">
        <v>1</v>
      </c>
      <c r="M35" s="22">
        <v>0.11</v>
      </c>
      <c r="N35" s="22">
        <v>0</v>
      </c>
    </row>
    <row r="36" spans="1:14" ht="19.899999999999999" customHeight="1">
      <c r="A36" s="19" t="s">
        <v>100</v>
      </c>
      <c r="B36" s="19" t="s">
        <v>101</v>
      </c>
      <c r="C36" s="19"/>
      <c r="D36" s="19"/>
      <c r="E36" s="19" t="s">
        <v>10</v>
      </c>
      <c r="F36" s="19" t="s">
        <v>83</v>
      </c>
      <c r="G36" s="20"/>
      <c r="H36" s="20">
        <v>0.95</v>
      </c>
      <c r="I36" s="21">
        <v>0.05</v>
      </c>
      <c r="J36" s="20">
        <f t="shared" si="2"/>
        <v>0</v>
      </c>
      <c r="K36" s="20">
        <f t="shared" si="3"/>
        <v>0</v>
      </c>
      <c r="L36" s="22">
        <v>0.95</v>
      </c>
      <c r="M36" s="22">
        <v>0.17</v>
      </c>
      <c r="N36" s="22">
        <v>0</v>
      </c>
    </row>
    <row r="37" spans="1:14" ht="19.899999999999999" customHeight="1">
      <c r="A37" s="19" t="s">
        <v>100</v>
      </c>
      <c r="B37" s="19" t="s">
        <v>101</v>
      </c>
      <c r="C37" s="19"/>
      <c r="D37" s="19"/>
      <c r="E37" s="19" t="s">
        <v>11</v>
      </c>
      <c r="F37" s="19" t="s">
        <v>84</v>
      </c>
      <c r="G37" s="20"/>
      <c r="H37" s="20">
        <v>0.1</v>
      </c>
      <c r="I37" s="21">
        <v>0.05</v>
      </c>
      <c r="J37" s="20">
        <f t="shared" si="2"/>
        <v>0</v>
      </c>
      <c r="K37" s="20">
        <f t="shared" si="3"/>
        <v>0</v>
      </c>
      <c r="L37" s="22">
        <v>0.1</v>
      </c>
      <c r="M37" s="22">
        <v>0.06</v>
      </c>
      <c r="N37" s="22">
        <v>0</v>
      </c>
    </row>
    <row r="38" spans="1:14" ht="19.899999999999999" customHeight="1">
      <c r="A38" s="19" t="s">
        <v>100</v>
      </c>
      <c r="B38" s="19" t="s">
        <v>101</v>
      </c>
      <c r="C38" s="19"/>
      <c r="D38" s="19"/>
      <c r="E38" s="19" t="s">
        <v>12</v>
      </c>
      <c r="F38" s="19" t="s">
        <v>85</v>
      </c>
      <c r="G38" s="20"/>
      <c r="H38" s="20">
        <v>0.95</v>
      </c>
      <c r="I38" s="21">
        <v>0.05</v>
      </c>
      <c r="J38" s="20">
        <f t="shared" si="2"/>
        <v>0</v>
      </c>
      <c r="K38" s="20">
        <f t="shared" si="3"/>
        <v>0</v>
      </c>
      <c r="L38" s="22">
        <v>0.95</v>
      </c>
      <c r="M38" s="22">
        <v>0.06</v>
      </c>
      <c r="N38" s="22">
        <v>0</v>
      </c>
    </row>
    <row r="39" spans="1:14" ht="19.899999999999999" customHeight="1">
      <c r="A39" s="19" t="s">
        <v>100</v>
      </c>
      <c r="B39" s="19" t="s">
        <v>101</v>
      </c>
      <c r="C39" s="19"/>
      <c r="D39" s="19"/>
      <c r="E39" s="19" t="s">
        <v>13</v>
      </c>
      <c r="F39" s="19" t="s">
        <v>86</v>
      </c>
      <c r="G39" s="20"/>
      <c r="H39" s="20">
        <v>1</v>
      </c>
      <c r="I39" s="21">
        <v>0.05</v>
      </c>
      <c r="J39" s="20">
        <f t="shared" si="2"/>
        <v>0</v>
      </c>
      <c r="K39" s="20">
        <f t="shared" si="3"/>
        <v>0</v>
      </c>
      <c r="L39" s="22">
        <v>1</v>
      </c>
      <c r="M39" s="22">
        <v>0.06</v>
      </c>
      <c r="N39" s="22">
        <v>0</v>
      </c>
    </row>
    <row r="40" spans="1:14" ht="19.899999999999999" customHeight="1">
      <c r="A40" s="19" t="s">
        <v>100</v>
      </c>
      <c r="B40" s="19" t="s">
        <v>101</v>
      </c>
      <c r="C40" s="19"/>
      <c r="D40" s="19"/>
      <c r="E40" s="19" t="s">
        <v>14</v>
      </c>
      <c r="F40" s="19" t="s">
        <v>87</v>
      </c>
      <c r="G40" s="20"/>
      <c r="H40" s="20">
        <v>1</v>
      </c>
      <c r="I40" s="21">
        <v>0.05</v>
      </c>
      <c r="J40" s="20">
        <f t="shared" si="2"/>
        <v>0</v>
      </c>
      <c r="K40" s="20">
        <f t="shared" si="3"/>
        <v>0</v>
      </c>
      <c r="L40" s="22">
        <v>1</v>
      </c>
      <c r="M40" s="22">
        <v>0.06</v>
      </c>
      <c r="N40" s="22">
        <v>0</v>
      </c>
    </row>
    <row r="41" spans="1:14" ht="19.899999999999999" customHeight="1">
      <c r="A41" s="19" t="s">
        <v>100</v>
      </c>
      <c r="B41" s="19" t="s">
        <v>101</v>
      </c>
      <c r="C41" s="19"/>
      <c r="D41" s="19"/>
      <c r="E41" s="19" t="s">
        <v>15</v>
      </c>
      <c r="F41" s="19" t="s">
        <v>88</v>
      </c>
      <c r="G41" s="20"/>
      <c r="H41" s="20">
        <v>1</v>
      </c>
      <c r="I41" s="21">
        <v>0.05</v>
      </c>
      <c r="J41" s="20">
        <f t="shared" si="2"/>
        <v>0</v>
      </c>
      <c r="K41" s="20">
        <f t="shared" si="3"/>
        <v>0</v>
      </c>
      <c r="L41" s="22">
        <v>1</v>
      </c>
      <c r="M41" s="22">
        <v>0.06</v>
      </c>
      <c r="N41" s="22">
        <v>0</v>
      </c>
    </row>
    <row r="42" spans="1:14" ht="19.899999999999999" customHeight="1">
      <c r="A42" s="19" t="s">
        <v>100</v>
      </c>
      <c r="B42" s="19" t="s">
        <v>101</v>
      </c>
      <c r="C42" s="19"/>
      <c r="D42" s="19"/>
      <c r="E42" s="19" t="s">
        <v>16</v>
      </c>
      <c r="F42" s="19" t="s">
        <v>89</v>
      </c>
      <c r="G42" s="20"/>
      <c r="H42" s="20">
        <v>1</v>
      </c>
      <c r="I42" s="21">
        <v>0.05</v>
      </c>
      <c r="J42" s="20">
        <f t="shared" si="2"/>
        <v>0</v>
      </c>
      <c r="K42" s="20">
        <f t="shared" si="3"/>
        <v>0</v>
      </c>
      <c r="L42" s="22">
        <v>1</v>
      </c>
      <c r="M42" s="22">
        <v>0.06</v>
      </c>
      <c r="N42" s="22">
        <v>0</v>
      </c>
    </row>
    <row r="43" spans="1:14" ht="19.899999999999999" customHeight="1">
      <c r="A43" s="19" t="s">
        <v>100</v>
      </c>
      <c r="B43" s="19" t="s">
        <v>101</v>
      </c>
      <c r="C43" s="19"/>
      <c r="D43" s="19"/>
      <c r="E43" s="19" t="s">
        <v>17</v>
      </c>
      <c r="F43" s="19" t="s">
        <v>90</v>
      </c>
      <c r="G43" s="20"/>
      <c r="H43" s="20">
        <v>1</v>
      </c>
      <c r="I43" s="21">
        <v>0.05</v>
      </c>
      <c r="J43" s="20">
        <f t="shared" si="2"/>
        <v>0</v>
      </c>
      <c r="K43" s="20">
        <f t="shared" si="3"/>
        <v>0</v>
      </c>
      <c r="L43" s="22">
        <v>1</v>
      </c>
      <c r="M43" s="22">
        <v>0.06</v>
      </c>
      <c r="N43" s="22">
        <v>0</v>
      </c>
    </row>
    <row r="44" spans="1:14" ht="19.899999999999999" customHeight="1">
      <c r="A44" s="19" t="s">
        <v>100</v>
      </c>
      <c r="B44" s="19" t="s">
        <v>101</v>
      </c>
      <c r="C44" s="19"/>
      <c r="D44" s="19"/>
      <c r="E44" s="19" t="s">
        <v>18</v>
      </c>
      <c r="F44" s="19" t="s">
        <v>91</v>
      </c>
      <c r="G44" s="20"/>
      <c r="H44" s="20">
        <v>1</v>
      </c>
      <c r="I44" s="21">
        <v>0.05</v>
      </c>
      <c r="J44" s="20">
        <f t="shared" si="2"/>
        <v>0</v>
      </c>
      <c r="K44" s="20">
        <f t="shared" si="3"/>
        <v>0</v>
      </c>
      <c r="L44" s="22">
        <v>1</v>
      </c>
      <c r="M44" s="22">
        <v>0.06</v>
      </c>
      <c r="N44" s="22">
        <v>0</v>
      </c>
    </row>
    <row r="45" spans="1:14" ht="19.899999999999999" customHeight="1">
      <c r="A45" s="19" t="s">
        <v>100</v>
      </c>
      <c r="B45" s="19" t="s">
        <v>101</v>
      </c>
      <c r="C45" s="19"/>
      <c r="D45" s="19"/>
      <c r="E45" s="19" t="s">
        <v>19</v>
      </c>
      <c r="F45" s="19" t="s">
        <v>92</v>
      </c>
      <c r="G45" s="20"/>
      <c r="H45" s="20">
        <v>1</v>
      </c>
      <c r="I45" s="21">
        <v>0.05</v>
      </c>
      <c r="J45" s="20">
        <f t="shared" si="2"/>
        <v>0</v>
      </c>
      <c r="K45" s="20">
        <f t="shared" si="3"/>
        <v>0</v>
      </c>
      <c r="L45" s="22">
        <v>1</v>
      </c>
      <c r="M45" s="22">
        <v>0.06</v>
      </c>
      <c r="N45" s="22">
        <v>0</v>
      </c>
    </row>
    <row r="46" spans="1:14" ht="19.899999999999999" customHeight="1">
      <c r="A46" s="19" t="s">
        <v>100</v>
      </c>
      <c r="B46" s="19" t="s">
        <v>101</v>
      </c>
      <c r="C46" s="19"/>
      <c r="D46" s="19"/>
      <c r="E46" s="19" t="s">
        <v>20</v>
      </c>
      <c r="F46" s="19" t="s">
        <v>93</v>
      </c>
      <c r="G46" s="20"/>
      <c r="H46" s="20">
        <v>1</v>
      </c>
      <c r="I46" s="21">
        <v>0.05</v>
      </c>
      <c r="J46" s="20">
        <f t="shared" si="2"/>
        <v>0</v>
      </c>
      <c r="K46" s="20">
        <f t="shared" si="3"/>
        <v>0</v>
      </c>
      <c r="L46" s="22">
        <v>1</v>
      </c>
      <c r="M46" s="22">
        <v>0.06</v>
      </c>
      <c r="N46" s="22">
        <v>0</v>
      </c>
    </row>
    <row r="47" spans="1:14" ht="19.899999999999999" customHeight="1">
      <c r="A47" s="19" t="s">
        <v>100</v>
      </c>
      <c r="B47" s="19" t="s">
        <v>101</v>
      </c>
      <c r="C47" s="19"/>
      <c r="D47" s="19"/>
      <c r="E47" s="19" t="s">
        <v>21</v>
      </c>
      <c r="F47" s="19" t="s">
        <v>94</v>
      </c>
      <c r="G47" s="20"/>
      <c r="H47" s="20">
        <v>0</v>
      </c>
      <c r="I47" s="21">
        <v>0.05</v>
      </c>
      <c r="J47" s="20">
        <f t="shared" si="2"/>
        <v>0</v>
      </c>
      <c r="K47" s="20">
        <f t="shared" si="3"/>
        <v>0</v>
      </c>
      <c r="L47" s="22">
        <v>0</v>
      </c>
      <c r="M47" s="22">
        <v>0.17</v>
      </c>
      <c r="N47" s="22">
        <v>0</v>
      </c>
    </row>
    <row r="48" spans="1:14" ht="19.899999999999999" customHeight="1">
      <c r="A48" s="19" t="s">
        <v>100</v>
      </c>
      <c r="B48" s="19" t="s">
        <v>101</v>
      </c>
      <c r="C48" s="19"/>
      <c r="D48" s="19"/>
      <c r="E48" s="19" t="s">
        <v>22</v>
      </c>
      <c r="F48" s="19" t="s">
        <v>95</v>
      </c>
      <c r="G48" s="20"/>
      <c r="H48" s="20">
        <v>1</v>
      </c>
      <c r="I48" s="21">
        <v>0.05</v>
      </c>
      <c r="J48" s="20">
        <f t="shared" si="2"/>
        <v>0</v>
      </c>
      <c r="K48" s="20">
        <f t="shared" si="3"/>
        <v>0</v>
      </c>
      <c r="L48" s="22">
        <v>1</v>
      </c>
      <c r="M48" s="22">
        <v>0.06</v>
      </c>
      <c r="N48" s="22">
        <v>0</v>
      </c>
    </row>
    <row r="49" spans="1:14" ht="19.899999999999999" customHeight="1">
      <c r="A49" s="17" t="s">
        <v>102</v>
      </c>
      <c r="B49" s="17" t="s">
        <v>103</v>
      </c>
      <c r="C49" s="17"/>
      <c r="D49" s="17"/>
      <c r="E49" s="17" t="s">
        <v>72</v>
      </c>
      <c r="F49" s="17" t="s">
        <v>73</v>
      </c>
      <c r="G49" s="18">
        <f>SUM(G50,G51,G52,G53,G54,G55,G56,G57,G58,G59,G61,G62,G63,G64,G65,G66,G67,G68,G69,G70,G71)</f>
        <v>0</v>
      </c>
      <c r="H49" s="18"/>
      <c r="I49" s="18"/>
      <c r="J49" s="18">
        <f>SUM(J50,J51,J52,J53,J54,J55,J56,J57,J58,J59,J61,J62,J63,J64,J65,J66,J67,J68,J69,J70,J71)</f>
        <v>0</v>
      </c>
      <c r="K49" s="18">
        <f>SUM(K50,K51,K52,K53,K54,K55,K56,K57,K58,K59,K61,K62,K63,K64,K65,K66,K67,K68,K69,K70,K71)</f>
        <v>0</v>
      </c>
      <c r="L49" s="18">
        <v>1</v>
      </c>
      <c r="M49" s="18">
        <v>0.08</v>
      </c>
      <c r="N49" s="18">
        <v>0</v>
      </c>
    </row>
    <row r="50" spans="1:14" ht="19.899999999999999" customHeight="1">
      <c r="A50" s="19" t="s">
        <v>102</v>
      </c>
      <c r="B50" s="19" t="s">
        <v>103</v>
      </c>
      <c r="C50" s="19"/>
      <c r="D50" s="19"/>
      <c r="E50" s="19" t="s">
        <v>1</v>
      </c>
      <c r="F50" s="19" t="s">
        <v>74</v>
      </c>
      <c r="G50" s="20"/>
      <c r="H50" s="20">
        <v>0.92</v>
      </c>
      <c r="I50" s="21">
        <v>0.08</v>
      </c>
      <c r="J50" s="20">
        <f t="shared" ref="J50:J71" si="4">H50*G50</f>
        <v>0</v>
      </c>
      <c r="K50" s="20">
        <f t="shared" ref="K50:K71" si="5">J50/(1+I50)</f>
        <v>0</v>
      </c>
      <c r="L50" s="22">
        <v>1</v>
      </c>
      <c r="M50" s="22">
        <v>0.17</v>
      </c>
      <c r="N50" s="22">
        <v>0</v>
      </c>
    </row>
    <row r="51" spans="1:14" ht="19.899999999999999" customHeight="1">
      <c r="A51" s="19" t="s">
        <v>102</v>
      </c>
      <c r="B51" s="19" t="s">
        <v>103</v>
      </c>
      <c r="C51" s="19"/>
      <c r="D51" s="19"/>
      <c r="E51" s="19" t="s">
        <v>2</v>
      </c>
      <c r="F51" s="19" t="s">
        <v>75</v>
      </c>
      <c r="G51" s="20"/>
      <c r="H51" s="20">
        <v>0.92</v>
      </c>
      <c r="I51" s="21">
        <v>0.08</v>
      </c>
      <c r="J51" s="20">
        <f t="shared" si="4"/>
        <v>0</v>
      </c>
      <c r="K51" s="20">
        <f t="shared" si="5"/>
        <v>0</v>
      </c>
      <c r="L51" s="22">
        <v>1</v>
      </c>
      <c r="M51" s="22">
        <v>0.17</v>
      </c>
      <c r="N51" s="22">
        <v>0</v>
      </c>
    </row>
    <row r="52" spans="1:14" ht="19.899999999999999" customHeight="1">
      <c r="A52" s="19" t="s">
        <v>102</v>
      </c>
      <c r="B52" s="19" t="s">
        <v>103</v>
      </c>
      <c r="C52" s="19"/>
      <c r="D52" s="19"/>
      <c r="E52" s="19" t="s">
        <v>3</v>
      </c>
      <c r="F52" s="19" t="s">
        <v>76</v>
      </c>
      <c r="G52" s="20"/>
      <c r="H52" s="20">
        <v>0.92</v>
      </c>
      <c r="I52" s="21">
        <v>0.11</v>
      </c>
      <c r="J52" s="20">
        <f t="shared" si="4"/>
        <v>0</v>
      </c>
      <c r="K52" s="20">
        <f t="shared" si="5"/>
        <v>0</v>
      </c>
      <c r="L52" s="22">
        <v>1</v>
      </c>
      <c r="M52" s="22">
        <v>0.17</v>
      </c>
      <c r="N52" s="22">
        <v>0</v>
      </c>
    </row>
    <row r="53" spans="1:14" ht="19.899999999999999" customHeight="1">
      <c r="A53" s="19" t="s">
        <v>102</v>
      </c>
      <c r="B53" s="19" t="s">
        <v>103</v>
      </c>
      <c r="C53" s="19"/>
      <c r="D53" s="19"/>
      <c r="E53" s="19" t="s">
        <v>4</v>
      </c>
      <c r="F53" s="19" t="s">
        <v>78</v>
      </c>
      <c r="G53" s="20"/>
      <c r="H53" s="20">
        <v>1</v>
      </c>
      <c r="I53" s="21">
        <v>0.05</v>
      </c>
      <c r="J53" s="20">
        <f t="shared" si="4"/>
        <v>0</v>
      </c>
      <c r="K53" s="20">
        <f t="shared" si="5"/>
        <v>0</v>
      </c>
      <c r="L53" s="22">
        <v>1</v>
      </c>
      <c r="M53" s="22">
        <v>0.17</v>
      </c>
      <c r="N53" s="22">
        <v>0</v>
      </c>
    </row>
    <row r="54" spans="1:14" ht="19.899999999999999" customHeight="1">
      <c r="A54" s="19" t="s">
        <v>102</v>
      </c>
      <c r="B54" s="19" t="s">
        <v>103</v>
      </c>
      <c r="C54" s="19"/>
      <c r="D54" s="19"/>
      <c r="E54" s="19" t="s">
        <v>5</v>
      </c>
      <c r="F54" s="19" t="s">
        <v>79</v>
      </c>
      <c r="G54" s="20"/>
      <c r="H54" s="20">
        <v>1</v>
      </c>
      <c r="I54" s="21">
        <v>0.05</v>
      </c>
      <c r="J54" s="20">
        <f t="shared" si="4"/>
        <v>0</v>
      </c>
      <c r="K54" s="20">
        <f t="shared" si="5"/>
        <v>0</v>
      </c>
      <c r="L54" s="22">
        <v>1</v>
      </c>
      <c r="M54" s="22">
        <v>0.17</v>
      </c>
      <c r="N54" s="22">
        <v>0</v>
      </c>
    </row>
    <row r="55" spans="1:14" ht="19.899999999999999" customHeight="1">
      <c r="A55" s="19" t="s">
        <v>102</v>
      </c>
      <c r="B55" s="19" t="s">
        <v>103</v>
      </c>
      <c r="C55" s="19"/>
      <c r="D55" s="19"/>
      <c r="E55" s="19" t="s">
        <v>6</v>
      </c>
      <c r="F55" s="19" t="s">
        <v>80</v>
      </c>
      <c r="G55" s="20"/>
      <c r="H55" s="20">
        <v>1</v>
      </c>
      <c r="I55" s="21">
        <v>0.05</v>
      </c>
      <c r="J55" s="20">
        <f t="shared" si="4"/>
        <v>0</v>
      </c>
      <c r="K55" s="20">
        <f t="shared" si="5"/>
        <v>0</v>
      </c>
      <c r="L55" s="22">
        <v>1</v>
      </c>
      <c r="M55" s="22">
        <v>0.17</v>
      </c>
      <c r="N55" s="22">
        <v>0</v>
      </c>
    </row>
    <row r="56" spans="1:14" ht="19.899999999999999" customHeight="1">
      <c r="A56" s="19" t="s">
        <v>102</v>
      </c>
      <c r="B56" s="19" t="s">
        <v>103</v>
      </c>
      <c r="C56" s="19"/>
      <c r="D56" s="19"/>
      <c r="E56" s="19" t="s">
        <v>7</v>
      </c>
      <c r="F56" s="19" t="s">
        <v>81</v>
      </c>
      <c r="G56" s="20"/>
      <c r="H56" s="20">
        <v>1</v>
      </c>
      <c r="I56" s="21">
        <v>0.11</v>
      </c>
      <c r="J56" s="20">
        <f t="shared" si="4"/>
        <v>0</v>
      </c>
      <c r="K56" s="20">
        <f t="shared" si="5"/>
        <v>0</v>
      </c>
      <c r="L56" s="22">
        <v>1</v>
      </c>
      <c r="M56" s="22">
        <v>0.17</v>
      </c>
      <c r="N56" s="22">
        <v>0</v>
      </c>
    </row>
    <row r="57" spans="1:14" ht="19.899999999999999" customHeight="1">
      <c r="A57" s="19" t="s">
        <v>102</v>
      </c>
      <c r="B57" s="19" t="s">
        <v>103</v>
      </c>
      <c r="C57" s="19"/>
      <c r="D57" s="19"/>
      <c r="E57" s="19" t="s">
        <v>8</v>
      </c>
      <c r="F57" s="19" t="s">
        <v>77</v>
      </c>
      <c r="G57" s="20"/>
      <c r="H57" s="20">
        <v>1</v>
      </c>
      <c r="I57" s="21">
        <v>0.11</v>
      </c>
      <c r="J57" s="20">
        <f t="shared" si="4"/>
        <v>0</v>
      </c>
      <c r="K57" s="20">
        <f t="shared" si="5"/>
        <v>0</v>
      </c>
      <c r="L57" s="22">
        <v>1</v>
      </c>
      <c r="M57" s="22">
        <v>0.17</v>
      </c>
      <c r="N57" s="22">
        <v>0</v>
      </c>
    </row>
    <row r="58" spans="1:14" ht="19.899999999999999" customHeight="1">
      <c r="A58" s="19" t="s">
        <v>102</v>
      </c>
      <c r="B58" s="19" t="s">
        <v>103</v>
      </c>
      <c r="C58" s="19"/>
      <c r="D58" s="19"/>
      <c r="E58" s="19" t="s">
        <v>9</v>
      </c>
      <c r="F58" s="19" t="s">
        <v>82</v>
      </c>
      <c r="G58" s="20"/>
      <c r="H58" s="20">
        <v>1</v>
      </c>
      <c r="I58" s="21">
        <v>0.05</v>
      </c>
      <c r="J58" s="20">
        <f t="shared" si="4"/>
        <v>0</v>
      </c>
      <c r="K58" s="20">
        <f t="shared" si="5"/>
        <v>0</v>
      </c>
      <c r="L58" s="22">
        <v>1</v>
      </c>
      <c r="M58" s="22">
        <v>0.11</v>
      </c>
      <c r="N58" s="22">
        <v>0</v>
      </c>
    </row>
    <row r="59" spans="1:14" ht="19.899999999999999" customHeight="1">
      <c r="A59" s="19" t="s">
        <v>102</v>
      </c>
      <c r="B59" s="19" t="s">
        <v>103</v>
      </c>
      <c r="C59" s="19"/>
      <c r="D59" s="19"/>
      <c r="E59" s="19" t="s">
        <v>10</v>
      </c>
      <c r="F59" s="19" t="s">
        <v>83</v>
      </c>
      <c r="G59" s="20"/>
      <c r="H59" s="20">
        <v>0.95</v>
      </c>
      <c r="I59" s="21">
        <v>0.05</v>
      </c>
      <c r="J59" s="20">
        <f t="shared" si="4"/>
        <v>0</v>
      </c>
      <c r="K59" s="20">
        <f t="shared" si="5"/>
        <v>0</v>
      </c>
      <c r="L59" s="22">
        <v>0.95</v>
      </c>
      <c r="M59" s="22">
        <v>0.17</v>
      </c>
      <c r="N59" s="22">
        <v>0</v>
      </c>
    </row>
    <row r="60" spans="1:14" ht="19.899999999999999" customHeight="1">
      <c r="A60" s="19" t="s">
        <v>102</v>
      </c>
      <c r="B60" s="19" t="s">
        <v>103</v>
      </c>
      <c r="C60" s="19"/>
      <c r="D60" s="19"/>
      <c r="E60" s="19" t="s">
        <v>11</v>
      </c>
      <c r="F60" s="19" t="s">
        <v>84</v>
      </c>
      <c r="G60" s="20"/>
      <c r="H60" s="20">
        <v>0.1</v>
      </c>
      <c r="I60" s="21">
        <v>0.05</v>
      </c>
      <c r="J60" s="20">
        <f t="shared" si="4"/>
        <v>0</v>
      </c>
      <c r="K60" s="20">
        <f t="shared" si="5"/>
        <v>0</v>
      </c>
      <c r="L60" s="22">
        <v>0.1</v>
      </c>
      <c r="M60" s="22">
        <v>0.06</v>
      </c>
      <c r="N60" s="22">
        <v>0</v>
      </c>
    </row>
    <row r="61" spans="1:14" ht="19.899999999999999" customHeight="1">
      <c r="A61" s="19" t="s">
        <v>102</v>
      </c>
      <c r="B61" s="19" t="s">
        <v>103</v>
      </c>
      <c r="C61" s="19"/>
      <c r="D61" s="19"/>
      <c r="E61" s="19" t="s">
        <v>12</v>
      </c>
      <c r="F61" s="19" t="s">
        <v>85</v>
      </c>
      <c r="G61" s="20"/>
      <c r="H61" s="20">
        <v>0.95</v>
      </c>
      <c r="I61" s="21">
        <v>0.05</v>
      </c>
      <c r="J61" s="20">
        <f t="shared" si="4"/>
        <v>0</v>
      </c>
      <c r="K61" s="20">
        <f t="shared" si="5"/>
        <v>0</v>
      </c>
      <c r="L61" s="22">
        <v>0.95</v>
      </c>
      <c r="M61" s="22">
        <v>0.06</v>
      </c>
      <c r="N61" s="22">
        <v>0</v>
      </c>
    </row>
    <row r="62" spans="1:14" ht="19.899999999999999" customHeight="1">
      <c r="A62" s="19" t="s">
        <v>102</v>
      </c>
      <c r="B62" s="19" t="s">
        <v>103</v>
      </c>
      <c r="C62" s="19"/>
      <c r="D62" s="19"/>
      <c r="E62" s="19" t="s">
        <v>13</v>
      </c>
      <c r="F62" s="19" t="s">
        <v>86</v>
      </c>
      <c r="G62" s="20"/>
      <c r="H62" s="20">
        <v>1</v>
      </c>
      <c r="I62" s="21">
        <v>0.05</v>
      </c>
      <c r="J62" s="20">
        <f t="shared" si="4"/>
        <v>0</v>
      </c>
      <c r="K62" s="20">
        <f t="shared" si="5"/>
        <v>0</v>
      </c>
      <c r="L62" s="22">
        <v>1</v>
      </c>
      <c r="M62" s="22">
        <v>0.06</v>
      </c>
      <c r="N62" s="22">
        <v>0</v>
      </c>
    </row>
    <row r="63" spans="1:14" ht="19.899999999999999" customHeight="1">
      <c r="A63" s="19" t="s">
        <v>102</v>
      </c>
      <c r="B63" s="19" t="s">
        <v>103</v>
      </c>
      <c r="C63" s="19"/>
      <c r="D63" s="19"/>
      <c r="E63" s="19" t="s">
        <v>14</v>
      </c>
      <c r="F63" s="19" t="s">
        <v>87</v>
      </c>
      <c r="G63" s="20"/>
      <c r="H63" s="20">
        <v>1</v>
      </c>
      <c r="I63" s="21">
        <v>0.05</v>
      </c>
      <c r="J63" s="20">
        <f t="shared" si="4"/>
        <v>0</v>
      </c>
      <c r="K63" s="20">
        <f t="shared" si="5"/>
        <v>0</v>
      </c>
      <c r="L63" s="22">
        <v>1</v>
      </c>
      <c r="M63" s="22">
        <v>0.06</v>
      </c>
      <c r="N63" s="22">
        <v>0</v>
      </c>
    </row>
    <row r="64" spans="1:14" ht="19.899999999999999" customHeight="1">
      <c r="A64" s="19" t="s">
        <v>102</v>
      </c>
      <c r="B64" s="19" t="s">
        <v>103</v>
      </c>
      <c r="C64" s="19"/>
      <c r="D64" s="19"/>
      <c r="E64" s="19" t="s">
        <v>15</v>
      </c>
      <c r="F64" s="19" t="s">
        <v>88</v>
      </c>
      <c r="G64" s="20"/>
      <c r="H64" s="20">
        <v>1</v>
      </c>
      <c r="I64" s="21">
        <v>0.05</v>
      </c>
      <c r="J64" s="20">
        <f t="shared" si="4"/>
        <v>0</v>
      </c>
      <c r="K64" s="20">
        <f t="shared" si="5"/>
        <v>0</v>
      </c>
      <c r="L64" s="22">
        <v>1</v>
      </c>
      <c r="M64" s="22">
        <v>0.06</v>
      </c>
      <c r="N64" s="22">
        <v>0</v>
      </c>
    </row>
    <row r="65" spans="1:14" ht="19.899999999999999" customHeight="1">
      <c r="A65" s="19" t="s">
        <v>102</v>
      </c>
      <c r="B65" s="19" t="s">
        <v>103</v>
      </c>
      <c r="C65" s="19"/>
      <c r="D65" s="19"/>
      <c r="E65" s="19" t="s">
        <v>16</v>
      </c>
      <c r="F65" s="19" t="s">
        <v>89</v>
      </c>
      <c r="G65" s="20"/>
      <c r="H65" s="20">
        <v>1</v>
      </c>
      <c r="I65" s="21">
        <v>0.05</v>
      </c>
      <c r="J65" s="20">
        <f t="shared" si="4"/>
        <v>0</v>
      </c>
      <c r="K65" s="20">
        <f t="shared" si="5"/>
        <v>0</v>
      </c>
      <c r="L65" s="22">
        <v>1</v>
      </c>
      <c r="M65" s="22">
        <v>0.06</v>
      </c>
      <c r="N65" s="22">
        <v>0</v>
      </c>
    </row>
    <row r="66" spans="1:14" ht="19.899999999999999" customHeight="1">
      <c r="A66" s="19" t="s">
        <v>102</v>
      </c>
      <c r="B66" s="19" t="s">
        <v>103</v>
      </c>
      <c r="C66" s="19"/>
      <c r="D66" s="19"/>
      <c r="E66" s="19" t="s">
        <v>17</v>
      </c>
      <c r="F66" s="19" t="s">
        <v>90</v>
      </c>
      <c r="G66" s="20"/>
      <c r="H66" s="20">
        <v>1</v>
      </c>
      <c r="I66" s="21">
        <v>0.05</v>
      </c>
      <c r="J66" s="20">
        <f t="shared" si="4"/>
        <v>0</v>
      </c>
      <c r="K66" s="20">
        <f t="shared" si="5"/>
        <v>0</v>
      </c>
      <c r="L66" s="22">
        <v>1</v>
      </c>
      <c r="M66" s="22">
        <v>0.06</v>
      </c>
      <c r="N66" s="22">
        <v>0</v>
      </c>
    </row>
    <row r="67" spans="1:14" ht="19.899999999999999" customHeight="1">
      <c r="A67" s="19" t="s">
        <v>102</v>
      </c>
      <c r="B67" s="19" t="s">
        <v>103</v>
      </c>
      <c r="C67" s="19"/>
      <c r="D67" s="19"/>
      <c r="E67" s="19" t="s">
        <v>18</v>
      </c>
      <c r="F67" s="19" t="s">
        <v>91</v>
      </c>
      <c r="G67" s="20"/>
      <c r="H67" s="20">
        <v>1</v>
      </c>
      <c r="I67" s="21">
        <v>0.05</v>
      </c>
      <c r="J67" s="20">
        <f t="shared" si="4"/>
        <v>0</v>
      </c>
      <c r="K67" s="20">
        <f t="shared" si="5"/>
        <v>0</v>
      </c>
      <c r="L67" s="22">
        <v>1</v>
      </c>
      <c r="M67" s="22">
        <v>0.06</v>
      </c>
      <c r="N67" s="22">
        <v>0</v>
      </c>
    </row>
    <row r="68" spans="1:14" ht="19.899999999999999" customHeight="1">
      <c r="A68" s="19" t="s">
        <v>102</v>
      </c>
      <c r="B68" s="19" t="s">
        <v>103</v>
      </c>
      <c r="C68" s="19"/>
      <c r="D68" s="19"/>
      <c r="E68" s="19" t="s">
        <v>19</v>
      </c>
      <c r="F68" s="19" t="s">
        <v>92</v>
      </c>
      <c r="G68" s="20"/>
      <c r="H68" s="20">
        <v>1</v>
      </c>
      <c r="I68" s="21">
        <v>0.05</v>
      </c>
      <c r="J68" s="20">
        <f t="shared" si="4"/>
        <v>0</v>
      </c>
      <c r="K68" s="20">
        <f t="shared" si="5"/>
        <v>0</v>
      </c>
      <c r="L68" s="22">
        <v>1</v>
      </c>
      <c r="M68" s="22">
        <v>0.06</v>
      </c>
      <c r="N68" s="22">
        <v>0</v>
      </c>
    </row>
    <row r="69" spans="1:14" ht="19.899999999999999" customHeight="1">
      <c r="A69" s="19" t="s">
        <v>102</v>
      </c>
      <c r="B69" s="19" t="s">
        <v>103</v>
      </c>
      <c r="C69" s="19"/>
      <c r="D69" s="19"/>
      <c r="E69" s="19" t="s">
        <v>20</v>
      </c>
      <c r="F69" s="19" t="s">
        <v>93</v>
      </c>
      <c r="G69" s="20"/>
      <c r="H69" s="20">
        <v>1</v>
      </c>
      <c r="I69" s="21">
        <v>0.05</v>
      </c>
      <c r="J69" s="20">
        <f t="shared" si="4"/>
        <v>0</v>
      </c>
      <c r="K69" s="20">
        <f t="shared" si="5"/>
        <v>0</v>
      </c>
      <c r="L69" s="22">
        <v>1</v>
      </c>
      <c r="M69" s="22">
        <v>0.06</v>
      </c>
      <c r="N69" s="22">
        <v>0</v>
      </c>
    </row>
    <row r="70" spans="1:14" ht="19.899999999999999" customHeight="1">
      <c r="A70" s="19" t="s">
        <v>102</v>
      </c>
      <c r="B70" s="19" t="s">
        <v>103</v>
      </c>
      <c r="C70" s="19"/>
      <c r="D70" s="19"/>
      <c r="E70" s="19" t="s">
        <v>21</v>
      </c>
      <c r="F70" s="19" t="s">
        <v>94</v>
      </c>
      <c r="G70" s="20"/>
      <c r="H70" s="20">
        <v>0</v>
      </c>
      <c r="I70" s="21">
        <v>0.05</v>
      </c>
      <c r="J70" s="20">
        <f t="shared" si="4"/>
        <v>0</v>
      </c>
      <c r="K70" s="20">
        <f t="shared" si="5"/>
        <v>0</v>
      </c>
      <c r="L70" s="22">
        <v>0</v>
      </c>
      <c r="M70" s="22">
        <v>0.17</v>
      </c>
      <c r="N70" s="22">
        <v>0</v>
      </c>
    </row>
    <row r="71" spans="1:14" ht="19.899999999999999" customHeight="1">
      <c r="A71" s="19" t="s">
        <v>102</v>
      </c>
      <c r="B71" s="19" t="s">
        <v>103</v>
      </c>
      <c r="C71" s="19"/>
      <c r="D71" s="19"/>
      <c r="E71" s="19" t="s">
        <v>22</v>
      </c>
      <c r="F71" s="19" t="s">
        <v>95</v>
      </c>
      <c r="G71" s="20"/>
      <c r="H71" s="20">
        <v>1</v>
      </c>
      <c r="I71" s="21">
        <v>0.05</v>
      </c>
      <c r="J71" s="20">
        <f t="shared" si="4"/>
        <v>0</v>
      </c>
      <c r="K71" s="20">
        <f t="shared" si="5"/>
        <v>0</v>
      </c>
      <c r="L71" s="22">
        <v>1</v>
      </c>
      <c r="M71" s="22">
        <v>0.06</v>
      </c>
      <c r="N71" s="22">
        <v>0</v>
      </c>
    </row>
    <row r="72" spans="1:14" ht="19.899999999999999" customHeight="1">
      <c r="A72" s="17" t="s">
        <v>104</v>
      </c>
      <c r="B72" s="17" t="s">
        <v>105</v>
      </c>
      <c r="C72" s="17"/>
      <c r="D72" s="17"/>
      <c r="E72" s="17" t="s">
        <v>72</v>
      </c>
      <c r="F72" s="17" t="s">
        <v>73</v>
      </c>
      <c r="G72" s="18">
        <f>SUM(G73,G74,G75,G76,G77,G78,G79,G80,G81,G82,G84,G85,G86,G87,G88,G89,G90,G91,G92,G93,G94)</f>
        <v>0</v>
      </c>
      <c r="H72" s="18"/>
      <c r="I72" s="18"/>
      <c r="J72" s="18">
        <f>SUM(J73,J74,J75,J76,J77,J78,J79,J80,J81,J82,J84,J85,J86,J87,J88,J89,J90,J91,J92,J93,J94)</f>
        <v>0</v>
      </c>
      <c r="K72" s="18">
        <f>SUM(K73,K74,K75,K76,K77,K78,K79,K80,K81,K82,K84,K85,K86,K87,K88,K89,K90,K91,K92,K93,K94)</f>
        <v>0</v>
      </c>
      <c r="L72" s="18">
        <v>1</v>
      </c>
      <c r="M72" s="18">
        <v>0.08</v>
      </c>
      <c r="N72" s="18">
        <v>0</v>
      </c>
    </row>
    <row r="73" spans="1:14" ht="19.899999999999999" customHeight="1">
      <c r="A73" s="19" t="s">
        <v>104</v>
      </c>
      <c r="B73" s="19" t="s">
        <v>105</v>
      </c>
      <c r="C73" s="19"/>
      <c r="D73" s="19"/>
      <c r="E73" s="19" t="s">
        <v>1</v>
      </c>
      <c r="F73" s="19" t="s">
        <v>74</v>
      </c>
      <c r="G73" s="20"/>
      <c r="H73" s="20">
        <v>0.92</v>
      </c>
      <c r="I73" s="21">
        <v>0.08</v>
      </c>
      <c r="J73" s="20">
        <f t="shared" ref="J73:J94" si="6">H73*G73</f>
        <v>0</v>
      </c>
      <c r="K73" s="20">
        <f t="shared" ref="K73:K94" si="7">J73/(1+I73)</f>
        <v>0</v>
      </c>
      <c r="L73" s="22">
        <v>1</v>
      </c>
      <c r="M73" s="22">
        <v>0.17</v>
      </c>
      <c r="N73" s="22">
        <v>0</v>
      </c>
    </row>
    <row r="74" spans="1:14" ht="19.899999999999999" customHeight="1">
      <c r="A74" s="19" t="s">
        <v>104</v>
      </c>
      <c r="B74" s="19" t="s">
        <v>105</v>
      </c>
      <c r="C74" s="19"/>
      <c r="D74" s="19"/>
      <c r="E74" s="19" t="s">
        <v>2</v>
      </c>
      <c r="F74" s="19" t="s">
        <v>75</v>
      </c>
      <c r="G74" s="20"/>
      <c r="H74" s="20">
        <v>0.92</v>
      </c>
      <c r="I74" s="21">
        <v>0.08</v>
      </c>
      <c r="J74" s="20">
        <f t="shared" si="6"/>
        <v>0</v>
      </c>
      <c r="K74" s="20">
        <f t="shared" si="7"/>
        <v>0</v>
      </c>
      <c r="L74" s="22">
        <v>1</v>
      </c>
      <c r="M74" s="22">
        <v>0.17</v>
      </c>
      <c r="N74" s="22">
        <v>0</v>
      </c>
    </row>
    <row r="75" spans="1:14" ht="19.899999999999999" customHeight="1">
      <c r="A75" s="19" t="s">
        <v>104</v>
      </c>
      <c r="B75" s="19" t="s">
        <v>105</v>
      </c>
      <c r="C75" s="19"/>
      <c r="D75" s="19"/>
      <c r="E75" s="19" t="s">
        <v>3</v>
      </c>
      <c r="F75" s="19" t="s">
        <v>76</v>
      </c>
      <c r="G75" s="20"/>
      <c r="H75" s="20">
        <v>0.92</v>
      </c>
      <c r="I75" s="21">
        <v>0.11</v>
      </c>
      <c r="J75" s="20">
        <f t="shared" si="6"/>
        <v>0</v>
      </c>
      <c r="K75" s="20">
        <f t="shared" si="7"/>
        <v>0</v>
      </c>
      <c r="L75" s="22">
        <v>1</v>
      </c>
      <c r="M75" s="22">
        <v>0.17</v>
      </c>
      <c r="N75" s="22">
        <v>0</v>
      </c>
    </row>
    <row r="76" spans="1:14" ht="19.899999999999999" customHeight="1">
      <c r="A76" s="19" t="s">
        <v>104</v>
      </c>
      <c r="B76" s="19" t="s">
        <v>105</v>
      </c>
      <c r="C76" s="19"/>
      <c r="D76" s="19"/>
      <c r="E76" s="19" t="s">
        <v>4</v>
      </c>
      <c r="F76" s="19" t="s">
        <v>78</v>
      </c>
      <c r="G76" s="20"/>
      <c r="H76" s="20">
        <v>1</v>
      </c>
      <c r="I76" s="21">
        <v>0.05</v>
      </c>
      <c r="J76" s="20">
        <f t="shared" si="6"/>
        <v>0</v>
      </c>
      <c r="K76" s="20">
        <f t="shared" si="7"/>
        <v>0</v>
      </c>
      <c r="L76" s="22">
        <v>1</v>
      </c>
      <c r="M76" s="22">
        <v>0.17</v>
      </c>
      <c r="N76" s="22">
        <v>0</v>
      </c>
    </row>
    <row r="77" spans="1:14" ht="19.899999999999999" customHeight="1">
      <c r="A77" s="19" t="s">
        <v>104</v>
      </c>
      <c r="B77" s="19" t="s">
        <v>105</v>
      </c>
      <c r="C77" s="19"/>
      <c r="D77" s="19"/>
      <c r="E77" s="19" t="s">
        <v>5</v>
      </c>
      <c r="F77" s="19" t="s">
        <v>79</v>
      </c>
      <c r="G77" s="20"/>
      <c r="H77" s="20">
        <v>1</v>
      </c>
      <c r="I77" s="21">
        <v>0.05</v>
      </c>
      <c r="J77" s="20">
        <f t="shared" si="6"/>
        <v>0</v>
      </c>
      <c r="K77" s="20">
        <f t="shared" si="7"/>
        <v>0</v>
      </c>
      <c r="L77" s="22">
        <v>1</v>
      </c>
      <c r="M77" s="22">
        <v>0.17</v>
      </c>
      <c r="N77" s="22">
        <v>0</v>
      </c>
    </row>
    <row r="78" spans="1:14" ht="19.899999999999999" customHeight="1">
      <c r="A78" s="19" t="s">
        <v>104</v>
      </c>
      <c r="B78" s="19" t="s">
        <v>105</v>
      </c>
      <c r="C78" s="19"/>
      <c r="D78" s="19"/>
      <c r="E78" s="19" t="s">
        <v>6</v>
      </c>
      <c r="F78" s="19" t="s">
        <v>80</v>
      </c>
      <c r="G78" s="20"/>
      <c r="H78" s="20">
        <v>1</v>
      </c>
      <c r="I78" s="21">
        <v>0.05</v>
      </c>
      <c r="J78" s="20">
        <f t="shared" si="6"/>
        <v>0</v>
      </c>
      <c r="K78" s="20">
        <f t="shared" si="7"/>
        <v>0</v>
      </c>
      <c r="L78" s="22">
        <v>1</v>
      </c>
      <c r="M78" s="22">
        <v>0.17</v>
      </c>
      <c r="N78" s="22">
        <v>0</v>
      </c>
    </row>
    <row r="79" spans="1:14" ht="19.899999999999999" customHeight="1">
      <c r="A79" s="19" t="s">
        <v>104</v>
      </c>
      <c r="B79" s="19" t="s">
        <v>105</v>
      </c>
      <c r="C79" s="19"/>
      <c r="D79" s="19"/>
      <c r="E79" s="19" t="s">
        <v>7</v>
      </c>
      <c r="F79" s="19" t="s">
        <v>81</v>
      </c>
      <c r="G79" s="20"/>
      <c r="H79" s="20">
        <v>1</v>
      </c>
      <c r="I79" s="21">
        <v>0.11</v>
      </c>
      <c r="J79" s="20">
        <f t="shared" si="6"/>
        <v>0</v>
      </c>
      <c r="K79" s="20">
        <f t="shared" si="7"/>
        <v>0</v>
      </c>
      <c r="L79" s="22">
        <v>1</v>
      </c>
      <c r="M79" s="22">
        <v>0.17</v>
      </c>
      <c r="N79" s="22">
        <v>0</v>
      </c>
    </row>
    <row r="80" spans="1:14" ht="19.899999999999999" customHeight="1">
      <c r="A80" s="19" t="s">
        <v>104</v>
      </c>
      <c r="B80" s="19" t="s">
        <v>105</v>
      </c>
      <c r="C80" s="19"/>
      <c r="D80" s="19"/>
      <c r="E80" s="19" t="s">
        <v>8</v>
      </c>
      <c r="F80" s="19" t="s">
        <v>77</v>
      </c>
      <c r="G80" s="20"/>
      <c r="H80" s="20">
        <v>1</v>
      </c>
      <c r="I80" s="21">
        <v>0.11</v>
      </c>
      <c r="J80" s="20">
        <f t="shared" si="6"/>
        <v>0</v>
      </c>
      <c r="K80" s="20">
        <f t="shared" si="7"/>
        <v>0</v>
      </c>
      <c r="L80" s="22">
        <v>1</v>
      </c>
      <c r="M80" s="22">
        <v>0.17</v>
      </c>
      <c r="N80" s="22">
        <v>0</v>
      </c>
    </row>
    <row r="81" spans="1:14" ht="19.899999999999999" customHeight="1">
      <c r="A81" s="19" t="s">
        <v>104</v>
      </c>
      <c r="B81" s="19" t="s">
        <v>105</v>
      </c>
      <c r="C81" s="19"/>
      <c r="D81" s="19"/>
      <c r="E81" s="19" t="s">
        <v>9</v>
      </c>
      <c r="F81" s="19" t="s">
        <v>82</v>
      </c>
      <c r="G81" s="20"/>
      <c r="H81" s="20">
        <v>1</v>
      </c>
      <c r="I81" s="21">
        <v>0.05</v>
      </c>
      <c r="J81" s="20">
        <f t="shared" si="6"/>
        <v>0</v>
      </c>
      <c r="K81" s="20">
        <f t="shared" si="7"/>
        <v>0</v>
      </c>
      <c r="L81" s="22">
        <v>1</v>
      </c>
      <c r="M81" s="22">
        <v>0.11</v>
      </c>
      <c r="N81" s="22">
        <v>0</v>
      </c>
    </row>
    <row r="82" spans="1:14" ht="19.899999999999999" customHeight="1">
      <c r="A82" s="19" t="s">
        <v>104</v>
      </c>
      <c r="B82" s="19" t="s">
        <v>105</v>
      </c>
      <c r="C82" s="19"/>
      <c r="D82" s="19"/>
      <c r="E82" s="19" t="s">
        <v>10</v>
      </c>
      <c r="F82" s="19" t="s">
        <v>83</v>
      </c>
      <c r="G82" s="20"/>
      <c r="H82" s="20">
        <v>0.95</v>
      </c>
      <c r="I82" s="21">
        <v>0.05</v>
      </c>
      <c r="J82" s="20">
        <f t="shared" si="6"/>
        <v>0</v>
      </c>
      <c r="K82" s="20">
        <f t="shared" si="7"/>
        <v>0</v>
      </c>
      <c r="L82" s="22">
        <v>0.95</v>
      </c>
      <c r="M82" s="22">
        <v>0.17</v>
      </c>
      <c r="N82" s="22">
        <v>0</v>
      </c>
    </row>
    <row r="83" spans="1:14" ht="19.899999999999999" customHeight="1">
      <c r="A83" s="19" t="s">
        <v>104</v>
      </c>
      <c r="B83" s="19" t="s">
        <v>105</v>
      </c>
      <c r="C83" s="19"/>
      <c r="D83" s="19"/>
      <c r="E83" s="19" t="s">
        <v>11</v>
      </c>
      <c r="F83" s="19" t="s">
        <v>84</v>
      </c>
      <c r="G83" s="20"/>
      <c r="H83" s="20">
        <v>0.1</v>
      </c>
      <c r="I83" s="21">
        <v>0.05</v>
      </c>
      <c r="J83" s="20">
        <f t="shared" si="6"/>
        <v>0</v>
      </c>
      <c r="K83" s="20">
        <f t="shared" si="7"/>
        <v>0</v>
      </c>
      <c r="L83" s="22">
        <v>0.1</v>
      </c>
      <c r="M83" s="22">
        <v>0.06</v>
      </c>
      <c r="N83" s="22">
        <v>0</v>
      </c>
    </row>
    <row r="84" spans="1:14" ht="19.899999999999999" customHeight="1">
      <c r="A84" s="19" t="s">
        <v>104</v>
      </c>
      <c r="B84" s="19" t="s">
        <v>105</v>
      </c>
      <c r="C84" s="19"/>
      <c r="D84" s="19"/>
      <c r="E84" s="19" t="s">
        <v>12</v>
      </c>
      <c r="F84" s="19" t="s">
        <v>85</v>
      </c>
      <c r="G84" s="20"/>
      <c r="H84" s="20">
        <v>0.95</v>
      </c>
      <c r="I84" s="21">
        <v>0.05</v>
      </c>
      <c r="J84" s="20">
        <f t="shared" si="6"/>
        <v>0</v>
      </c>
      <c r="K84" s="20">
        <f t="shared" si="7"/>
        <v>0</v>
      </c>
      <c r="L84" s="22">
        <v>0.95</v>
      </c>
      <c r="M84" s="22">
        <v>0.06</v>
      </c>
      <c r="N84" s="22">
        <v>0</v>
      </c>
    </row>
    <row r="85" spans="1:14" ht="19.899999999999999" customHeight="1">
      <c r="A85" s="19" t="s">
        <v>104</v>
      </c>
      <c r="B85" s="19" t="s">
        <v>105</v>
      </c>
      <c r="C85" s="19"/>
      <c r="D85" s="19"/>
      <c r="E85" s="19" t="s">
        <v>13</v>
      </c>
      <c r="F85" s="19" t="s">
        <v>86</v>
      </c>
      <c r="G85" s="20"/>
      <c r="H85" s="20">
        <v>1</v>
      </c>
      <c r="I85" s="21">
        <v>0.05</v>
      </c>
      <c r="J85" s="20">
        <f t="shared" si="6"/>
        <v>0</v>
      </c>
      <c r="K85" s="20">
        <f t="shared" si="7"/>
        <v>0</v>
      </c>
      <c r="L85" s="22">
        <v>1</v>
      </c>
      <c r="M85" s="22">
        <v>0.06</v>
      </c>
      <c r="N85" s="22">
        <v>0</v>
      </c>
    </row>
    <row r="86" spans="1:14" ht="19.899999999999999" customHeight="1">
      <c r="A86" s="19" t="s">
        <v>104</v>
      </c>
      <c r="B86" s="19" t="s">
        <v>105</v>
      </c>
      <c r="C86" s="19"/>
      <c r="D86" s="19"/>
      <c r="E86" s="19" t="s">
        <v>14</v>
      </c>
      <c r="F86" s="19" t="s">
        <v>87</v>
      </c>
      <c r="G86" s="20"/>
      <c r="H86" s="20">
        <v>1</v>
      </c>
      <c r="I86" s="21">
        <v>0.05</v>
      </c>
      <c r="J86" s="20">
        <f t="shared" si="6"/>
        <v>0</v>
      </c>
      <c r="K86" s="20">
        <f t="shared" si="7"/>
        <v>0</v>
      </c>
      <c r="L86" s="22">
        <v>1</v>
      </c>
      <c r="M86" s="22">
        <v>0.06</v>
      </c>
      <c r="N86" s="22">
        <v>0</v>
      </c>
    </row>
    <row r="87" spans="1:14" ht="19.899999999999999" customHeight="1">
      <c r="A87" s="19" t="s">
        <v>104</v>
      </c>
      <c r="B87" s="19" t="s">
        <v>105</v>
      </c>
      <c r="C87" s="19"/>
      <c r="D87" s="19"/>
      <c r="E87" s="19" t="s">
        <v>15</v>
      </c>
      <c r="F87" s="19" t="s">
        <v>88</v>
      </c>
      <c r="G87" s="20"/>
      <c r="H87" s="20">
        <v>1</v>
      </c>
      <c r="I87" s="21">
        <v>0.05</v>
      </c>
      <c r="J87" s="20">
        <f t="shared" si="6"/>
        <v>0</v>
      </c>
      <c r="K87" s="20">
        <f t="shared" si="7"/>
        <v>0</v>
      </c>
      <c r="L87" s="22">
        <v>1</v>
      </c>
      <c r="M87" s="22">
        <v>0.06</v>
      </c>
      <c r="N87" s="22">
        <v>0</v>
      </c>
    </row>
    <row r="88" spans="1:14" ht="19.899999999999999" customHeight="1">
      <c r="A88" s="19" t="s">
        <v>104</v>
      </c>
      <c r="B88" s="19" t="s">
        <v>105</v>
      </c>
      <c r="C88" s="19"/>
      <c r="D88" s="19"/>
      <c r="E88" s="19" t="s">
        <v>16</v>
      </c>
      <c r="F88" s="19" t="s">
        <v>89</v>
      </c>
      <c r="G88" s="20"/>
      <c r="H88" s="20">
        <v>1</v>
      </c>
      <c r="I88" s="21">
        <v>0.05</v>
      </c>
      <c r="J88" s="20">
        <f t="shared" si="6"/>
        <v>0</v>
      </c>
      <c r="K88" s="20">
        <f t="shared" si="7"/>
        <v>0</v>
      </c>
      <c r="L88" s="22">
        <v>1</v>
      </c>
      <c r="M88" s="22">
        <v>0.06</v>
      </c>
      <c r="N88" s="22">
        <v>0</v>
      </c>
    </row>
    <row r="89" spans="1:14" ht="19.899999999999999" customHeight="1">
      <c r="A89" s="19" t="s">
        <v>104</v>
      </c>
      <c r="B89" s="19" t="s">
        <v>105</v>
      </c>
      <c r="C89" s="19"/>
      <c r="D89" s="19"/>
      <c r="E89" s="19" t="s">
        <v>17</v>
      </c>
      <c r="F89" s="19" t="s">
        <v>90</v>
      </c>
      <c r="G89" s="20"/>
      <c r="H89" s="20">
        <v>1</v>
      </c>
      <c r="I89" s="21">
        <v>0.05</v>
      </c>
      <c r="J89" s="20">
        <f t="shared" si="6"/>
        <v>0</v>
      </c>
      <c r="K89" s="20">
        <f t="shared" si="7"/>
        <v>0</v>
      </c>
      <c r="L89" s="22">
        <v>1</v>
      </c>
      <c r="M89" s="22">
        <v>0.06</v>
      </c>
      <c r="N89" s="22">
        <v>0</v>
      </c>
    </row>
    <row r="90" spans="1:14" ht="19.899999999999999" customHeight="1">
      <c r="A90" s="19" t="s">
        <v>104</v>
      </c>
      <c r="B90" s="19" t="s">
        <v>105</v>
      </c>
      <c r="C90" s="19"/>
      <c r="D90" s="19"/>
      <c r="E90" s="19" t="s">
        <v>18</v>
      </c>
      <c r="F90" s="19" t="s">
        <v>91</v>
      </c>
      <c r="G90" s="20"/>
      <c r="H90" s="20">
        <v>1</v>
      </c>
      <c r="I90" s="21">
        <v>0.05</v>
      </c>
      <c r="J90" s="20">
        <f t="shared" si="6"/>
        <v>0</v>
      </c>
      <c r="K90" s="20">
        <f t="shared" si="7"/>
        <v>0</v>
      </c>
      <c r="L90" s="22">
        <v>1</v>
      </c>
      <c r="M90" s="22">
        <v>0.06</v>
      </c>
      <c r="N90" s="22">
        <v>0</v>
      </c>
    </row>
    <row r="91" spans="1:14" ht="19.899999999999999" customHeight="1">
      <c r="A91" s="19" t="s">
        <v>104</v>
      </c>
      <c r="B91" s="19" t="s">
        <v>105</v>
      </c>
      <c r="C91" s="19"/>
      <c r="D91" s="19"/>
      <c r="E91" s="19" t="s">
        <v>19</v>
      </c>
      <c r="F91" s="19" t="s">
        <v>92</v>
      </c>
      <c r="G91" s="20"/>
      <c r="H91" s="20">
        <v>1</v>
      </c>
      <c r="I91" s="21">
        <v>0.05</v>
      </c>
      <c r="J91" s="20">
        <f t="shared" si="6"/>
        <v>0</v>
      </c>
      <c r="K91" s="20">
        <f t="shared" si="7"/>
        <v>0</v>
      </c>
      <c r="L91" s="22">
        <v>1</v>
      </c>
      <c r="M91" s="22">
        <v>0.06</v>
      </c>
      <c r="N91" s="22">
        <v>0</v>
      </c>
    </row>
    <row r="92" spans="1:14" ht="19.899999999999999" customHeight="1">
      <c r="A92" s="19" t="s">
        <v>104</v>
      </c>
      <c r="B92" s="19" t="s">
        <v>105</v>
      </c>
      <c r="C92" s="19"/>
      <c r="D92" s="19"/>
      <c r="E92" s="19" t="s">
        <v>20</v>
      </c>
      <c r="F92" s="19" t="s">
        <v>93</v>
      </c>
      <c r="G92" s="20"/>
      <c r="H92" s="20">
        <v>1</v>
      </c>
      <c r="I92" s="21">
        <v>0.05</v>
      </c>
      <c r="J92" s="20">
        <f t="shared" si="6"/>
        <v>0</v>
      </c>
      <c r="K92" s="20">
        <f t="shared" si="7"/>
        <v>0</v>
      </c>
      <c r="L92" s="22">
        <v>1</v>
      </c>
      <c r="M92" s="22">
        <v>0.06</v>
      </c>
      <c r="N92" s="22">
        <v>0</v>
      </c>
    </row>
    <row r="93" spans="1:14" ht="19.899999999999999" customHeight="1">
      <c r="A93" s="19" t="s">
        <v>104</v>
      </c>
      <c r="B93" s="19" t="s">
        <v>105</v>
      </c>
      <c r="C93" s="19"/>
      <c r="D93" s="19"/>
      <c r="E93" s="19" t="s">
        <v>21</v>
      </c>
      <c r="F93" s="19" t="s">
        <v>94</v>
      </c>
      <c r="G93" s="20"/>
      <c r="H93" s="20">
        <v>0</v>
      </c>
      <c r="I93" s="21">
        <v>0.05</v>
      </c>
      <c r="J93" s="20">
        <f t="shared" si="6"/>
        <v>0</v>
      </c>
      <c r="K93" s="20">
        <f t="shared" si="7"/>
        <v>0</v>
      </c>
      <c r="L93" s="22">
        <v>0</v>
      </c>
      <c r="M93" s="22">
        <v>0.17</v>
      </c>
      <c r="N93" s="22">
        <v>0</v>
      </c>
    </row>
    <row r="94" spans="1:14" ht="19.899999999999999" customHeight="1">
      <c r="A94" s="19" t="s">
        <v>104</v>
      </c>
      <c r="B94" s="19" t="s">
        <v>105</v>
      </c>
      <c r="C94" s="19"/>
      <c r="D94" s="19"/>
      <c r="E94" s="19" t="s">
        <v>22</v>
      </c>
      <c r="F94" s="19" t="s">
        <v>95</v>
      </c>
      <c r="G94" s="20"/>
      <c r="H94" s="20">
        <v>1</v>
      </c>
      <c r="I94" s="21">
        <v>0.05</v>
      </c>
      <c r="J94" s="20">
        <f t="shared" si="6"/>
        <v>0</v>
      </c>
      <c r="K94" s="20">
        <f t="shared" si="7"/>
        <v>0</v>
      </c>
      <c r="L94" s="22">
        <v>1</v>
      </c>
      <c r="M94" s="22">
        <v>0.06</v>
      </c>
      <c r="N94" s="22">
        <v>0</v>
      </c>
    </row>
    <row r="95" spans="1:14" ht="19.899999999999999" customHeight="1">
      <c r="A95" s="17" t="s">
        <v>106</v>
      </c>
      <c r="B95" s="17" t="s">
        <v>107</v>
      </c>
      <c r="C95" s="17"/>
      <c r="D95" s="17"/>
      <c r="E95" s="17" t="s">
        <v>72</v>
      </c>
      <c r="F95" s="17" t="s">
        <v>73</v>
      </c>
      <c r="G95" s="18">
        <f>SUM(G96,G97,G98,G99,G100,G101,G102,G103,G104,G105,G107,G108,G109,G110,G111,G112,G113,G114,G115,G116,G117)</f>
        <v>0</v>
      </c>
      <c r="H95" s="18"/>
      <c r="I95" s="18"/>
      <c r="J95" s="18">
        <f>SUM(J96,J97,J98,J99,J100,J101,J102,J103,J104,J105,J107,J108,J109,J110,J111,J112,J113,J114,J115,J116,J117)</f>
        <v>0</v>
      </c>
      <c r="K95" s="18">
        <f>SUM(K96,K97,K98,K99,K100,K101,K102,K103,K104,K105,K107,K108,K109,K110,K111,K112,K113,K114,K115,K116,K117)</f>
        <v>0</v>
      </c>
      <c r="L95" s="18">
        <v>1</v>
      </c>
      <c r="M95" s="18">
        <v>0.08</v>
      </c>
      <c r="N95" s="18">
        <v>0</v>
      </c>
    </row>
    <row r="96" spans="1:14" ht="19.899999999999999" customHeight="1">
      <c r="A96" s="19" t="s">
        <v>106</v>
      </c>
      <c r="B96" s="19" t="s">
        <v>107</v>
      </c>
      <c r="C96" s="19"/>
      <c r="D96" s="19"/>
      <c r="E96" s="19" t="s">
        <v>1</v>
      </c>
      <c r="F96" s="19" t="s">
        <v>74</v>
      </c>
      <c r="G96" s="20"/>
      <c r="H96" s="20">
        <v>0.92</v>
      </c>
      <c r="I96" s="21">
        <v>0.08</v>
      </c>
      <c r="J96" s="20">
        <f t="shared" ref="J96:J117" si="8">H96*G96</f>
        <v>0</v>
      </c>
      <c r="K96" s="20">
        <f t="shared" ref="K96:K117" si="9">J96/(1+I96)</f>
        <v>0</v>
      </c>
      <c r="L96" s="22">
        <v>1</v>
      </c>
      <c r="M96" s="22">
        <v>0.17</v>
      </c>
      <c r="N96" s="22">
        <v>0</v>
      </c>
    </row>
    <row r="97" spans="1:14" ht="19.899999999999999" customHeight="1">
      <c r="A97" s="19" t="s">
        <v>106</v>
      </c>
      <c r="B97" s="19" t="s">
        <v>107</v>
      </c>
      <c r="C97" s="19"/>
      <c r="D97" s="19"/>
      <c r="E97" s="19" t="s">
        <v>2</v>
      </c>
      <c r="F97" s="19" t="s">
        <v>75</v>
      </c>
      <c r="G97" s="20"/>
      <c r="H97" s="20">
        <v>0.92</v>
      </c>
      <c r="I97" s="21">
        <v>0.08</v>
      </c>
      <c r="J97" s="20">
        <f t="shared" si="8"/>
        <v>0</v>
      </c>
      <c r="K97" s="20">
        <f t="shared" si="9"/>
        <v>0</v>
      </c>
      <c r="L97" s="22">
        <v>1</v>
      </c>
      <c r="M97" s="22">
        <v>0.17</v>
      </c>
      <c r="N97" s="22">
        <v>0</v>
      </c>
    </row>
    <row r="98" spans="1:14" ht="19.899999999999999" customHeight="1">
      <c r="A98" s="19" t="s">
        <v>106</v>
      </c>
      <c r="B98" s="19" t="s">
        <v>107</v>
      </c>
      <c r="C98" s="19"/>
      <c r="D98" s="19"/>
      <c r="E98" s="19" t="s">
        <v>3</v>
      </c>
      <c r="F98" s="19" t="s">
        <v>76</v>
      </c>
      <c r="G98" s="20"/>
      <c r="H98" s="20">
        <v>0.92</v>
      </c>
      <c r="I98" s="21">
        <v>0.11</v>
      </c>
      <c r="J98" s="20">
        <f t="shared" si="8"/>
        <v>0</v>
      </c>
      <c r="K98" s="20">
        <f t="shared" si="9"/>
        <v>0</v>
      </c>
      <c r="L98" s="22">
        <v>1</v>
      </c>
      <c r="M98" s="22">
        <v>0.17</v>
      </c>
      <c r="N98" s="22">
        <v>0</v>
      </c>
    </row>
    <row r="99" spans="1:14" ht="19.899999999999999" customHeight="1">
      <c r="A99" s="19" t="s">
        <v>106</v>
      </c>
      <c r="B99" s="19" t="s">
        <v>107</v>
      </c>
      <c r="C99" s="19"/>
      <c r="D99" s="19"/>
      <c r="E99" s="19" t="s">
        <v>4</v>
      </c>
      <c r="F99" s="19" t="s">
        <v>78</v>
      </c>
      <c r="G99" s="20"/>
      <c r="H99" s="20">
        <v>1</v>
      </c>
      <c r="I99" s="21">
        <v>0.05</v>
      </c>
      <c r="J99" s="20">
        <f t="shared" si="8"/>
        <v>0</v>
      </c>
      <c r="K99" s="20">
        <f t="shared" si="9"/>
        <v>0</v>
      </c>
      <c r="L99" s="22">
        <v>1</v>
      </c>
      <c r="M99" s="22">
        <v>0.17</v>
      </c>
      <c r="N99" s="22">
        <v>0</v>
      </c>
    </row>
    <row r="100" spans="1:14" ht="19.899999999999999" customHeight="1">
      <c r="A100" s="19" t="s">
        <v>106</v>
      </c>
      <c r="B100" s="19" t="s">
        <v>107</v>
      </c>
      <c r="C100" s="19"/>
      <c r="D100" s="19"/>
      <c r="E100" s="19" t="s">
        <v>5</v>
      </c>
      <c r="F100" s="19" t="s">
        <v>79</v>
      </c>
      <c r="G100" s="20"/>
      <c r="H100" s="20">
        <v>1</v>
      </c>
      <c r="I100" s="21">
        <v>0.05</v>
      </c>
      <c r="J100" s="20">
        <f t="shared" si="8"/>
        <v>0</v>
      </c>
      <c r="K100" s="20">
        <f t="shared" si="9"/>
        <v>0</v>
      </c>
      <c r="L100" s="22">
        <v>1</v>
      </c>
      <c r="M100" s="22">
        <v>0.17</v>
      </c>
      <c r="N100" s="22">
        <v>0</v>
      </c>
    </row>
    <row r="101" spans="1:14" ht="19.899999999999999" customHeight="1">
      <c r="A101" s="19" t="s">
        <v>106</v>
      </c>
      <c r="B101" s="19" t="s">
        <v>107</v>
      </c>
      <c r="C101" s="19"/>
      <c r="D101" s="19"/>
      <c r="E101" s="19" t="s">
        <v>6</v>
      </c>
      <c r="F101" s="19" t="s">
        <v>80</v>
      </c>
      <c r="G101" s="20"/>
      <c r="H101" s="20">
        <v>1</v>
      </c>
      <c r="I101" s="21">
        <v>0.05</v>
      </c>
      <c r="J101" s="20">
        <f t="shared" si="8"/>
        <v>0</v>
      </c>
      <c r="K101" s="20">
        <f t="shared" si="9"/>
        <v>0</v>
      </c>
      <c r="L101" s="22">
        <v>1</v>
      </c>
      <c r="M101" s="22">
        <v>0.17</v>
      </c>
      <c r="N101" s="22">
        <v>0</v>
      </c>
    </row>
    <row r="102" spans="1:14" ht="19.899999999999999" customHeight="1">
      <c r="A102" s="19" t="s">
        <v>106</v>
      </c>
      <c r="B102" s="19" t="s">
        <v>107</v>
      </c>
      <c r="C102" s="19"/>
      <c r="D102" s="19"/>
      <c r="E102" s="19" t="s">
        <v>7</v>
      </c>
      <c r="F102" s="19" t="s">
        <v>81</v>
      </c>
      <c r="G102" s="20"/>
      <c r="H102" s="20">
        <v>1</v>
      </c>
      <c r="I102" s="21">
        <v>0.11</v>
      </c>
      <c r="J102" s="20">
        <f t="shared" si="8"/>
        <v>0</v>
      </c>
      <c r="K102" s="20">
        <f t="shared" si="9"/>
        <v>0</v>
      </c>
      <c r="L102" s="22">
        <v>1</v>
      </c>
      <c r="M102" s="22">
        <v>0.17</v>
      </c>
      <c r="N102" s="22">
        <v>0</v>
      </c>
    </row>
    <row r="103" spans="1:14" ht="19.899999999999999" customHeight="1">
      <c r="A103" s="19" t="s">
        <v>106</v>
      </c>
      <c r="B103" s="19" t="s">
        <v>107</v>
      </c>
      <c r="C103" s="19"/>
      <c r="D103" s="19"/>
      <c r="E103" s="19" t="s">
        <v>8</v>
      </c>
      <c r="F103" s="19" t="s">
        <v>77</v>
      </c>
      <c r="G103" s="20"/>
      <c r="H103" s="20">
        <v>1</v>
      </c>
      <c r="I103" s="21">
        <v>0.11</v>
      </c>
      <c r="J103" s="20">
        <f t="shared" si="8"/>
        <v>0</v>
      </c>
      <c r="K103" s="20">
        <f t="shared" si="9"/>
        <v>0</v>
      </c>
      <c r="L103" s="22">
        <v>1</v>
      </c>
      <c r="M103" s="22">
        <v>0.17</v>
      </c>
      <c r="N103" s="22">
        <v>0</v>
      </c>
    </row>
    <row r="104" spans="1:14" ht="19.899999999999999" customHeight="1">
      <c r="A104" s="19" t="s">
        <v>106</v>
      </c>
      <c r="B104" s="19" t="s">
        <v>107</v>
      </c>
      <c r="C104" s="19"/>
      <c r="D104" s="19"/>
      <c r="E104" s="19" t="s">
        <v>9</v>
      </c>
      <c r="F104" s="19" t="s">
        <v>82</v>
      </c>
      <c r="G104" s="20"/>
      <c r="H104" s="20">
        <v>1</v>
      </c>
      <c r="I104" s="21">
        <v>0.05</v>
      </c>
      <c r="J104" s="20">
        <f t="shared" si="8"/>
        <v>0</v>
      </c>
      <c r="K104" s="20">
        <f t="shared" si="9"/>
        <v>0</v>
      </c>
      <c r="L104" s="22">
        <v>1</v>
      </c>
      <c r="M104" s="22">
        <v>0.11</v>
      </c>
      <c r="N104" s="22">
        <v>0</v>
      </c>
    </row>
    <row r="105" spans="1:14" ht="19.899999999999999" customHeight="1">
      <c r="A105" s="19" t="s">
        <v>106</v>
      </c>
      <c r="B105" s="19" t="s">
        <v>107</v>
      </c>
      <c r="C105" s="19"/>
      <c r="D105" s="19"/>
      <c r="E105" s="19" t="s">
        <v>10</v>
      </c>
      <c r="F105" s="19" t="s">
        <v>83</v>
      </c>
      <c r="G105" s="20"/>
      <c r="H105" s="20">
        <v>0.95</v>
      </c>
      <c r="I105" s="21">
        <v>0.05</v>
      </c>
      <c r="J105" s="20">
        <f t="shared" si="8"/>
        <v>0</v>
      </c>
      <c r="K105" s="20">
        <f t="shared" si="9"/>
        <v>0</v>
      </c>
      <c r="L105" s="22">
        <v>0.95</v>
      </c>
      <c r="M105" s="22">
        <v>0.17</v>
      </c>
      <c r="N105" s="22">
        <v>0</v>
      </c>
    </row>
    <row r="106" spans="1:14" ht="19.899999999999999" customHeight="1">
      <c r="A106" s="19" t="s">
        <v>106</v>
      </c>
      <c r="B106" s="19" t="s">
        <v>107</v>
      </c>
      <c r="C106" s="19"/>
      <c r="D106" s="19"/>
      <c r="E106" s="19" t="s">
        <v>11</v>
      </c>
      <c r="F106" s="19" t="s">
        <v>84</v>
      </c>
      <c r="G106" s="20"/>
      <c r="H106" s="20">
        <v>0.1</v>
      </c>
      <c r="I106" s="21">
        <v>0.05</v>
      </c>
      <c r="J106" s="20">
        <f t="shared" si="8"/>
        <v>0</v>
      </c>
      <c r="K106" s="20">
        <f t="shared" si="9"/>
        <v>0</v>
      </c>
      <c r="L106" s="22">
        <v>0.1</v>
      </c>
      <c r="M106" s="22">
        <v>0.06</v>
      </c>
      <c r="N106" s="22">
        <v>0</v>
      </c>
    </row>
    <row r="107" spans="1:14" ht="19.899999999999999" customHeight="1">
      <c r="A107" s="19" t="s">
        <v>106</v>
      </c>
      <c r="B107" s="19" t="s">
        <v>107</v>
      </c>
      <c r="C107" s="19"/>
      <c r="D107" s="19"/>
      <c r="E107" s="19" t="s">
        <v>12</v>
      </c>
      <c r="F107" s="19" t="s">
        <v>85</v>
      </c>
      <c r="G107" s="20"/>
      <c r="H107" s="20">
        <v>0.95</v>
      </c>
      <c r="I107" s="21">
        <v>0.05</v>
      </c>
      <c r="J107" s="20">
        <f t="shared" si="8"/>
        <v>0</v>
      </c>
      <c r="K107" s="20">
        <f t="shared" si="9"/>
        <v>0</v>
      </c>
      <c r="L107" s="22">
        <v>0.95</v>
      </c>
      <c r="M107" s="22">
        <v>0.06</v>
      </c>
      <c r="N107" s="22">
        <v>0</v>
      </c>
    </row>
    <row r="108" spans="1:14" ht="19.899999999999999" customHeight="1">
      <c r="A108" s="19" t="s">
        <v>106</v>
      </c>
      <c r="B108" s="19" t="s">
        <v>107</v>
      </c>
      <c r="C108" s="19"/>
      <c r="D108" s="19"/>
      <c r="E108" s="19" t="s">
        <v>13</v>
      </c>
      <c r="F108" s="19" t="s">
        <v>86</v>
      </c>
      <c r="G108" s="20"/>
      <c r="H108" s="20">
        <v>1</v>
      </c>
      <c r="I108" s="21">
        <v>0.05</v>
      </c>
      <c r="J108" s="20">
        <f t="shared" si="8"/>
        <v>0</v>
      </c>
      <c r="K108" s="20">
        <f t="shared" si="9"/>
        <v>0</v>
      </c>
      <c r="L108" s="22">
        <v>1</v>
      </c>
      <c r="M108" s="22">
        <v>0.06</v>
      </c>
      <c r="N108" s="22">
        <v>0</v>
      </c>
    </row>
    <row r="109" spans="1:14" ht="19.899999999999999" customHeight="1">
      <c r="A109" s="19" t="s">
        <v>106</v>
      </c>
      <c r="B109" s="19" t="s">
        <v>107</v>
      </c>
      <c r="C109" s="19"/>
      <c r="D109" s="19"/>
      <c r="E109" s="19" t="s">
        <v>14</v>
      </c>
      <c r="F109" s="19" t="s">
        <v>87</v>
      </c>
      <c r="G109" s="20"/>
      <c r="H109" s="20">
        <v>1</v>
      </c>
      <c r="I109" s="21">
        <v>0.05</v>
      </c>
      <c r="J109" s="20">
        <f t="shared" si="8"/>
        <v>0</v>
      </c>
      <c r="K109" s="20">
        <f t="shared" si="9"/>
        <v>0</v>
      </c>
      <c r="L109" s="22">
        <v>1</v>
      </c>
      <c r="M109" s="22">
        <v>0.06</v>
      </c>
      <c r="N109" s="22">
        <v>0</v>
      </c>
    </row>
    <row r="110" spans="1:14" ht="19.899999999999999" customHeight="1">
      <c r="A110" s="19" t="s">
        <v>106</v>
      </c>
      <c r="B110" s="19" t="s">
        <v>107</v>
      </c>
      <c r="C110" s="19"/>
      <c r="D110" s="19"/>
      <c r="E110" s="19" t="s">
        <v>15</v>
      </c>
      <c r="F110" s="19" t="s">
        <v>88</v>
      </c>
      <c r="G110" s="20"/>
      <c r="H110" s="20">
        <v>1</v>
      </c>
      <c r="I110" s="21">
        <v>0.05</v>
      </c>
      <c r="J110" s="20">
        <f t="shared" si="8"/>
        <v>0</v>
      </c>
      <c r="K110" s="20">
        <f t="shared" si="9"/>
        <v>0</v>
      </c>
      <c r="L110" s="22">
        <v>1</v>
      </c>
      <c r="M110" s="22">
        <v>0.06</v>
      </c>
      <c r="N110" s="22">
        <v>0</v>
      </c>
    </row>
    <row r="111" spans="1:14" ht="19.899999999999999" customHeight="1">
      <c r="A111" s="19" t="s">
        <v>106</v>
      </c>
      <c r="B111" s="19" t="s">
        <v>107</v>
      </c>
      <c r="C111" s="19"/>
      <c r="D111" s="19"/>
      <c r="E111" s="19" t="s">
        <v>16</v>
      </c>
      <c r="F111" s="19" t="s">
        <v>89</v>
      </c>
      <c r="G111" s="20"/>
      <c r="H111" s="20">
        <v>1</v>
      </c>
      <c r="I111" s="21">
        <v>0.05</v>
      </c>
      <c r="J111" s="20">
        <f t="shared" si="8"/>
        <v>0</v>
      </c>
      <c r="K111" s="20">
        <f t="shared" si="9"/>
        <v>0</v>
      </c>
      <c r="L111" s="22">
        <v>1</v>
      </c>
      <c r="M111" s="22">
        <v>0.06</v>
      </c>
      <c r="N111" s="22">
        <v>0</v>
      </c>
    </row>
    <row r="112" spans="1:14" ht="19.899999999999999" customHeight="1">
      <c r="A112" s="19" t="s">
        <v>106</v>
      </c>
      <c r="B112" s="19" t="s">
        <v>107</v>
      </c>
      <c r="C112" s="19"/>
      <c r="D112" s="19"/>
      <c r="E112" s="19" t="s">
        <v>17</v>
      </c>
      <c r="F112" s="19" t="s">
        <v>90</v>
      </c>
      <c r="G112" s="20"/>
      <c r="H112" s="20">
        <v>1</v>
      </c>
      <c r="I112" s="21">
        <v>0.05</v>
      </c>
      <c r="J112" s="20">
        <f t="shared" si="8"/>
        <v>0</v>
      </c>
      <c r="K112" s="20">
        <f t="shared" si="9"/>
        <v>0</v>
      </c>
      <c r="L112" s="22">
        <v>1</v>
      </c>
      <c r="M112" s="22">
        <v>0.06</v>
      </c>
      <c r="N112" s="22">
        <v>0</v>
      </c>
    </row>
    <row r="113" spans="1:14" ht="19.899999999999999" customHeight="1">
      <c r="A113" s="19" t="s">
        <v>106</v>
      </c>
      <c r="B113" s="19" t="s">
        <v>107</v>
      </c>
      <c r="C113" s="19"/>
      <c r="D113" s="19"/>
      <c r="E113" s="19" t="s">
        <v>18</v>
      </c>
      <c r="F113" s="19" t="s">
        <v>91</v>
      </c>
      <c r="G113" s="20"/>
      <c r="H113" s="20">
        <v>1</v>
      </c>
      <c r="I113" s="21">
        <v>0.05</v>
      </c>
      <c r="J113" s="20">
        <f t="shared" si="8"/>
        <v>0</v>
      </c>
      <c r="K113" s="20">
        <f t="shared" si="9"/>
        <v>0</v>
      </c>
      <c r="L113" s="22">
        <v>1</v>
      </c>
      <c r="M113" s="22">
        <v>0.06</v>
      </c>
      <c r="N113" s="22">
        <v>0</v>
      </c>
    </row>
    <row r="114" spans="1:14" ht="19.899999999999999" customHeight="1">
      <c r="A114" s="19" t="s">
        <v>106</v>
      </c>
      <c r="B114" s="19" t="s">
        <v>107</v>
      </c>
      <c r="C114" s="19"/>
      <c r="D114" s="19"/>
      <c r="E114" s="19" t="s">
        <v>19</v>
      </c>
      <c r="F114" s="19" t="s">
        <v>92</v>
      </c>
      <c r="G114" s="20"/>
      <c r="H114" s="20">
        <v>1</v>
      </c>
      <c r="I114" s="21">
        <v>0.05</v>
      </c>
      <c r="J114" s="20">
        <f t="shared" si="8"/>
        <v>0</v>
      </c>
      <c r="K114" s="20">
        <f t="shared" si="9"/>
        <v>0</v>
      </c>
      <c r="L114" s="22">
        <v>1</v>
      </c>
      <c r="M114" s="22">
        <v>0.06</v>
      </c>
      <c r="N114" s="22">
        <v>0</v>
      </c>
    </row>
    <row r="115" spans="1:14" ht="19.899999999999999" customHeight="1">
      <c r="A115" s="19" t="s">
        <v>106</v>
      </c>
      <c r="B115" s="19" t="s">
        <v>107</v>
      </c>
      <c r="C115" s="19"/>
      <c r="D115" s="19"/>
      <c r="E115" s="19" t="s">
        <v>20</v>
      </c>
      <c r="F115" s="19" t="s">
        <v>93</v>
      </c>
      <c r="G115" s="20"/>
      <c r="H115" s="20">
        <v>1</v>
      </c>
      <c r="I115" s="21">
        <v>0.05</v>
      </c>
      <c r="J115" s="20">
        <f t="shared" si="8"/>
        <v>0</v>
      </c>
      <c r="K115" s="20">
        <f t="shared" si="9"/>
        <v>0</v>
      </c>
      <c r="L115" s="22">
        <v>1</v>
      </c>
      <c r="M115" s="22">
        <v>0.06</v>
      </c>
      <c r="N115" s="22">
        <v>0</v>
      </c>
    </row>
    <row r="116" spans="1:14" ht="19.899999999999999" customHeight="1">
      <c r="A116" s="19" t="s">
        <v>106</v>
      </c>
      <c r="B116" s="19" t="s">
        <v>107</v>
      </c>
      <c r="C116" s="19"/>
      <c r="D116" s="19"/>
      <c r="E116" s="19" t="s">
        <v>21</v>
      </c>
      <c r="F116" s="19" t="s">
        <v>94</v>
      </c>
      <c r="G116" s="20"/>
      <c r="H116" s="20">
        <v>0</v>
      </c>
      <c r="I116" s="21">
        <v>0.05</v>
      </c>
      <c r="J116" s="20">
        <f t="shared" si="8"/>
        <v>0</v>
      </c>
      <c r="K116" s="20">
        <f t="shared" si="9"/>
        <v>0</v>
      </c>
      <c r="L116" s="22">
        <v>0</v>
      </c>
      <c r="M116" s="22">
        <v>0.17</v>
      </c>
      <c r="N116" s="22">
        <v>0</v>
      </c>
    </row>
    <row r="117" spans="1:14" ht="19.899999999999999" customHeight="1">
      <c r="A117" s="19" t="s">
        <v>106</v>
      </c>
      <c r="B117" s="19" t="s">
        <v>107</v>
      </c>
      <c r="C117" s="19"/>
      <c r="D117" s="19"/>
      <c r="E117" s="19" t="s">
        <v>22</v>
      </c>
      <c r="F117" s="19" t="s">
        <v>95</v>
      </c>
      <c r="G117" s="20"/>
      <c r="H117" s="20">
        <v>1</v>
      </c>
      <c r="I117" s="21">
        <v>0.05</v>
      </c>
      <c r="J117" s="20">
        <f t="shared" si="8"/>
        <v>0</v>
      </c>
      <c r="K117" s="20">
        <f t="shared" si="9"/>
        <v>0</v>
      </c>
      <c r="L117" s="22">
        <v>1</v>
      </c>
      <c r="M117" s="22">
        <v>0.06</v>
      </c>
      <c r="N117" s="22">
        <v>0</v>
      </c>
    </row>
    <row r="118" spans="1:14" ht="19.899999999999999" customHeight="1">
      <c r="A118" s="17" t="s">
        <v>108</v>
      </c>
      <c r="B118" s="17" t="s">
        <v>109</v>
      </c>
      <c r="C118" s="17"/>
      <c r="D118" s="17"/>
      <c r="E118" s="17" t="s">
        <v>72</v>
      </c>
      <c r="F118" s="17" t="s">
        <v>73</v>
      </c>
      <c r="G118" s="18">
        <f>SUM(G119,G120,G121,G122,G123,G124,G125,G126,G127,G128,G130,G131,G132,G133,G134,G135,G136,G137,G138,G139,G140)</f>
        <v>0</v>
      </c>
      <c r="H118" s="18"/>
      <c r="I118" s="18"/>
      <c r="J118" s="18">
        <f>SUM(J119,J120,J121,J122,J123,J124,J125,J126,J127,J128,J130,J131,J132,J133,J134,J135,J136,J137,J138,J139,J140)</f>
        <v>0</v>
      </c>
      <c r="K118" s="18">
        <f>SUM(K119,K120,K121,K122,K123,K124,K125,K126,K127,K128,K130,K131,K132,K133,K134,K135,K136,K137,K138,K139,K140)</f>
        <v>0</v>
      </c>
      <c r="L118" s="18">
        <v>1</v>
      </c>
      <c r="M118" s="18">
        <v>0.08</v>
      </c>
      <c r="N118" s="18">
        <v>0</v>
      </c>
    </row>
    <row r="119" spans="1:14" ht="19.899999999999999" customHeight="1">
      <c r="A119" s="19" t="s">
        <v>108</v>
      </c>
      <c r="B119" s="19" t="s">
        <v>109</v>
      </c>
      <c r="C119" s="19"/>
      <c r="D119" s="19"/>
      <c r="E119" s="19" t="s">
        <v>1</v>
      </c>
      <c r="F119" s="19" t="s">
        <v>74</v>
      </c>
      <c r="G119" s="20"/>
      <c r="H119" s="20">
        <v>0.92</v>
      </c>
      <c r="I119" s="21">
        <v>0.08</v>
      </c>
      <c r="J119" s="20">
        <f t="shared" ref="J119:J140" si="10">H119*G119</f>
        <v>0</v>
      </c>
      <c r="K119" s="20">
        <f t="shared" ref="K119:K140" si="11">J119/(1+I119)</f>
        <v>0</v>
      </c>
      <c r="L119" s="22">
        <v>1</v>
      </c>
      <c r="M119" s="22">
        <v>0.17</v>
      </c>
      <c r="N119" s="22">
        <v>0</v>
      </c>
    </row>
    <row r="120" spans="1:14" ht="19.899999999999999" customHeight="1">
      <c r="A120" s="19" t="s">
        <v>108</v>
      </c>
      <c r="B120" s="19" t="s">
        <v>109</v>
      </c>
      <c r="C120" s="19"/>
      <c r="D120" s="19"/>
      <c r="E120" s="19" t="s">
        <v>2</v>
      </c>
      <c r="F120" s="19" t="s">
        <v>75</v>
      </c>
      <c r="G120" s="20"/>
      <c r="H120" s="20">
        <v>0.92</v>
      </c>
      <c r="I120" s="21">
        <v>0.08</v>
      </c>
      <c r="J120" s="20">
        <f t="shared" si="10"/>
        <v>0</v>
      </c>
      <c r="K120" s="20">
        <f t="shared" si="11"/>
        <v>0</v>
      </c>
      <c r="L120" s="22">
        <v>1</v>
      </c>
      <c r="M120" s="22">
        <v>0.17</v>
      </c>
      <c r="N120" s="22">
        <v>0</v>
      </c>
    </row>
    <row r="121" spans="1:14" ht="19.899999999999999" customHeight="1">
      <c r="A121" s="19" t="s">
        <v>108</v>
      </c>
      <c r="B121" s="19" t="s">
        <v>109</v>
      </c>
      <c r="C121" s="19"/>
      <c r="D121" s="19"/>
      <c r="E121" s="19" t="s">
        <v>3</v>
      </c>
      <c r="F121" s="19" t="s">
        <v>76</v>
      </c>
      <c r="G121" s="20"/>
      <c r="H121" s="20">
        <v>0.92</v>
      </c>
      <c r="I121" s="21">
        <v>0.11</v>
      </c>
      <c r="J121" s="20">
        <f t="shared" si="10"/>
        <v>0</v>
      </c>
      <c r="K121" s="20">
        <f t="shared" si="11"/>
        <v>0</v>
      </c>
      <c r="L121" s="22">
        <v>1</v>
      </c>
      <c r="M121" s="22">
        <v>0.17</v>
      </c>
      <c r="N121" s="22">
        <v>0</v>
      </c>
    </row>
    <row r="122" spans="1:14" ht="19.899999999999999" customHeight="1">
      <c r="A122" s="19" t="s">
        <v>108</v>
      </c>
      <c r="B122" s="19" t="s">
        <v>109</v>
      </c>
      <c r="C122" s="19"/>
      <c r="D122" s="19"/>
      <c r="E122" s="19" t="s">
        <v>4</v>
      </c>
      <c r="F122" s="19" t="s">
        <v>78</v>
      </c>
      <c r="G122" s="20"/>
      <c r="H122" s="20">
        <v>1</v>
      </c>
      <c r="I122" s="21">
        <v>0.05</v>
      </c>
      <c r="J122" s="20">
        <f t="shared" si="10"/>
        <v>0</v>
      </c>
      <c r="K122" s="20">
        <f t="shared" si="11"/>
        <v>0</v>
      </c>
      <c r="L122" s="22">
        <v>1</v>
      </c>
      <c r="M122" s="22">
        <v>0.17</v>
      </c>
      <c r="N122" s="22">
        <v>0</v>
      </c>
    </row>
    <row r="123" spans="1:14" ht="19.899999999999999" customHeight="1">
      <c r="A123" s="19" t="s">
        <v>108</v>
      </c>
      <c r="B123" s="19" t="s">
        <v>109</v>
      </c>
      <c r="C123" s="19"/>
      <c r="D123" s="19"/>
      <c r="E123" s="19" t="s">
        <v>5</v>
      </c>
      <c r="F123" s="19" t="s">
        <v>79</v>
      </c>
      <c r="G123" s="20"/>
      <c r="H123" s="20">
        <v>1</v>
      </c>
      <c r="I123" s="21">
        <v>0.05</v>
      </c>
      <c r="J123" s="20">
        <f t="shared" si="10"/>
        <v>0</v>
      </c>
      <c r="K123" s="20">
        <f t="shared" si="11"/>
        <v>0</v>
      </c>
      <c r="L123" s="22">
        <v>1</v>
      </c>
      <c r="M123" s="22">
        <v>0.17</v>
      </c>
      <c r="N123" s="22">
        <v>0</v>
      </c>
    </row>
    <row r="124" spans="1:14" ht="19.899999999999999" customHeight="1">
      <c r="A124" s="19" t="s">
        <v>108</v>
      </c>
      <c r="B124" s="19" t="s">
        <v>109</v>
      </c>
      <c r="C124" s="19"/>
      <c r="D124" s="19"/>
      <c r="E124" s="19" t="s">
        <v>6</v>
      </c>
      <c r="F124" s="19" t="s">
        <v>80</v>
      </c>
      <c r="G124" s="20"/>
      <c r="H124" s="20">
        <v>1</v>
      </c>
      <c r="I124" s="21">
        <v>0.05</v>
      </c>
      <c r="J124" s="20">
        <f t="shared" si="10"/>
        <v>0</v>
      </c>
      <c r="K124" s="20">
        <f t="shared" si="11"/>
        <v>0</v>
      </c>
      <c r="L124" s="22">
        <v>1</v>
      </c>
      <c r="M124" s="22">
        <v>0.17</v>
      </c>
      <c r="N124" s="22">
        <v>0</v>
      </c>
    </row>
    <row r="125" spans="1:14" ht="19.899999999999999" customHeight="1">
      <c r="A125" s="19" t="s">
        <v>108</v>
      </c>
      <c r="B125" s="19" t="s">
        <v>109</v>
      </c>
      <c r="C125" s="19"/>
      <c r="D125" s="19"/>
      <c r="E125" s="19" t="s">
        <v>7</v>
      </c>
      <c r="F125" s="19" t="s">
        <v>81</v>
      </c>
      <c r="G125" s="20"/>
      <c r="H125" s="20">
        <v>1</v>
      </c>
      <c r="I125" s="21">
        <v>0.11</v>
      </c>
      <c r="J125" s="20">
        <f t="shared" si="10"/>
        <v>0</v>
      </c>
      <c r="K125" s="20">
        <f t="shared" si="11"/>
        <v>0</v>
      </c>
      <c r="L125" s="22">
        <v>1</v>
      </c>
      <c r="M125" s="22">
        <v>0.17</v>
      </c>
      <c r="N125" s="22">
        <v>0</v>
      </c>
    </row>
    <row r="126" spans="1:14" ht="19.899999999999999" customHeight="1">
      <c r="A126" s="19" t="s">
        <v>108</v>
      </c>
      <c r="B126" s="19" t="s">
        <v>109</v>
      </c>
      <c r="C126" s="19"/>
      <c r="D126" s="19"/>
      <c r="E126" s="19" t="s">
        <v>8</v>
      </c>
      <c r="F126" s="19" t="s">
        <v>77</v>
      </c>
      <c r="G126" s="20"/>
      <c r="H126" s="20">
        <v>1</v>
      </c>
      <c r="I126" s="21">
        <v>0.11</v>
      </c>
      <c r="J126" s="20">
        <f t="shared" si="10"/>
        <v>0</v>
      </c>
      <c r="K126" s="20">
        <f t="shared" si="11"/>
        <v>0</v>
      </c>
      <c r="L126" s="22">
        <v>1</v>
      </c>
      <c r="M126" s="22">
        <v>0.17</v>
      </c>
      <c r="N126" s="22">
        <v>0</v>
      </c>
    </row>
    <row r="127" spans="1:14" ht="19.899999999999999" customHeight="1">
      <c r="A127" s="19" t="s">
        <v>108</v>
      </c>
      <c r="B127" s="19" t="s">
        <v>109</v>
      </c>
      <c r="C127" s="19"/>
      <c r="D127" s="19"/>
      <c r="E127" s="19" t="s">
        <v>9</v>
      </c>
      <c r="F127" s="19" t="s">
        <v>82</v>
      </c>
      <c r="G127" s="20"/>
      <c r="H127" s="20">
        <v>1</v>
      </c>
      <c r="I127" s="21">
        <v>0.05</v>
      </c>
      <c r="J127" s="20">
        <f t="shared" si="10"/>
        <v>0</v>
      </c>
      <c r="K127" s="20">
        <f t="shared" si="11"/>
        <v>0</v>
      </c>
      <c r="L127" s="22">
        <v>1</v>
      </c>
      <c r="M127" s="22">
        <v>0.11</v>
      </c>
      <c r="N127" s="22">
        <v>0</v>
      </c>
    </row>
    <row r="128" spans="1:14" ht="19.899999999999999" customHeight="1">
      <c r="A128" s="19" t="s">
        <v>108</v>
      </c>
      <c r="B128" s="19" t="s">
        <v>109</v>
      </c>
      <c r="C128" s="19"/>
      <c r="D128" s="19"/>
      <c r="E128" s="19" t="s">
        <v>10</v>
      </c>
      <c r="F128" s="19" t="s">
        <v>83</v>
      </c>
      <c r="G128" s="20"/>
      <c r="H128" s="20">
        <v>0.95</v>
      </c>
      <c r="I128" s="21">
        <v>0.05</v>
      </c>
      <c r="J128" s="20">
        <f t="shared" si="10"/>
        <v>0</v>
      </c>
      <c r="K128" s="20">
        <f t="shared" si="11"/>
        <v>0</v>
      </c>
      <c r="L128" s="22">
        <v>0.95</v>
      </c>
      <c r="M128" s="22">
        <v>0.17</v>
      </c>
      <c r="N128" s="22">
        <v>0</v>
      </c>
    </row>
    <row r="129" spans="1:14" ht="19.899999999999999" customHeight="1">
      <c r="A129" s="19" t="s">
        <v>108</v>
      </c>
      <c r="B129" s="19" t="s">
        <v>109</v>
      </c>
      <c r="C129" s="19"/>
      <c r="D129" s="19"/>
      <c r="E129" s="19" t="s">
        <v>11</v>
      </c>
      <c r="F129" s="19" t="s">
        <v>84</v>
      </c>
      <c r="G129" s="20"/>
      <c r="H129" s="20">
        <v>0.1</v>
      </c>
      <c r="I129" s="21">
        <v>0.05</v>
      </c>
      <c r="J129" s="20">
        <f t="shared" si="10"/>
        <v>0</v>
      </c>
      <c r="K129" s="20">
        <f t="shared" si="11"/>
        <v>0</v>
      </c>
      <c r="L129" s="22">
        <v>0.1</v>
      </c>
      <c r="M129" s="22">
        <v>0.06</v>
      </c>
      <c r="N129" s="22">
        <v>0</v>
      </c>
    </row>
    <row r="130" spans="1:14" ht="19.899999999999999" customHeight="1">
      <c r="A130" s="19" t="s">
        <v>108</v>
      </c>
      <c r="B130" s="19" t="s">
        <v>109</v>
      </c>
      <c r="C130" s="19"/>
      <c r="D130" s="19"/>
      <c r="E130" s="19" t="s">
        <v>12</v>
      </c>
      <c r="F130" s="19" t="s">
        <v>85</v>
      </c>
      <c r="G130" s="20"/>
      <c r="H130" s="20">
        <v>0.95</v>
      </c>
      <c r="I130" s="21">
        <v>0.05</v>
      </c>
      <c r="J130" s="20">
        <f t="shared" si="10"/>
        <v>0</v>
      </c>
      <c r="K130" s="20">
        <f t="shared" si="11"/>
        <v>0</v>
      </c>
      <c r="L130" s="22">
        <v>0.95</v>
      </c>
      <c r="M130" s="22">
        <v>0.06</v>
      </c>
      <c r="N130" s="22">
        <v>0</v>
      </c>
    </row>
    <row r="131" spans="1:14" ht="19.899999999999999" customHeight="1">
      <c r="A131" s="19" t="s">
        <v>108</v>
      </c>
      <c r="B131" s="19" t="s">
        <v>109</v>
      </c>
      <c r="C131" s="19"/>
      <c r="D131" s="19"/>
      <c r="E131" s="19" t="s">
        <v>13</v>
      </c>
      <c r="F131" s="19" t="s">
        <v>86</v>
      </c>
      <c r="G131" s="20"/>
      <c r="H131" s="20">
        <v>1</v>
      </c>
      <c r="I131" s="21">
        <v>0.05</v>
      </c>
      <c r="J131" s="20">
        <f t="shared" si="10"/>
        <v>0</v>
      </c>
      <c r="K131" s="20">
        <f t="shared" si="11"/>
        <v>0</v>
      </c>
      <c r="L131" s="22">
        <v>1</v>
      </c>
      <c r="M131" s="22">
        <v>0.06</v>
      </c>
      <c r="N131" s="22">
        <v>0</v>
      </c>
    </row>
    <row r="132" spans="1:14" ht="19.899999999999999" customHeight="1">
      <c r="A132" s="19" t="s">
        <v>108</v>
      </c>
      <c r="B132" s="19" t="s">
        <v>109</v>
      </c>
      <c r="C132" s="19"/>
      <c r="D132" s="19"/>
      <c r="E132" s="19" t="s">
        <v>14</v>
      </c>
      <c r="F132" s="19" t="s">
        <v>87</v>
      </c>
      <c r="G132" s="20"/>
      <c r="H132" s="20">
        <v>1</v>
      </c>
      <c r="I132" s="21">
        <v>0.05</v>
      </c>
      <c r="J132" s="20">
        <f t="shared" si="10"/>
        <v>0</v>
      </c>
      <c r="K132" s="20">
        <f t="shared" si="11"/>
        <v>0</v>
      </c>
      <c r="L132" s="22">
        <v>1</v>
      </c>
      <c r="M132" s="22">
        <v>0.06</v>
      </c>
      <c r="N132" s="22">
        <v>0</v>
      </c>
    </row>
    <row r="133" spans="1:14" ht="19.899999999999999" customHeight="1">
      <c r="A133" s="19" t="s">
        <v>108</v>
      </c>
      <c r="B133" s="19" t="s">
        <v>109</v>
      </c>
      <c r="C133" s="19"/>
      <c r="D133" s="19"/>
      <c r="E133" s="19" t="s">
        <v>15</v>
      </c>
      <c r="F133" s="19" t="s">
        <v>88</v>
      </c>
      <c r="G133" s="20"/>
      <c r="H133" s="20">
        <v>1</v>
      </c>
      <c r="I133" s="21">
        <v>0.05</v>
      </c>
      <c r="J133" s="20">
        <f t="shared" si="10"/>
        <v>0</v>
      </c>
      <c r="K133" s="20">
        <f t="shared" si="11"/>
        <v>0</v>
      </c>
      <c r="L133" s="22">
        <v>1</v>
      </c>
      <c r="M133" s="22">
        <v>0.06</v>
      </c>
      <c r="N133" s="22">
        <v>0</v>
      </c>
    </row>
    <row r="134" spans="1:14" ht="19.899999999999999" customHeight="1">
      <c r="A134" s="19" t="s">
        <v>108</v>
      </c>
      <c r="B134" s="19" t="s">
        <v>109</v>
      </c>
      <c r="C134" s="19"/>
      <c r="D134" s="19"/>
      <c r="E134" s="19" t="s">
        <v>16</v>
      </c>
      <c r="F134" s="19" t="s">
        <v>89</v>
      </c>
      <c r="G134" s="20"/>
      <c r="H134" s="20">
        <v>1</v>
      </c>
      <c r="I134" s="21">
        <v>0.05</v>
      </c>
      <c r="J134" s="20">
        <f t="shared" si="10"/>
        <v>0</v>
      </c>
      <c r="K134" s="20">
        <f t="shared" si="11"/>
        <v>0</v>
      </c>
      <c r="L134" s="22">
        <v>1</v>
      </c>
      <c r="M134" s="22">
        <v>0.06</v>
      </c>
      <c r="N134" s="22">
        <v>0</v>
      </c>
    </row>
    <row r="135" spans="1:14" ht="19.899999999999999" customHeight="1">
      <c r="A135" s="19" t="s">
        <v>108</v>
      </c>
      <c r="B135" s="19" t="s">
        <v>109</v>
      </c>
      <c r="C135" s="19"/>
      <c r="D135" s="19"/>
      <c r="E135" s="19" t="s">
        <v>17</v>
      </c>
      <c r="F135" s="19" t="s">
        <v>90</v>
      </c>
      <c r="G135" s="20"/>
      <c r="H135" s="20">
        <v>1</v>
      </c>
      <c r="I135" s="21">
        <v>0.05</v>
      </c>
      <c r="J135" s="20">
        <f t="shared" si="10"/>
        <v>0</v>
      </c>
      <c r="K135" s="20">
        <f t="shared" si="11"/>
        <v>0</v>
      </c>
      <c r="L135" s="22">
        <v>1</v>
      </c>
      <c r="M135" s="22">
        <v>0.06</v>
      </c>
      <c r="N135" s="22">
        <v>0</v>
      </c>
    </row>
    <row r="136" spans="1:14" ht="19.899999999999999" customHeight="1">
      <c r="A136" s="19" t="s">
        <v>108</v>
      </c>
      <c r="B136" s="19" t="s">
        <v>109</v>
      </c>
      <c r="C136" s="19"/>
      <c r="D136" s="19"/>
      <c r="E136" s="19" t="s">
        <v>18</v>
      </c>
      <c r="F136" s="19" t="s">
        <v>91</v>
      </c>
      <c r="G136" s="20"/>
      <c r="H136" s="20">
        <v>1</v>
      </c>
      <c r="I136" s="21">
        <v>0.05</v>
      </c>
      <c r="J136" s="20">
        <f t="shared" si="10"/>
        <v>0</v>
      </c>
      <c r="K136" s="20">
        <f t="shared" si="11"/>
        <v>0</v>
      </c>
      <c r="L136" s="22">
        <v>1</v>
      </c>
      <c r="M136" s="22">
        <v>0.06</v>
      </c>
      <c r="N136" s="22">
        <v>0</v>
      </c>
    </row>
    <row r="137" spans="1:14" ht="19.899999999999999" customHeight="1">
      <c r="A137" s="19" t="s">
        <v>108</v>
      </c>
      <c r="B137" s="19" t="s">
        <v>109</v>
      </c>
      <c r="C137" s="19"/>
      <c r="D137" s="19"/>
      <c r="E137" s="19" t="s">
        <v>19</v>
      </c>
      <c r="F137" s="19" t="s">
        <v>92</v>
      </c>
      <c r="G137" s="20"/>
      <c r="H137" s="20">
        <v>1</v>
      </c>
      <c r="I137" s="21">
        <v>0.05</v>
      </c>
      <c r="J137" s="20">
        <f t="shared" si="10"/>
        <v>0</v>
      </c>
      <c r="K137" s="20">
        <f t="shared" si="11"/>
        <v>0</v>
      </c>
      <c r="L137" s="22">
        <v>1</v>
      </c>
      <c r="M137" s="22">
        <v>0.06</v>
      </c>
      <c r="N137" s="22">
        <v>0</v>
      </c>
    </row>
    <row r="138" spans="1:14" ht="19.899999999999999" customHeight="1">
      <c r="A138" s="19" t="s">
        <v>108</v>
      </c>
      <c r="B138" s="19" t="s">
        <v>109</v>
      </c>
      <c r="C138" s="19"/>
      <c r="D138" s="19"/>
      <c r="E138" s="19" t="s">
        <v>20</v>
      </c>
      <c r="F138" s="19" t="s">
        <v>93</v>
      </c>
      <c r="G138" s="20"/>
      <c r="H138" s="20">
        <v>1</v>
      </c>
      <c r="I138" s="21">
        <v>0.05</v>
      </c>
      <c r="J138" s="20">
        <f t="shared" si="10"/>
        <v>0</v>
      </c>
      <c r="K138" s="20">
        <f t="shared" si="11"/>
        <v>0</v>
      </c>
      <c r="L138" s="22">
        <v>1</v>
      </c>
      <c r="M138" s="22">
        <v>0.06</v>
      </c>
      <c r="N138" s="22">
        <v>0</v>
      </c>
    </row>
    <row r="139" spans="1:14" ht="19.899999999999999" customHeight="1">
      <c r="A139" s="19" t="s">
        <v>108</v>
      </c>
      <c r="B139" s="19" t="s">
        <v>109</v>
      </c>
      <c r="C139" s="19"/>
      <c r="D139" s="19"/>
      <c r="E139" s="19" t="s">
        <v>21</v>
      </c>
      <c r="F139" s="19" t="s">
        <v>94</v>
      </c>
      <c r="G139" s="20"/>
      <c r="H139" s="20">
        <v>0</v>
      </c>
      <c r="I139" s="21">
        <v>0.05</v>
      </c>
      <c r="J139" s="20">
        <f t="shared" si="10"/>
        <v>0</v>
      </c>
      <c r="K139" s="20">
        <f t="shared" si="11"/>
        <v>0</v>
      </c>
      <c r="L139" s="22">
        <v>0</v>
      </c>
      <c r="M139" s="22">
        <v>0.17</v>
      </c>
      <c r="N139" s="22">
        <v>0</v>
      </c>
    </row>
    <row r="140" spans="1:14" ht="19.899999999999999" customHeight="1">
      <c r="A140" s="19" t="s">
        <v>108</v>
      </c>
      <c r="B140" s="19" t="s">
        <v>109</v>
      </c>
      <c r="C140" s="19"/>
      <c r="D140" s="19"/>
      <c r="E140" s="19" t="s">
        <v>22</v>
      </c>
      <c r="F140" s="19" t="s">
        <v>95</v>
      </c>
      <c r="G140" s="20"/>
      <c r="H140" s="20">
        <v>1</v>
      </c>
      <c r="I140" s="21">
        <v>0.05</v>
      </c>
      <c r="J140" s="20">
        <f t="shared" si="10"/>
        <v>0</v>
      </c>
      <c r="K140" s="20">
        <f t="shared" si="11"/>
        <v>0</v>
      </c>
      <c r="L140" s="22">
        <v>1</v>
      </c>
      <c r="M140" s="22">
        <v>0.06</v>
      </c>
      <c r="N140" s="22">
        <v>0</v>
      </c>
    </row>
    <row r="141" spans="1:14" ht="19.899999999999999" customHeight="1">
      <c r="A141" s="17" t="s">
        <v>110</v>
      </c>
      <c r="B141" s="17" t="s">
        <v>111</v>
      </c>
      <c r="C141" s="17"/>
      <c r="D141" s="17"/>
      <c r="E141" s="17" t="s">
        <v>72</v>
      </c>
      <c r="F141" s="17" t="s">
        <v>73</v>
      </c>
      <c r="G141" s="18">
        <f>SUM(G142,G143,G144,G145,G146,G147,G148,G149,G150,G151,G153,G154,G155,G156,G157,G158,G159,G160,G161,G162,G163)</f>
        <v>0</v>
      </c>
      <c r="H141" s="18"/>
      <c r="I141" s="18"/>
      <c r="J141" s="18">
        <f>SUM(J142,J143,J144,J145,J146,J147,J148,J149,J150,J151,J153,J154,J155,J156,J157,J158,J159,J160,J161,J162,J163)</f>
        <v>0</v>
      </c>
      <c r="K141" s="18">
        <f>SUM(K142,K143,K144,K145,K146,K147,K148,K149,K150,K151,K153,K154,K155,K156,K157,K158,K159,K160,K161,K162,K163)</f>
        <v>0</v>
      </c>
      <c r="L141" s="18">
        <v>1</v>
      </c>
      <c r="M141" s="18">
        <v>0.08</v>
      </c>
      <c r="N141" s="18">
        <v>0</v>
      </c>
    </row>
    <row r="142" spans="1:14" ht="19.899999999999999" customHeight="1">
      <c r="A142" s="19" t="s">
        <v>110</v>
      </c>
      <c r="B142" s="19" t="s">
        <v>111</v>
      </c>
      <c r="C142" s="19"/>
      <c r="D142" s="19"/>
      <c r="E142" s="19" t="s">
        <v>1</v>
      </c>
      <c r="F142" s="19" t="s">
        <v>74</v>
      </c>
      <c r="G142" s="20"/>
      <c r="H142" s="20">
        <v>0.92</v>
      </c>
      <c r="I142" s="21">
        <v>0.08</v>
      </c>
      <c r="J142" s="20">
        <f t="shared" ref="J142:J163" si="12">H142*G142</f>
        <v>0</v>
      </c>
      <c r="K142" s="20">
        <f t="shared" ref="K142:K163" si="13">J142/(1+I142)</f>
        <v>0</v>
      </c>
      <c r="L142" s="22">
        <v>1</v>
      </c>
      <c r="M142" s="22">
        <v>0.17</v>
      </c>
      <c r="N142" s="22">
        <v>0</v>
      </c>
    </row>
    <row r="143" spans="1:14" ht="19.899999999999999" customHeight="1">
      <c r="A143" s="19" t="s">
        <v>110</v>
      </c>
      <c r="B143" s="19" t="s">
        <v>111</v>
      </c>
      <c r="C143" s="19"/>
      <c r="D143" s="19"/>
      <c r="E143" s="19" t="s">
        <v>2</v>
      </c>
      <c r="F143" s="19" t="s">
        <v>75</v>
      </c>
      <c r="G143" s="20"/>
      <c r="H143" s="20">
        <v>0.92</v>
      </c>
      <c r="I143" s="21">
        <v>0.08</v>
      </c>
      <c r="J143" s="20">
        <f t="shared" si="12"/>
        <v>0</v>
      </c>
      <c r="K143" s="20">
        <f t="shared" si="13"/>
        <v>0</v>
      </c>
      <c r="L143" s="22">
        <v>1</v>
      </c>
      <c r="M143" s="22">
        <v>0.17</v>
      </c>
      <c r="N143" s="22">
        <v>0</v>
      </c>
    </row>
    <row r="144" spans="1:14" ht="19.899999999999999" customHeight="1">
      <c r="A144" s="19" t="s">
        <v>110</v>
      </c>
      <c r="B144" s="19" t="s">
        <v>111</v>
      </c>
      <c r="C144" s="19"/>
      <c r="D144" s="19"/>
      <c r="E144" s="19" t="s">
        <v>3</v>
      </c>
      <c r="F144" s="19" t="s">
        <v>76</v>
      </c>
      <c r="G144" s="20"/>
      <c r="H144" s="20">
        <v>0.92</v>
      </c>
      <c r="I144" s="21">
        <v>0.11</v>
      </c>
      <c r="J144" s="20">
        <f t="shared" si="12"/>
        <v>0</v>
      </c>
      <c r="K144" s="20">
        <f t="shared" si="13"/>
        <v>0</v>
      </c>
      <c r="L144" s="22">
        <v>1</v>
      </c>
      <c r="M144" s="22">
        <v>0.17</v>
      </c>
      <c r="N144" s="22">
        <v>0</v>
      </c>
    </row>
    <row r="145" spans="1:14" ht="19.899999999999999" customHeight="1">
      <c r="A145" s="19" t="s">
        <v>110</v>
      </c>
      <c r="B145" s="19" t="s">
        <v>111</v>
      </c>
      <c r="C145" s="19"/>
      <c r="D145" s="19"/>
      <c r="E145" s="19" t="s">
        <v>4</v>
      </c>
      <c r="F145" s="19" t="s">
        <v>78</v>
      </c>
      <c r="G145" s="20"/>
      <c r="H145" s="20">
        <v>1</v>
      </c>
      <c r="I145" s="21">
        <v>0.05</v>
      </c>
      <c r="J145" s="20">
        <f t="shared" si="12"/>
        <v>0</v>
      </c>
      <c r="K145" s="20">
        <f t="shared" si="13"/>
        <v>0</v>
      </c>
      <c r="L145" s="22">
        <v>1</v>
      </c>
      <c r="M145" s="22">
        <v>0.17</v>
      </c>
      <c r="N145" s="22">
        <v>0</v>
      </c>
    </row>
    <row r="146" spans="1:14" ht="19.899999999999999" customHeight="1">
      <c r="A146" s="19" t="s">
        <v>110</v>
      </c>
      <c r="B146" s="19" t="s">
        <v>111</v>
      </c>
      <c r="C146" s="19"/>
      <c r="D146" s="19"/>
      <c r="E146" s="19" t="s">
        <v>5</v>
      </c>
      <c r="F146" s="19" t="s">
        <v>79</v>
      </c>
      <c r="G146" s="20"/>
      <c r="H146" s="20">
        <v>1</v>
      </c>
      <c r="I146" s="21">
        <v>0.05</v>
      </c>
      <c r="J146" s="20">
        <f t="shared" si="12"/>
        <v>0</v>
      </c>
      <c r="K146" s="20">
        <f t="shared" si="13"/>
        <v>0</v>
      </c>
      <c r="L146" s="22">
        <v>1</v>
      </c>
      <c r="M146" s="22">
        <v>0.17</v>
      </c>
      <c r="N146" s="22">
        <v>0</v>
      </c>
    </row>
    <row r="147" spans="1:14" ht="19.899999999999999" customHeight="1">
      <c r="A147" s="19" t="s">
        <v>110</v>
      </c>
      <c r="B147" s="19" t="s">
        <v>111</v>
      </c>
      <c r="C147" s="19"/>
      <c r="D147" s="19"/>
      <c r="E147" s="19" t="s">
        <v>6</v>
      </c>
      <c r="F147" s="19" t="s">
        <v>80</v>
      </c>
      <c r="G147" s="20"/>
      <c r="H147" s="20">
        <v>1</v>
      </c>
      <c r="I147" s="21">
        <v>0.05</v>
      </c>
      <c r="J147" s="20">
        <f t="shared" si="12"/>
        <v>0</v>
      </c>
      <c r="K147" s="20">
        <f t="shared" si="13"/>
        <v>0</v>
      </c>
      <c r="L147" s="22">
        <v>1</v>
      </c>
      <c r="M147" s="22">
        <v>0.17</v>
      </c>
      <c r="N147" s="22">
        <v>0</v>
      </c>
    </row>
    <row r="148" spans="1:14" ht="19.899999999999999" customHeight="1">
      <c r="A148" s="19" t="s">
        <v>110</v>
      </c>
      <c r="B148" s="19" t="s">
        <v>111</v>
      </c>
      <c r="C148" s="19"/>
      <c r="D148" s="19"/>
      <c r="E148" s="19" t="s">
        <v>7</v>
      </c>
      <c r="F148" s="19" t="s">
        <v>81</v>
      </c>
      <c r="G148" s="20"/>
      <c r="H148" s="20">
        <v>1</v>
      </c>
      <c r="I148" s="21">
        <v>0.11</v>
      </c>
      <c r="J148" s="20">
        <f t="shared" si="12"/>
        <v>0</v>
      </c>
      <c r="K148" s="20">
        <f t="shared" si="13"/>
        <v>0</v>
      </c>
      <c r="L148" s="22">
        <v>1</v>
      </c>
      <c r="M148" s="22">
        <v>0.17</v>
      </c>
      <c r="N148" s="22">
        <v>0</v>
      </c>
    </row>
    <row r="149" spans="1:14" ht="19.899999999999999" customHeight="1">
      <c r="A149" s="19" t="s">
        <v>110</v>
      </c>
      <c r="B149" s="19" t="s">
        <v>111</v>
      </c>
      <c r="C149" s="19"/>
      <c r="D149" s="19"/>
      <c r="E149" s="19" t="s">
        <v>8</v>
      </c>
      <c r="F149" s="19" t="s">
        <v>77</v>
      </c>
      <c r="G149" s="20"/>
      <c r="H149" s="20">
        <v>1</v>
      </c>
      <c r="I149" s="21">
        <v>0.11</v>
      </c>
      <c r="J149" s="20">
        <f t="shared" si="12"/>
        <v>0</v>
      </c>
      <c r="K149" s="20">
        <f t="shared" si="13"/>
        <v>0</v>
      </c>
      <c r="L149" s="22">
        <v>1</v>
      </c>
      <c r="M149" s="22">
        <v>0.17</v>
      </c>
      <c r="N149" s="22">
        <v>0</v>
      </c>
    </row>
    <row r="150" spans="1:14" ht="19.899999999999999" customHeight="1">
      <c r="A150" s="19" t="s">
        <v>110</v>
      </c>
      <c r="B150" s="19" t="s">
        <v>111</v>
      </c>
      <c r="C150" s="19"/>
      <c r="D150" s="19"/>
      <c r="E150" s="19" t="s">
        <v>9</v>
      </c>
      <c r="F150" s="19" t="s">
        <v>82</v>
      </c>
      <c r="G150" s="20"/>
      <c r="H150" s="20">
        <v>1</v>
      </c>
      <c r="I150" s="21">
        <v>0.05</v>
      </c>
      <c r="J150" s="20">
        <f t="shared" si="12"/>
        <v>0</v>
      </c>
      <c r="K150" s="20">
        <f t="shared" si="13"/>
        <v>0</v>
      </c>
      <c r="L150" s="22">
        <v>1</v>
      </c>
      <c r="M150" s="22">
        <v>0.11</v>
      </c>
      <c r="N150" s="22">
        <v>0</v>
      </c>
    </row>
    <row r="151" spans="1:14" ht="19.899999999999999" customHeight="1">
      <c r="A151" s="19" t="s">
        <v>110</v>
      </c>
      <c r="B151" s="19" t="s">
        <v>111</v>
      </c>
      <c r="C151" s="19"/>
      <c r="D151" s="19"/>
      <c r="E151" s="19" t="s">
        <v>10</v>
      </c>
      <c r="F151" s="19" t="s">
        <v>83</v>
      </c>
      <c r="G151" s="20"/>
      <c r="H151" s="20">
        <v>0.95</v>
      </c>
      <c r="I151" s="21">
        <v>0.05</v>
      </c>
      <c r="J151" s="20">
        <f t="shared" si="12"/>
        <v>0</v>
      </c>
      <c r="K151" s="20">
        <f t="shared" si="13"/>
        <v>0</v>
      </c>
      <c r="L151" s="22">
        <v>0.95</v>
      </c>
      <c r="M151" s="22">
        <v>0.17</v>
      </c>
      <c r="N151" s="22">
        <v>0</v>
      </c>
    </row>
    <row r="152" spans="1:14" ht="19.899999999999999" customHeight="1">
      <c r="A152" s="19" t="s">
        <v>110</v>
      </c>
      <c r="B152" s="19" t="s">
        <v>111</v>
      </c>
      <c r="C152" s="19"/>
      <c r="D152" s="19"/>
      <c r="E152" s="19" t="s">
        <v>11</v>
      </c>
      <c r="F152" s="19" t="s">
        <v>84</v>
      </c>
      <c r="G152" s="20"/>
      <c r="H152" s="20">
        <v>0.1</v>
      </c>
      <c r="I152" s="21">
        <v>0.05</v>
      </c>
      <c r="J152" s="20">
        <f t="shared" si="12"/>
        <v>0</v>
      </c>
      <c r="K152" s="20">
        <f t="shared" si="13"/>
        <v>0</v>
      </c>
      <c r="L152" s="22">
        <v>0.1</v>
      </c>
      <c r="M152" s="22">
        <v>0.06</v>
      </c>
      <c r="N152" s="22">
        <v>0</v>
      </c>
    </row>
    <row r="153" spans="1:14" ht="19.899999999999999" customHeight="1">
      <c r="A153" s="19" t="s">
        <v>110</v>
      </c>
      <c r="B153" s="19" t="s">
        <v>111</v>
      </c>
      <c r="C153" s="19"/>
      <c r="D153" s="19"/>
      <c r="E153" s="19" t="s">
        <v>12</v>
      </c>
      <c r="F153" s="19" t="s">
        <v>85</v>
      </c>
      <c r="G153" s="20"/>
      <c r="H153" s="20">
        <v>0.95</v>
      </c>
      <c r="I153" s="21">
        <v>0.05</v>
      </c>
      <c r="J153" s="20">
        <f t="shared" si="12"/>
        <v>0</v>
      </c>
      <c r="K153" s="20">
        <f t="shared" si="13"/>
        <v>0</v>
      </c>
      <c r="L153" s="22">
        <v>0.95</v>
      </c>
      <c r="M153" s="22">
        <v>0.06</v>
      </c>
      <c r="N153" s="22">
        <v>0</v>
      </c>
    </row>
    <row r="154" spans="1:14" ht="19.899999999999999" customHeight="1">
      <c r="A154" s="19" t="s">
        <v>110</v>
      </c>
      <c r="B154" s="19" t="s">
        <v>111</v>
      </c>
      <c r="C154" s="19"/>
      <c r="D154" s="19"/>
      <c r="E154" s="19" t="s">
        <v>13</v>
      </c>
      <c r="F154" s="19" t="s">
        <v>86</v>
      </c>
      <c r="G154" s="20"/>
      <c r="H154" s="20">
        <v>1</v>
      </c>
      <c r="I154" s="21">
        <v>0.05</v>
      </c>
      <c r="J154" s="20">
        <f t="shared" si="12"/>
        <v>0</v>
      </c>
      <c r="K154" s="20">
        <f t="shared" si="13"/>
        <v>0</v>
      </c>
      <c r="L154" s="22">
        <v>1</v>
      </c>
      <c r="M154" s="22">
        <v>0.06</v>
      </c>
      <c r="N154" s="22">
        <v>0</v>
      </c>
    </row>
    <row r="155" spans="1:14" ht="19.899999999999999" customHeight="1">
      <c r="A155" s="19" t="s">
        <v>110</v>
      </c>
      <c r="B155" s="19" t="s">
        <v>111</v>
      </c>
      <c r="C155" s="19"/>
      <c r="D155" s="19"/>
      <c r="E155" s="19" t="s">
        <v>14</v>
      </c>
      <c r="F155" s="19" t="s">
        <v>87</v>
      </c>
      <c r="G155" s="20"/>
      <c r="H155" s="20">
        <v>1</v>
      </c>
      <c r="I155" s="21">
        <v>0.05</v>
      </c>
      <c r="J155" s="20">
        <f t="shared" si="12"/>
        <v>0</v>
      </c>
      <c r="K155" s="20">
        <f t="shared" si="13"/>
        <v>0</v>
      </c>
      <c r="L155" s="22">
        <v>1</v>
      </c>
      <c r="M155" s="22">
        <v>0.06</v>
      </c>
      <c r="N155" s="22">
        <v>0</v>
      </c>
    </row>
    <row r="156" spans="1:14" ht="19.899999999999999" customHeight="1">
      <c r="A156" s="19" t="s">
        <v>110</v>
      </c>
      <c r="B156" s="19" t="s">
        <v>111</v>
      </c>
      <c r="C156" s="19"/>
      <c r="D156" s="19"/>
      <c r="E156" s="19" t="s">
        <v>15</v>
      </c>
      <c r="F156" s="19" t="s">
        <v>88</v>
      </c>
      <c r="G156" s="20"/>
      <c r="H156" s="20">
        <v>1</v>
      </c>
      <c r="I156" s="21">
        <v>0.05</v>
      </c>
      <c r="J156" s="20">
        <f t="shared" si="12"/>
        <v>0</v>
      </c>
      <c r="K156" s="20">
        <f t="shared" si="13"/>
        <v>0</v>
      </c>
      <c r="L156" s="22">
        <v>1</v>
      </c>
      <c r="M156" s="22">
        <v>0.06</v>
      </c>
      <c r="N156" s="22">
        <v>0</v>
      </c>
    </row>
    <row r="157" spans="1:14" ht="19.899999999999999" customHeight="1">
      <c r="A157" s="19" t="s">
        <v>110</v>
      </c>
      <c r="B157" s="19" t="s">
        <v>111</v>
      </c>
      <c r="C157" s="19"/>
      <c r="D157" s="19"/>
      <c r="E157" s="19" t="s">
        <v>16</v>
      </c>
      <c r="F157" s="19" t="s">
        <v>89</v>
      </c>
      <c r="G157" s="20"/>
      <c r="H157" s="20">
        <v>1</v>
      </c>
      <c r="I157" s="21">
        <v>0.05</v>
      </c>
      <c r="J157" s="20">
        <f t="shared" si="12"/>
        <v>0</v>
      </c>
      <c r="K157" s="20">
        <f t="shared" si="13"/>
        <v>0</v>
      </c>
      <c r="L157" s="22">
        <v>1</v>
      </c>
      <c r="M157" s="22">
        <v>0.06</v>
      </c>
      <c r="N157" s="22">
        <v>0</v>
      </c>
    </row>
    <row r="158" spans="1:14" ht="19.899999999999999" customHeight="1">
      <c r="A158" s="19" t="s">
        <v>110</v>
      </c>
      <c r="B158" s="19" t="s">
        <v>111</v>
      </c>
      <c r="C158" s="19"/>
      <c r="D158" s="19"/>
      <c r="E158" s="19" t="s">
        <v>17</v>
      </c>
      <c r="F158" s="19" t="s">
        <v>90</v>
      </c>
      <c r="G158" s="20"/>
      <c r="H158" s="20">
        <v>1</v>
      </c>
      <c r="I158" s="21">
        <v>0.05</v>
      </c>
      <c r="J158" s="20">
        <f t="shared" si="12"/>
        <v>0</v>
      </c>
      <c r="K158" s="20">
        <f t="shared" si="13"/>
        <v>0</v>
      </c>
      <c r="L158" s="22">
        <v>1</v>
      </c>
      <c r="M158" s="22">
        <v>0.06</v>
      </c>
      <c r="N158" s="22">
        <v>0</v>
      </c>
    </row>
    <row r="159" spans="1:14" ht="19.899999999999999" customHeight="1">
      <c r="A159" s="19" t="s">
        <v>110</v>
      </c>
      <c r="B159" s="19" t="s">
        <v>111</v>
      </c>
      <c r="C159" s="19"/>
      <c r="D159" s="19"/>
      <c r="E159" s="19" t="s">
        <v>18</v>
      </c>
      <c r="F159" s="19" t="s">
        <v>91</v>
      </c>
      <c r="G159" s="20"/>
      <c r="H159" s="20">
        <v>1</v>
      </c>
      <c r="I159" s="21">
        <v>0.05</v>
      </c>
      <c r="J159" s="20">
        <f t="shared" si="12"/>
        <v>0</v>
      </c>
      <c r="K159" s="20">
        <f t="shared" si="13"/>
        <v>0</v>
      </c>
      <c r="L159" s="22">
        <v>1</v>
      </c>
      <c r="M159" s="22">
        <v>0.06</v>
      </c>
      <c r="N159" s="22">
        <v>0</v>
      </c>
    </row>
    <row r="160" spans="1:14" ht="19.899999999999999" customHeight="1">
      <c r="A160" s="19" t="s">
        <v>110</v>
      </c>
      <c r="B160" s="19" t="s">
        <v>111</v>
      </c>
      <c r="C160" s="19"/>
      <c r="D160" s="19"/>
      <c r="E160" s="19" t="s">
        <v>19</v>
      </c>
      <c r="F160" s="19" t="s">
        <v>92</v>
      </c>
      <c r="G160" s="20"/>
      <c r="H160" s="20">
        <v>1</v>
      </c>
      <c r="I160" s="21">
        <v>0.05</v>
      </c>
      <c r="J160" s="20">
        <f t="shared" si="12"/>
        <v>0</v>
      </c>
      <c r="K160" s="20">
        <f t="shared" si="13"/>
        <v>0</v>
      </c>
      <c r="L160" s="22">
        <v>1</v>
      </c>
      <c r="M160" s="22">
        <v>0.06</v>
      </c>
      <c r="N160" s="22">
        <v>0</v>
      </c>
    </row>
    <row r="161" spans="1:14" ht="19.899999999999999" customHeight="1">
      <c r="A161" s="19" t="s">
        <v>110</v>
      </c>
      <c r="B161" s="19" t="s">
        <v>111</v>
      </c>
      <c r="C161" s="19"/>
      <c r="D161" s="19"/>
      <c r="E161" s="19" t="s">
        <v>20</v>
      </c>
      <c r="F161" s="19" t="s">
        <v>93</v>
      </c>
      <c r="G161" s="20"/>
      <c r="H161" s="20">
        <v>1</v>
      </c>
      <c r="I161" s="21">
        <v>0.05</v>
      </c>
      <c r="J161" s="20">
        <f t="shared" si="12"/>
        <v>0</v>
      </c>
      <c r="K161" s="20">
        <f t="shared" si="13"/>
        <v>0</v>
      </c>
      <c r="L161" s="22">
        <v>1</v>
      </c>
      <c r="M161" s="22">
        <v>0.06</v>
      </c>
      <c r="N161" s="22">
        <v>0</v>
      </c>
    </row>
    <row r="162" spans="1:14" ht="19.899999999999999" customHeight="1">
      <c r="A162" s="19" t="s">
        <v>110</v>
      </c>
      <c r="B162" s="19" t="s">
        <v>111</v>
      </c>
      <c r="C162" s="19"/>
      <c r="D162" s="19"/>
      <c r="E162" s="19" t="s">
        <v>21</v>
      </c>
      <c r="F162" s="19" t="s">
        <v>94</v>
      </c>
      <c r="G162" s="20"/>
      <c r="H162" s="20">
        <v>0</v>
      </c>
      <c r="I162" s="21">
        <v>0.05</v>
      </c>
      <c r="J162" s="20">
        <f t="shared" si="12"/>
        <v>0</v>
      </c>
      <c r="K162" s="20">
        <f t="shared" si="13"/>
        <v>0</v>
      </c>
      <c r="L162" s="22">
        <v>0</v>
      </c>
      <c r="M162" s="22">
        <v>0.17</v>
      </c>
      <c r="N162" s="22">
        <v>0</v>
      </c>
    </row>
    <row r="163" spans="1:14" ht="19.899999999999999" customHeight="1">
      <c r="A163" s="19" t="s">
        <v>110</v>
      </c>
      <c r="B163" s="19" t="s">
        <v>111</v>
      </c>
      <c r="C163" s="19"/>
      <c r="D163" s="19"/>
      <c r="E163" s="19" t="s">
        <v>22</v>
      </c>
      <c r="F163" s="19" t="s">
        <v>95</v>
      </c>
      <c r="G163" s="20"/>
      <c r="H163" s="20">
        <v>1</v>
      </c>
      <c r="I163" s="21">
        <v>0.05</v>
      </c>
      <c r="J163" s="20">
        <f t="shared" si="12"/>
        <v>0</v>
      </c>
      <c r="K163" s="20">
        <f t="shared" si="13"/>
        <v>0</v>
      </c>
      <c r="L163" s="22">
        <v>1</v>
      </c>
      <c r="M163" s="22">
        <v>0.06</v>
      </c>
      <c r="N163" s="22">
        <v>0</v>
      </c>
    </row>
    <row r="164" spans="1:14" ht="19.899999999999999" customHeight="1">
      <c r="A164" s="17" t="s">
        <v>112</v>
      </c>
      <c r="B164" s="17" t="s">
        <v>113</v>
      </c>
      <c r="C164" s="17"/>
      <c r="D164" s="17"/>
      <c r="E164" s="17" t="s">
        <v>72</v>
      </c>
      <c r="F164" s="17" t="s">
        <v>73</v>
      </c>
      <c r="G164" s="18">
        <f>SUM(G165,G166,G167,G168,G169,G170,G171,G172,G173,G174,G176,G177,G178,G179,G180,G181,G182,G183,G184,G185,G186)</f>
        <v>0</v>
      </c>
      <c r="H164" s="18"/>
      <c r="I164" s="18"/>
      <c r="J164" s="18">
        <f>SUM(J165,J166,J167,J168,J169,J170,J171,J172,J173,J174,J176,J177,J178,J179,J180,J181,J182,J183,J184,J185,J186)</f>
        <v>0</v>
      </c>
      <c r="K164" s="18">
        <f>SUM(K165,K166,K167,K168,K169,K170,K171,K172,K173,K174,K176,K177,K178,K179,K180,K181,K182,K183,K184,K185,K186)</f>
        <v>0</v>
      </c>
      <c r="L164" s="18">
        <v>1</v>
      </c>
      <c r="M164" s="18">
        <v>0.08</v>
      </c>
      <c r="N164" s="18">
        <v>0</v>
      </c>
    </row>
    <row r="165" spans="1:14" ht="19.899999999999999" customHeight="1">
      <c r="A165" s="19" t="s">
        <v>112</v>
      </c>
      <c r="B165" s="19" t="s">
        <v>113</v>
      </c>
      <c r="C165" s="19"/>
      <c r="D165" s="19"/>
      <c r="E165" s="19" t="s">
        <v>1</v>
      </c>
      <c r="F165" s="19" t="s">
        <v>74</v>
      </c>
      <c r="G165" s="20"/>
      <c r="H165" s="20">
        <v>0.92</v>
      </c>
      <c r="I165" s="21">
        <v>0.08</v>
      </c>
      <c r="J165" s="20">
        <f t="shared" ref="J165:J186" si="14">H165*G165</f>
        <v>0</v>
      </c>
      <c r="K165" s="20">
        <f t="shared" ref="K165:K186" si="15">J165/(1+I165)</f>
        <v>0</v>
      </c>
      <c r="L165" s="22">
        <v>1</v>
      </c>
      <c r="M165" s="22">
        <v>0.17</v>
      </c>
      <c r="N165" s="22">
        <v>0</v>
      </c>
    </row>
    <row r="166" spans="1:14" ht="19.899999999999999" customHeight="1">
      <c r="A166" s="19" t="s">
        <v>112</v>
      </c>
      <c r="B166" s="19" t="s">
        <v>113</v>
      </c>
      <c r="C166" s="19"/>
      <c r="D166" s="19"/>
      <c r="E166" s="19" t="s">
        <v>2</v>
      </c>
      <c r="F166" s="19" t="s">
        <v>75</v>
      </c>
      <c r="G166" s="20"/>
      <c r="H166" s="20">
        <v>0.92</v>
      </c>
      <c r="I166" s="21">
        <v>0.08</v>
      </c>
      <c r="J166" s="20">
        <f t="shared" si="14"/>
        <v>0</v>
      </c>
      <c r="K166" s="20">
        <f t="shared" si="15"/>
        <v>0</v>
      </c>
      <c r="L166" s="22">
        <v>1</v>
      </c>
      <c r="M166" s="22">
        <v>0.17</v>
      </c>
      <c r="N166" s="22">
        <v>0</v>
      </c>
    </row>
    <row r="167" spans="1:14" ht="19.899999999999999" customHeight="1">
      <c r="A167" s="19" t="s">
        <v>112</v>
      </c>
      <c r="B167" s="19" t="s">
        <v>113</v>
      </c>
      <c r="C167" s="19"/>
      <c r="D167" s="19"/>
      <c r="E167" s="19" t="s">
        <v>3</v>
      </c>
      <c r="F167" s="19" t="s">
        <v>76</v>
      </c>
      <c r="G167" s="20"/>
      <c r="H167" s="20">
        <v>0.92</v>
      </c>
      <c r="I167" s="21">
        <v>0.11</v>
      </c>
      <c r="J167" s="20">
        <f t="shared" si="14"/>
        <v>0</v>
      </c>
      <c r="K167" s="20">
        <f t="shared" si="15"/>
        <v>0</v>
      </c>
      <c r="L167" s="22">
        <v>1</v>
      </c>
      <c r="M167" s="22">
        <v>0.17</v>
      </c>
      <c r="N167" s="22">
        <v>0</v>
      </c>
    </row>
    <row r="168" spans="1:14" ht="19.899999999999999" customHeight="1">
      <c r="A168" s="19" t="s">
        <v>112</v>
      </c>
      <c r="B168" s="19" t="s">
        <v>113</v>
      </c>
      <c r="C168" s="19"/>
      <c r="D168" s="19"/>
      <c r="E168" s="19" t="s">
        <v>4</v>
      </c>
      <c r="F168" s="19" t="s">
        <v>78</v>
      </c>
      <c r="G168" s="20"/>
      <c r="H168" s="20">
        <v>1</v>
      </c>
      <c r="I168" s="21">
        <v>0.05</v>
      </c>
      <c r="J168" s="20">
        <f t="shared" si="14"/>
        <v>0</v>
      </c>
      <c r="K168" s="20">
        <f t="shared" si="15"/>
        <v>0</v>
      </c>
      <c r="L168" s="22">
        <v>1</v>
      </c>
      <c r="M168" s="22">
        <v>0.17</v>
      </c>
      <c r="N168" s="22">
        <v>0</v>
      </c>
    </row>
    <row r="169" spans="1:14" ht="19.899999999999999" customHeight="1">
      <c r="A169" s="19" t="s">
        <v>112</v>
      </c>
      <c r="B169" s="19" t="s">
        <v>113</v>
      </c>
      <c r="C169" s="19"/>
      <c r="D169" s="19"/>
      <c r="E169" s="19" t="s">
        <v>5</v>
      </c>
      <c r="F169" s="19" t="s">
        <v>79</v>
      </c>
      <c r="G169" s="20"/>
      <c r="H169" s="20">
        <v>1</v>
      </c>
      <c r="I169" s="21">
        <v>0.05</v>
      </c>
      <c r="J169" s="20">
        <f t="shared" si="14"/>
        <v>0</v>
      </c>
      <c r="K169" s="20">
        <f t="shared" si="15"/>
        <v>0</v>
      </c>
      <c r="L169" s="22">
        <v>1</v>
      </c>
      <c r="M169" s="22">
        <v>0.17</v>
      </c>
      <c r="N169" s="22">
        <v>0</v>
      </c>
    </row>
    <row r="170" spans="1:14" ht="19.899999999999999" customHeight="1">
      <c r="A170" s="19" t="s">
        <v>112</v>
      </c>
      <c r="B170" s="19" t="s">
        <v>113</v>
      </c>
      <c r="C170" s="19"/>
      <c r="D170" s="19"/>
      <c r="E170" s="19" t="s">
        <v>6</v>
      </c>
      <c r="F170" s="19" t="s">
        <v>80</v>
      </c>
      <c r="G170" s="20"/>
      <c r="H170" s="20">
        <v>1</v>
      </c>
      <c r="I170" s="21">
        <v>0.05</v>
      </c>
      <c r="J170" s="20">
        <f t="shared" si="14"/>
        <v>0</v>
      </c>
      <c r="K170" s="20">
        <f t="shared" si="15"/>
        <v>0</v>
      </c>
      <c r="L170" s="22">
        <v>1</v>
      </c>
      <c r="M170" s="22">
        <v>0.17</v>
      </c>
      <c r="N170" s="22">
        <v>0</v>
      </c>
    </row>
    <row r="171" spans="1:14" ht="19.899999999999999" customHeight="1">
      <c r="A171" s="19" t="s">
        <v>112</v>
      </c>
      <c r="B171" s="19" t="s">
        <v>113</v>
      </c>
      <c r="C171" s="19"/>
      <c r="D171" s="19"/>
      <c r="E171" s="19" t="s">
        <v>7</v>
      </c>
      <c r="F171" s="19" t="s">
        <v>81</v>
      </c>
      <c r="G171" s="20"/>
      <c r="H171" s="20">
        <v>1</v>
      </c>
      <c r="I171" s="21">
        <v>0.11</v>
      </c>
      <c r="J171" s="20">
        <f t="shared" si="14"/>
        <v>0</v>
      </c>
      <c r="K171" s="20">
        <f t="shared" si="15"/>
        <v>0</v>
      </c>
      <c r="L171" s="22">
        <v>1</v>
      </c>
      <c r="M171" s="22">
        <v>0.17</v>
      </c>
      <c r="N171" s="22">
        <v>0</v>
      </c>
    </row>
    <row r="172" spans="1:14" ht="19.899999999999999" customHeight="1">
      <c r="A172" s="19" t="s">
        <v>112</v>
      </c>
      <c r="B172" s="19" t="s">
        <v>113</v>
      </c>
      <c r="C172" s="19"/>
      <c r="D172" s="19"/>
      <c r="E172" s="19" t="s">
        <v>8</v>
      </c>
      <c r="F172" s="19" t="s">
        <v>77</v>
      </c>
      <c r="G172" s="20"/>
      <c r="H172" s="20">
        <v>1</v>
      </c>
      <c r="I172" s="21">
        <v>0.11</v>
      </c>
      <c r="J172" s="20">
        <f t="shared" si="14"/>
        <v>0</v>
      </c>
      <c r="K172" s="20">
        <f t="shared" si="15"/>
        <v>0</v>
      </c>
      <c r="L172" s="22">
        <v>1</v>
      </c>
      <c r="M172" s="22">
        <v>0.17</v>
      </c>
      <c r="N172" s="22">
        <v>0</v>
      </c>
    </row>
    <row r="173" spans="1:14" ht="19.899999999999999" customHeight="1">
      <c r="A173" s="19" t="s">
        <v>112</v>
      </c>
      <c r="B173" s="19" t="s">
        <v>113</v>
      </c>
      <c r="C173" s="19"/>
      <c r="D173" s="19"/>
      <c r="E173" s="19" t="s">
        <v>9</v>
      </c>
      <c r="F173" s="19" t="s">
        <v>82</v>
      </c>
      <c r="G173" s="20"/>
      <c r="H173" s="20">
        <v>1</v>
      </c>
      <c r="I173" s="21">
        <v>0.05</v>
      </c>
      <c r="J173" s="20">
        <f t="shared" si="14"/>
        <v>0</v>
      </c>
      <c r="K173" s="20">
        <f t="shared" si="15"/>
        <v>0</v>
      </c>
      <c r="L173" s="22">
        <v>1</v>
      </c>
      <c r="M173" s="22">
        <v>0.11</v>
      </c>
      <c r="N173" s="22">
        <v>0</v>
      </c>
    </row>
    <row r="174" spans="1:14" ht="19.899999999999999" customHeight="1">
      <c r="A174" s="19" t="s">
        <v>112</v>
      </c>
      <c r="B174" s="19" t="s">
        <v>113</v>
      </c>
      <c r="C174" s="19"/>
      <c r="D174" s="19"/>
      <c r="E174" s="19" t="s">
        <v>10</v>
      </c>
      <c r="F174" s="19" t="s">
        <v>83</v>
      </c>
      <c r="G174" s="20"/>
      <c r="H174" s="20">
        <v>0.95</v>
      </c>
      <c r="I174" s="21">
        <v>0.05</v>
      </c>
      <c r="J174" s="20">
        <f t="shared" si="14"/>
        <v>0</v>
      </c>
      <c r="K174" s="20">
        <f t="shared" si="15"/>
        <v>0</v>
      </c>
      <c r="L174" s="22">
        <v>0.95</v>
      </c>
      <c r="M174" s="22">
        <v>0.17</v>
      </c>
      <c r="N174" s="22">
        <v>0</v>
      </c>
    </row>
    <row r="175" spans="1:14" ht="19.899999999999999" customHeight="1">
      <c r="A175" s="19" t="s">
        <v>112</v>
      </c>
      <c r="B175" s="19" t="s">
        <v>113</v>
      </c>
      <c r="C175" s="19"/>
      <c r="D175" s="19"/>
      <c r="E175" s="19" t="s">
        <v>11</v>
      </c>
      <c r="F175" s="19" t="s">
        <v>84</v>
      </c>
      <c r="G175" s="20"/>
      <c r="H175" s="20">
        <v>0.1</v>
      </c>
      <c r="I175" s="21">
        <v>0.05</v>
      </c>
      <c r="J175" s="20">
        <f t="shared" si="14"/>
        <v>0</v>
      </c>
      <c r="K175" s="20">
        <f t="shared" si="15"/>
        <v>0</v>
      </c>
      <c r="L175" s="22">
        <v>0.1</v>
      </c>
      <c r="M175" s="22">
        <v>0.06</v>
      </c>
      <c r="N175" s="22">
        <v>0</v>
      </c>
    </row>
    <row r="176" spans="1:14" ht="19.899999999999999" customHeight="1">
      <c r="A176" s="19" t="s">
        <v>112</v>
      </c>
      <c r="B176" s="19" t="s">
        <v>113</v>
      </c>
      <c r="C176" s="19"/>
      <c r="D176" s="19"/>
      <c r="E176" s="19" t="s">
        <v>12</v>
      </c>
      <c r="F176" s="19" t="s">
        <v>85</v>
      </c>
      <c r="G176" s="20"/>
      <c r="H176" s="20">
        <v>0.95</v>
      </c>
      <c r="I176" s="21">
        <v>0.05</v>
      </c>
      <c r="J176" s="20">
        <f t="shared" si="14"/>
        <v>0</v>
      </c>
      <c r="K176" s="20">
        <f t="shared" si="15"/>
        <v>0</v>
      </c>
      <c r="L176" s="22">
        <v>0.95</v>
      </c>
      <c r="M176" s="22">
        <v>0.06</v>
      </c>
      <c r="N176" s="22">
        <v>0</v>
      </c>
    </row>
    <row r="177" spans="1:14" ht="19.899999999999999" customHeight="1">
      <c r="A177" s="19" t="s">
        <v>112</v>
      </c>
      <c r="B177" s="19" t="s">
        <v>113</v>
      </c>
      <c r="C177" s="19"/>
      <c r="D177" s="19"/>
      <c r="E177" s="19" t="s">
        <v>13</v>
      </c>
      <c r="F177" s="19" t="s">
        <v>86</v>
      </c>
      <c r="G177" s="20"/>
      <c r="H177" s="20">
        <v>1</v>
      </c>
      <c r="I177" s="21">
        <v>0.05</v>
      </c>
      <c r="J177" s="20">
        <f t="shared" si="14"/>
        <v>0</v>
      </c>
      <c r="K177" s="20">
        <f t="shared" si="15"/>
        <v>0</v>
      </c>
      <c r="L177" s="22">
        <v>1</v>
      </c>
      <c r="M177" s="22">
        <v>0.06</v>
      </c>
      <c r="N177" s="22">
        <v>0</v>
      </c>
    </row>
    <row r="178" spans="1:14" ht="19.899999999999999" customHeight="1">
      <c r="A178" s="19" t="s">
        <v>112</v>
      </c>
      <c r="B178" s="19" t="s">
        <v>113</v>
      </c>
      <c r="C178" s="19"/>
      <c r="D178" s="19"/>
      <c r="E178" s="19" t="s">
        <v>14</v>
      </c>
      <c r="F178" s="19" t="s">
        <v>87</v>
      </c>
      <c r="G178" s="20"/>
      <c r="H178" s="20">
        <v>1</v>
      </c>
      <c r="I178" s="21">
        <v>0.05</v>
      </c>
      <c r="J178" s="20">
        <f t="shared" si="14"/>
        <v>0</v>
      </c>
      <c r="K178" s="20">
        <f t="shared" si="15"/>
        <v>0</v>
      </c>
      <c r="L178" s="22">
        <v>1</v>
      </c>
      <c r="M178" s="22">
        <v>0.06</v>
      </c>
      <c r="N178" s="22">
        <v>0</v>
      </c>
    </row>
    <row r="179" spans="1:14" ht="19.899999999999999" customHeight="1">
      <c r="A179" s="19" t="s">
        <v>112</v>
      </c>
      <c r="B179" s="19" t="s">
        <v>113</v>
      </c>
      <c r="C179" s="19"/>
      <c r="D179" s="19"/>
      <c r="E179" s="19" t="s">
        <v>15</v>
      </c>
      <c r="F179" s="19" t="s">
        <v>88</v>
      </c>
      <c r="G179" s="20"/>
      <c r="H179" s="20">
        <v>1</v>
      </c>
      <c r="I179" s="21">
        <v>0.05</v>
      </c>
      <c r="J179" s="20">
        <f t="shared" si="14"/>
        <v>0</v>
      </c>
      <c r="K179" s="20">
        <f t="shared" si="15"/>
        <v>0</v>
      </c>
      <c r="L179" s="22">
        <v>1</v>
      </c>
      <c r="M179" s="22">
        <v>0.06</v>
      </c>
      <c r="N179" s="22">
        <v>0</v>
      </c>
    </row>
    <row r="180" spans="1:14" ht="19.899999999999999" customHeight="1">
      <c r="A180" s="19" t="s">
        <v>112</v>
      </c>
      <c r="B180" s="19" t="s">
        <v>113</v>
      </c>
      <c r="C180" s="19"/>
      <c r="D180" s="19"/>
      <c r="E180" s="19" t="s">
        <v>16</v>
      </c>
      <c r="F180" s="19" t="s">
        <v>89</v>
      </c>
      <c r="G180" s="20"/>
      <c r="H180" s="20">
        <v>1</v>
      </c>
      <c r="I180" s="21">
        <v>0.05</v>
      </c>
      <c r="J180" s="20">
        <f t="shared" si="14"/>
        <v>0</v>
      </c>
      <c r="K180" s="20">
        <f t="shared" si="15"/>
        <v>0</v>
      </c>
      <c r="L180" s="22">
        <v>1</v>
      </c>
      <c r="M180" s="22">
        <v>0.06</v>
      </c>
      <c r="N180" s="22">
        <v>0</v>
      </c>
    </row>
    <row r="181" spans="1:14" ht="19.899999999999999" customHeight="1">
      <c r="A181" s="19" t="s">
        <v>112</v>
      </c>
      <c r="B181" s="19" t="s">
        <v>113</v>
      </c>
      <c r="C181" s="19"/>
      <c r="D181" s="19"/>
      <c r="E181" s="19" t="s">
        <v>17</v>
      </c>
      <c r="F181" s="19" t="s">
        <v>90</v>
      </c>
      <c r="G181" s="20"/>
      <c r="H181" s="20">
        <v>1</v>
      </c>
      <c r="I181" s="21">
        <v>0.05</v>
      </c>
      <c r="J181" s="20">
        <f t="shared" si="14"/>
        <v>0</v>
      </c>
      <c r="K181" s="20">
        <f t="shared" si="15"/>
        <v>0</v>
      </c>
      <c r="L181" s="22">
        <v>1</v>
      </c>
      <c r="M181" s="22">
        <v>0.06</v>
      </c>
      <c r="N181" s="22">
        <v>0</v>
      </c>
    </row>
    <row r="182" spans="1:14" ht="19.899999999999999" customHeight="1">
      <c r="A182" s="19" t="s">
        <v>112</v>
      </c>
      <c r="B182" s="19" t="s">
        <v>113</v>
      </c>
      <c r="C182" s="19"/>
      <c r="D182" s="19"/>
      <c r="E182" s="19" t="s">
        <v>18</v>
      </c>
      <c r="F182" s="19" t="s">
        <v>91</v>
      </c>
      <c r="G182" s="20"/>
      <c r="H182" s="20">
        <v>1</v>
      </c>
      <c r="I182" s="21">
        <v>0.05</v>
      </c>
      <c r="J182" s="20">
        <f t="shared" si="14"/>
        <v>0</v>
      </c>
      <c r="K182" s="20">
        <f t="shared" si="15"/>
        <v>0</v>
      </c>
      <c r="L182" s="22">
        <v>1</v>
      </c>
      <c r="M182" s="22">
        <v>0.06</v>
      </c>
      <c r="N182" s="22">
        <v>0</v>
      </c>
    </row>
    <row r="183" spans="1:14" ht="19.899999999999999" customHeight="1">
      <c r="A183" s="19" t="s">
        <v>112</v>
      </c>
      <c r="B183" s="19" t="s">
        <v>113</v>
      </c>
      <c r="C183" s="19"/>
      <c r="D183" s="19"/>
      <c r="E183" s="19" t="s">
        <v>19</v>
      </c>
      <c r="F183" s="19" t="s">
        <v>92</v>
      </c>
      <c r="G183" s="20"/>
      <c r="H183" s="20">
        <v>1</v>
      </c>
      <c r="I183" s="21">
        <v>0.05</v>
      </c>
      <c r="J183" s="20">
        <f t="shared" si="14"/>
        <v>0</v>
      </c>
      <c r="K183" s="20">
        <f t="shared" si="15"/>
        <v>0</v>
      </c>
      <c r="L183" s="22">
        <v>1</v>
      </c>
      <c r="M183" s="22">
        <v>0.06</v>
      </c>
      <c r="N183" s="22">
        <v>0</v>
      </c>
    </row>
    <row r="184" spans="1:14" ht="19.899999999999999" customHeight="1">
      <c r="A184" s="19" t="s">
        <v>112</v>
      </c>
      <c r="B184" s="19" t="s">
        <v>113</v>
      </c>
      <c r="C184" s="19"/>
      <c r="D184" s="19"/>
      <c r="E184" s="19" t="s">
        <v>20</v>
      </c>
      <c r="F184" s="19" t="s">
        <v>93</v>
      </c>
      <c r="G184" s="20"/>
      <c r="H184" s="20">
        <v>1</v>
      </c>
      <c r="I184" s="21">
        <v>0.05</v>
      </c>
      <c r="J184" s="20">
        <f t="shared" si="14"/>
        <v>0</v>
      </c>
      <c r="K184" s="20">
        <f t="shared" si="15"/>
        <v>0</v>
      </c>
      <c r="L184" s="22">
        <v>1</v>
      </c>
      <c r="M184" s="22">
        <v>0.06</v>
      </c>
      <c r="N184" s="22">
        <v>0</v>
      </c>
    </row>
    <row r="185" spans="1:14" ht="19.899999999999999" customHeight="1">
      <c r="A185" s="19" t="s">
        <v>112</v>
      </c>
      <c r="B185" s="19" t="s">
        <v>113</v>
      </c>
      <c r="C185" s="19"/>
      <c r="D185" s="19"/>
      <c r="E185" s="19" t="s">
        <v>21</v>
      </c>
      <c r="F185" s="19" t="s">
        <v>94</v>
      </c>
      <c r="G185" s="20"/>
      <c r="H185" s="20">
        <v>0</v>
      </c>
      <c r="I185" s="21">
        <v>0.05</v>
      </c>
      <c r="J185" s="20">
        <f t="shared" si="14"/>
        <v>0</v>
      </c>
      <c r="K185" s="20">
        <f t="shared" si="15"/>
        <v>0</v>
      </c>
      <c r="L185" s="22">
        <v>0</v>
      </c>
      <c r="M185" s="22">
        <v>0.17</v>
      </c>
      <c r="N185" s="22">
        <v>0</v>
      </c>
    </row>
    <row r="186" spans="1:14" ht="19.899999999999999" customHeight="1">
      <c r="A186" s="19" t="s">
        <v>112</v>
      </c>
      <c r="B186" s="19" t="s">
        <v>113</v>
      </c>
      <c r="C186" s="19"/>
      <c r="D186" s="19"/>
      <c r="E186" s="19" t="s">
        <v>22</v>
      </c>
      <c r="F186" s="19" t="s">
        <v>95</v>
      </c>
      <c r="G186" s="20"/>
      <c r="H186" s="20">
        <v>1</v>
      </c>
      <c r="I186" s="21">
        <v>0.05</v>
      </c>
      <c r="J186" s="20">
        <f t="shared" si="14"/>
        <v>0</v>
      </c>
      <c r="K186" s="20">
        <f t="shared" si="15"/>
        <v>0</v>
      </c>
      <c r="L186" s="22">
        <v>1</v>
      </c>
      <c r="M186" s="22">
        <v>0.06</v>
      </c>
      <c r="N186" s="22">
        <v>0</v>
      </c>
    </row>
    <row r="187" spans="1:14" ht="19.899999999999999" customHeight="1">
      <c r="A187" s="17" t="s">
        <v>114</v>
      </c>
      <c r="B187" s="17" t="s">
        <v>115</v>
      </c>
      <c r="C187" s="17"/>
      <c r="D187" s="17"/>
      <c r="E187" s="17" t="s">
        <v>72</v>
      </c>
      <c r="F187" s="17" t="s">
        <v>73</v>
      </c>
      <c r="G187" s="18">
        <f>SUM(G188,G189,G190,G191,G192,G193,G194,G195,G196,G197,G199,G200,G201,G202,G203,G204,G205,G206,G207,G208,G209)</f>
        <v>0</v>
      </c>
      <c r="H187" s="18"/>
      <c r="I187" s="18"/>
      <c r="J187" s="18">
        <f>SUM(J188,J189,J190,J191,J192,J193,J194,J195,J196,J197,J199,J200,J201,J202,J203,J204,J205,J206,J207,J208,J209)</f>
        <v>0</v>
      </c>
      <c r="K187" s="18">
        <f>SUM(K188,K189,K190,K191,K192,K193,K194,K195,K196,K197,K199,K200,K201,K202,K203,K204,K205,K206,K207,K208,K209)</f>
        <v>0</v>
      </c>
      <c r="L187" s="18">
        <v>1</v>
      </c>
      <c r="M187" s="18">
        <v>0.08</v>
      </c>
      <c r="N187" s="18">
        <v>0</v>
      </c>
    </row>
    <row r="188" spans="1:14" ht="19.899999999999999" customHeight="1">
      <c r="A188" s="19" t="s">
        <v>114</v>
      </c>
      <c r="B188" s="19" t="s">
        <v>115</v>
      </c>
      <c r="C188" s="19"/>
      <c r="D188" s="19"/>
      <c r="E188" s="19" t="s">
        <v>1</v>
      </c>
      <c r="F188" s="19" t="s">
        <v>74</v>
      </c>
      <c r="G188" s="20"/>
      <c r="H188" s="20">
        <v>0.92</v>
      </c>
      <c r="I188" s="21">
        <v>0.08</v>
      </c>
      <c r="J188" s="20">
        <f t="shared" ref="J188:J209" si="16">H188*G188</f>
        <v>0</v>
      </c>
      <c r="K188" s="20">
        <f t="shared" ref="K188:K209" si="17">J188/(1+I188)</f>
        <v>0</v>
      </c>
      <c r="L188" s="22">
        <v>1</v>
      </c>
      <c r="M188" s="22">
        <v>0.17</v>
      </c>
      <c r="N188" s="22">
        <v>0</v>
      </c>
    </row>
    <row r="189" spans="1:14" ht="19.899999999999999" customHeight="1">
      <c r="A189" s="19" t="s">
        <v>114</v>
      </c>
      <c r="B189" s="19" t="s">
        <v>115</v>
      </c>
      <c r="C189" s="19"/>
      <c r="D189" s="19"/>
      <c r="E189" s="19" t="s">
        <v>2</v>
      </c>
      <c r="F189" s="19" t="s">
        <v>75</v>
      </c>
      <c r="G189" s="20"/>
      <c r="H189" s="20">
        <v>0.92</v>
      </c>
      <c r="I189" s="21">
        <v>0.08</v>
      </c>
      <c r="J189" s="20">
        <f t="shared" si="16"/>
        <v>0</v>
      </c>
      <c r="K189" s="20">
        <f t="shared" si="17"/>
        <v>0</v>
      </c>
      <c r="L189" s="22">
        <v>1</v>
      </c>
      <c r="M189" s="22">
        <v>0.17</v>
      </c>
      <c r="N189" s="22">
        <v>0</v>
      </c>
    </row>
    <row r="190" spans="1:14" ht="19.899999999999999" customHeight="1">
      <c r="A190" s="19" t="s">
        <v>114</v>
      </c>
      <c r="B190" s="19" t="s">
        <v>115</v>
      </c>
      <c r="C190" s="19"/>
      <c r="D190" s="19"/>
      <c r="E190" s="19" t="s">
        <v>3</v>
      </c>
      <c r="F190" s="19" t="s">
        <v>76</v>
      </c>
      <c r="G190" s="20"/>
      <c r="H190" s="20">
        <v>0.92</v>
      </c>
      <c r="I190" s="21">
        <v>0.11</v>
      </c>
      <c r="J190" s="20">
        <f t="shared" si="16"/>
        <v>0</v>
      </c>
      <c r="K190" s="20">
        <f t="shared" si="17"/>
        <v>0</v>
      </c>
      <c r="L190" s="22">
        <v>1</v>
      </c>
      <c r="M190" s="22">
        <v>0.17</v>
      </c>
      <c r="N190" s="22">
        <v>0</v>
      </c>
    </row>
    <row r="191" spans="1:14" ht="19.899999999999999" customHeight="1">
      <c r="A191" s="19" t="s">
        <v>114</v>
      </c>
      <c r="B191" s="19" t="s">
        <v>115</v>
      </c>
      <c r="C191" s="19"/>
      <c r="D191" s="19"/>
      <c r="E191" s="19" t="s">
        <v>4</v>
      </c>
      <c r="F191" s="19" t="s">
        <v>78</v>
      </c>
      <c r="G191" s="20"/>
      <c r="H191" s="20">
        <v>1</v>
      </c>
      <c r="I191" s="21">
        <v>0.05</v>
      </c>
      <c r="J191" s="20">
        <f t="shared" si="16"/>
        <v>0</v>
      </c>
      <c r="K191" s="20">
        <f t="shared" si="17"/>
        <v>0</v>
      </c>
      <c r="L191" s="22">
        <v>1</v>
      </c>
      <c r="M191" s="22">
        <v>0.17</v>
      </c>
      <c r="N191" s="22">
        <v>0</v>
      </c>
    </row>
    <row r="192" spans="1:14" ht="19.899999999999999" customHeight="1">
      <c r="A192" s="19" t="s">
        <v>114</v>
      </c>
      <c r="B192" s="19" t="s">
        <v>115</v>
      </c>
      <c r="C192" s="19"/>
      <c r="D192" s="19"/>
      <c r="E192" s="19" t="s">
        <v>5</v>
      </c>
      <c r="F192" s="19" t="s">
        <v>79</v>
      </c>
      <c r="G192" s="20"/>
      <c r="H192" s="20">
        <v>1</v>
      </c>
      <c r="I192" s="21">
        <v>0.05</v>
      </c>
      <c r="J192" s="20">
        <f t="shared" si="16"/>
        <v>0</v>
      </c>
      <c r="K192" s="20">
        <f t="shared" si="17"/>
        <v>0</v>
      </c>
      <c r="L192" s="22">
        <v>1</v>
      </c>
      <c r="M192" s="22">
        <v>0.17</v>
      </c>
      <c r="N192" s="22">
        <v>0</v>
      </c>
    </row>
    <row r="193" spans="1:14" ht="19.899999999999999" customHeight="1">
      <c r="A193" s="19" t="s">
        <v>114</v>
      </c>
      <c r="B193" s="19" t="s">
        <v>115</v>
      </c>
      <c r="C193" s="19"/>
      <c r="D193" s="19"/>
      <c r="E193" s="19" t="s">
        <v>6</v>
      </c>
      <c r="F193" s="19" t="s">
        <v>80</v>
      </c>
      <c r="G193" s="20"/>
      <c r="H193" s="20">
        <v>1</v>
      </c>
      <c r="I193" s="21">
        <v>0.05</v>
      </c>
      <c r="J193" s="20">
        <f t="shared" si="16"/>
        <v>0</v>
      </c>
      <c r="K193" s="20">
        <f t="shared" si="17"/>
        <v>0</v>
      </c>
      <c r="L193" s="22">
        <v>1</v>
      </c>
      <c r="M193" s="22">
        <v>0.17</v>
      </c>
      <c r="N193" s="22">
        <v>0</v>
      </c>
    </row>
    <row r="194" spans="1:14" ht="19.899999999999999" customHeight="1">
      <c r="A194" s="19" t="s">
        <v>114</v>
      </c>
      <c r="B194" s="19" t="s">
        <v>115</v>
      </c>
      <c r="C194" s="19"/>
      <c r="D194" s="19"/>
      <c r="E194" s="19" t="s">
        <v>7</v>
      </c>
      <c r="F194" s="19" t="s">
        <v>81</v>
      </c>
      <c r="G194" s="20"/>
      <c r="H194" s="20">
        <v>1</v>
      </c>
      <c r="I194" s="21">
        <v>0.11</v>
      </c>
      <c r="J194" s="20">
        <f t="shared" si="16"/>
        <v>0</v>
      </c>
      <c r="K194" s="20">
        <f t="shared" si="17"/>
        <v>0</v>
      </c>
      <c r="L194" s="22">
        <v>1</v>
      </c>
      <c r="M194" s="22">
        <v>0.17</v>
      </c>
      <c r="N194" s="22">
        <v>0</v>
      </c>
    </row>
    <row r="195" spans="1:14" ht="19.899999999999999" customHeight="1">
      <c r="A195" s="19" t="s">
        <v>114</v>
      </c>
      <c r="B195" s="19" t="s">
        <v>115</v>
      </c>
      <c r="C195" s="19"/>
      <c r="D195" s="19"/>
      <c r="E195" s="19" t="s">
        <v>8</v>
      </c>
      <c r="F195" s="19" t="s">
        <v>77</v>
      </c>
      <c r="G195" s="20"/>
      <c r="H195" s="20">
        <v>1</v>
      </c>
      <c r="I195" s="21">
        <v>0.11</v>
      </c>
      <c r="J195" s="20">
        <f t="shared" si="16"/>
        <v>0</v>
      </c>
      <c r="K195" s="20">
        <f t="shared" si="17"/>
        <v>0</v>
      </c>
      <c r="L195" s="22">
        <v>1</v>
      </c>
      <c r="M195" s="22">
        <v>0.17</v>
      </c>
      <c r="N195" s="22">
        <v>0</v>
      </c>
    </row>
    <row r="196" spans="1:14" ht="19.899999999999999" customHeight="1">
      <c r="A196" s="19" t="s">
        <v>114</v>
      </c>
      <c r="B196" s="19" t="s">
        <v>115</v>
      </c>
      <c r="C196" s="19"/>
      <c r="D196" s="19"/>
      <c r="E196" s="19" t="s">
        <v>9</v>
      </c>
      <c r="F196" s="19" t="s">
        <v>82</v>
      </c>
      <c r="G196" s="20"/>
      <c r="H196" s="20">
        <v>1</v>
      </c>
      <c r="I196" s="21">
        <v>0.05</v>
      </c>
      <c r="J196" s="20">
        <f t="shared" si="16"/>
        <v>0</v>
      </c>
      <c r="K196" s="20">
        <f t="shared" si="17"/>
        <v>0</v>
      </c>
      <c r="L196" s="22">
        <v>1</v>
      </c>
      <c r="M196" s="22">
        <v>0.11</v>
      </c>
      <c r="N196" s="22">
        <v>0</v>
      </c>
    </row>
    <row r="197" spans="1:14" ht="19.899999999999999" customHeight="1">
      <c r="A197" s="19" t="s">
        <v>114</v>
      </c>
      <c r="B197" s="19" t="s">
        <v>115</v>
      </c>
      <c r="C197" s="19"/>
      <c r="D197" s="19"/>
      <c r="E197" s="19" t="s">
        <v>10</v>
      </c>
      <c r="F197" s="19" t="s">
        <v>83</v>
      </c>
      <c r="G197" s="20"/>
      <c r="H197" s="20">
        <v>0.95</v>
      </c>
      <c r="I197" s="21">
        <v>0.05</v>
      </c>
      <c r="J197" s="20">
        <f t="shared" si="16"/>
        <v>0</v>
      </c>
      <c r="K197" s="20">
        <f t="shared" si="17"/>
        <v>0</v>
      </c>
      <c r="L197" s="22">
        <v>0.95</v>
      </c>
      <c r="M197" s="22">
        <v>0.17</v>
      </c>
      <c r="N197" s="22">
        <v>0</v>
      </c>
    </row>
    <row r="198" spans="1:14" ht="19.899999999999999" customHeight="1">
      <c r="A198" s="19" t="s">
        <v>114</v>
      </c>
      <c r="B198" s="19" t="s">
        <v>115</v>
      </c>
      <c r="C198" s="19"/>
      <c r="D198" s="19"/>
      <c r="E198" s="19" t="s">
        <v>11</v>
      </c>
      <c r="F198" s="19" t="s">
        <v>84</v>
      </c>
      <c r="G198" s="20"/>
      <c r="H198" s="20">
        <v>0.1</v>
      </c>
      <c r="I198" s="21">
        <v>0.05</v>
      </c>
      <c r="J198" s="20">
        <f t="shared" si="16"/>
        <v>0</v>
      </c>
      <c r="K198" s="20">
        <f t="shared" si="17"/>
        <v>0</v>
      </c>
      <c r="L198" s="22">
        <v>0.1</v>
      </c>
      <c r="M198" s="22">
        <v>0.06</v>
      </c>
      <c r="N198" s="22">
        <v>0</v>
      </c>
    </row>
    <row r="199" spans="1:14" ht="19.899999999999999" customHeight="1">
      <c r="A199" s="19" t="s">
        <v>114</v>
      </c>
      <c r="B199" s="19" t="s">
        <v>115</v>
      </c>
      <c r="C199" s="19"/>
      <c r="D199" s="19"/>
      <c r="E199" s="19" t="s">
        <v>12</v>
      </c>
      <c r="F199" s="19" t="s">
        <v>85</v>
      </c>
      <c r="G199" s="20"/>
      <c r="H199" s="20">
        <v>0.95</v>
      </c>
      <c r="I199" s="21">
        <v>0.05</v>
      </c>
      <c r="J199" s="20">
        <f t="shared" si="16"/>
        <v>0</v>
      </c>
      <c r="K199" s="20">
        <f t="shared" si="17"/>
        <v>0</v>
      </c>
      <c r="L199" s="22">
        <v>0.95</v>
      </c>
      <c r="M199" s="22">
        <v>0.06</v>
      </c>
      <c r="N199" s="22">
        <v>0</v>
      </c>
    </row>
    <row r="200" spans="1:14" ht="19.899999999999999" customHeight="1">
      <c r="A200" s="19" t="s">
        <v>114</v>
      </c>
      <c r="B200" s="19" t="s">
        <v>115</v>
      </c>
      <c r="C200" s="19"/>
      <c r="D200" s="19"/>
      <c r="E200" s="19" t="s">
        <v>13</v>
      </c>
      <c r="F200" s="19" t="s">
        <v>86</v>
      </c>
      <c r="G200" s="20"/>
      <c r="H200" s="20">
        <v>1</v>
      </c>
      <c r="I200" s="21">
        <v>0.05</v>
      </c>
      <c r="J200" s="20">
        <f t="shared" si="16"/>
        <v>0</v>
      </c>
      <c r="K200" s="20">
        <f t="shared" si="17"/>
        <v>0</v>
      </c>
      <c r="L200" s="22">
        <v>1</v>
      </c>
      <c r="M200" s="22">
        <v>0.06</v>
      </c>
      <c r="N200" s="22">
        <v>0</v>
      </c>
    </row>
    <row r="201" spans="1:14" ht="19.899999999999999" customHeight="1">
      <c r="A201" s="19" t="s">
        <v>114</v>
      </c>
      <c r="B201" s="19" t="s">
        <v>115</v>
      </c>
      <c r="C201" s="19"/>
      <c r="D201" s="19"/>
      <c r="E201" s="19" t="s">
        <v>14</v>
      </c>
      <c r="F201" s="19" t="s">
        <v>87</v>
      </c>
      <c r="G201" s="20"/>
      <c r="H201" s="20">
        <v>1</v>
      </c>
      <c r="I201" s="21">
        <v>0.05</v>
      </c>
      <c r="J201" s="20">
        <f t="shared" si="16"/>
        <v>0</v>
      </c>
      <c r="K201" s="20">
        <f t="shared" si="17"/>
        <v>0</v>
      </c>
      <c r="L201" s="22">
        <v>1</v>
      </c>
      <c r="M201" s="22">
        <v>0.06</v>
      </c>
      <c r="N201" s="22">
        <v>0</v>
      </c>
    </row>
    <row r="202" spans="1:14" ht="19.899999999999999" customHeight="1">
      <c r="A202" s="19" t="s">
        <v>114</v>
      </c>
      <c r="B202" s="19" t="s">
        <v>115</v>
      </c>
      <c r="C202" s="19"/>
      <c r="D202" s="19"/>
      <c r="E202" s="19" t="s">
        <v>15</v>
      </c>
      <c r="F202" s="19" t="s">
        <v>88</v>
      </c>
      <c r="G202" s="20"/>
      <c r="H202" s="20">
        <v>1</v>
      </c>
      <c r="I202" s="21">
        <v>0.05</v>
      </c>
      <c r="J202" s="20">
        <f t="shared" si="16"/>
        <v>0</v>
      </c>
      <c r="K202" s="20">
        <f t="shared" si="17"/>
        <v>0</v>
      </c>
      <c r="L202" s="22">
        <v>1</v>
      </c>
      <c r="M202" s="22">
        <v>0.06</v>
      </c>
      <c r="N202" s="22">
        <v>0</v>
      </c>
    </row>
    <row r="203" spans="1:14" ht="19.899999999999999" customHeight="1">
      <c r="A203" s="19" t="s">
        <v>114</v>
      </c>
      <c r="B203" s="19" t="s">
        <v>115</v>
      </c>
      <c r="C203" s="19"/>
      <c r="D203" s="19"/>
      <c r="E203" s="19" t="s">
        <v>16</v>
      </c>
      <c r="F203" s="19" t="s">
        <v>89</v>
      </c>
      <c r="G203" s="20"/>
      <c r="H203" s="20">
        <v>1</v>
      </c>
      <c r="I203" s="21">
        <v>0.05</v>
      </c>
      <c r="J203" s="20">
        <f t="shared" si="16"/>
        <v>0</v>
      </c>
      <c r="K203" s="20">
        <f t="shared" si="17"/>
        <v>0</v>
      </c>
      <c r="L203" s="22">
        <v>1</v>
      </c>
      <c r="M203" s="22">
        <v>0.06</v>
      </c>
      <c r="N203" s="22">
        <v>0</v>
      </c>
    </row>
    <row r="204" spans="1:14" ht="19.899999999999999" customHeight="1">
      <c r="A204" s="19" t="s">
        <v>114</v>
      </c>
      <c r="B204" s="19" t="s">
        <v>115</v>
      </c>
      <c r="C204" s="19"/>
      <c r="D204" s="19"/>
      <c r="E204" s="19" t="s">
        <v>17</v>
      </c>
      <c r="F204" s="19" t="s">
        <v>90</v>
      </c>
      <c r="G204" s="20"/>
      <c r="H204" s="20">
        <v>1</v>
      </c>
      <c r="I204" s="21">
        <v>0.05</v>
      </c>
      <c r="J204" s="20">
        <f t="shared" si="16"/>
        <v>0</v>
      </c>
      <c r="K204" s="20">
        <f t="shared" si="17"/>
        <v>0</v>
      </c>
      <c r="L204" s="22">
        <v>1</v>
      </c>
      <c r="M204" s="22">
        <v>0.06</v>
      </c>
      <c r="N204" s="22">
        <v>0</v>
      </c>
    </row>
    <row r="205" spans="1:14" ht="19.899999999999999" customHeight="1">
      <c r="A205" s="19" t="s">
        <v>114</v>
      </c>
      <c r="B205" s="19" t="s">
        <v>115</v>
      </c>
      <c r="C205" s="19"/>
      <c r="D205" s="19"/>
      <c r="E205" s="19" t="s">
        <v>18</v>
      </c>
      <c r="F205" s="19" t="s">
        <v>91</v>
      </c>
      <c r="G205" s="20"/>
      <c r="H205" s="20">
        <v>1</v>
      </c>
      <c r="I205" s="21">
        <v>0.05</v>
      </c>
      <c r="J205" s="20">
        <f t="shared" si="16"/>
        <v>0</v>
      </c>
      <c r="K205" s="20">
        <f t="shared" si="17"/>
        <v>0</v>
      </c>
      <c r="L205" s="22">
        <v>1</v>
      </c>
      <c r="M205" s="22">
        <v>0.06</v>
      </c>
      <c r="N205" s="22">
        <v>0</v>
      </c>
    </row>
    <row r="206" spans="1:14" ht="19.899999999999999" customHeight="1">
      <c r="A206" s="19" t="s">
        <v>114</v>
      </c>
      <c r="B206" s="19" t="s">
        <v>115</v>
      </c>
      <c r="C206" s="19"/>
      <c r="D206" s="19"/>
      <c r="E206" s="19" t="s">
        <v>19</v>
      </c>
      <c r="F206" s="19" t="s">
        <v>92</v>
      </c>
      <c r="G206" s="20"/>
      <c r="H206" s="20">
        <v>1</v>
      </c>
      <c r="I206" s="21">
        <v>0.05</v>
      </c>
      <c r="J206" s="20">
        <f t="shared" si="16"/>
        <v>0</v>
      </c>
      <c r="K206" s="20">
        <f t="shared" si="17"/>
        <v>0</v>
      </c>
      <c r="L206" s="22">
        <v>1</v>
      </c>
      <c r="M206" s="22">
        <v>0.06</v>
      </c>
      <c r="N206" s="22">
        <v>0</v>
      </c>
    </row>
    <row r="207" spans="1:14" ht="19.899999999999999" customHeight="1">
      <c r="A207" s="19" t="s">
        <v>114</v>
      </c>
      <c r="B207" s="19" t="s">
        <v>115</v>
      </c>
      <c r="C207" s="19"/>
      <c r="D207" s="19"/>
      <c r="E207" s="19" t="s">
        <v>20</v>
      </c>
      <c r="F207" s="19" t="s">
        <v>93</v>
      </c>
      <c r="G207" s="20"/>
      <c r="H207" s="20">
        <v>1</v>
      </c>
      <c r="I207" s="21">
        <v>0.05</v>
      </c>
      <c r="J207" s="20">
        <f t="shared" si="16"/>
        <v>0</v>
      </c>
      <c r="K207" s="20">
        <f t="shared" si="17"/>
        <v>0</v>
      </c>
      <c r="L207" s="22">
        <v>1</v>
      </c>
      <c r="M207" s="22">
        <v>0.06</v>
      </c>
      <c r="N207" s="22">
        <v>0</v>
      </c>
    </row>
    <row r="208" spans="1:14" ht="19.899999999999999" customHeight="1">
      <c r="A208" s="19" t="s">
        <v>114</v>
      </c>
      <c r="B208" s="19" t="s">
        <v>115</v>
      </c>
      <c r="C208" s="19"/>
      <c r="D208" s="19"/>
      <c r="E208" s="19" t="s">
        <v>21</v>
      </c>
      <c r="F208" s="19" t="s">
        <v>94</v>
      </c>
      <c r="G208" s="20"/>
      <c r="H208" s="20">
        <v>0</v>
      </c>
      <c r="I208" s="21">
        <v>0.05</v>
      </c>
      <c r="J208" s="20">
        <f t="shared" si="16"/>
        <v>0</v>
      </c>
      <c r="K208" s="20">
        <f t="shared" si="17"/>
        <v>0</v>
      </c>
      <c r="L208" s="22">
        <v>0</v>
      </c>
      <c r="M208" s="22">
        <v>0.17</v>
      </c>
      <c r="N208" s="22">
        <v>0</v>
      </c>
    </row>
    <row r="209" spans="1:14" ht="19.899999999999999" customHeight="1">
      <c r="A209" s="19" t="s">
        <v>114</v>
      </c>
      <c r="B209" s="19" t="s">
        <v>115</v>
      </c>
      <c r="C209" s="19"/>
      <c r="D209" s="19"/>
      <c r="E209" s="19" t="s">
        <v>22</v>
      </c>
      <c r="F209" s="19" t="s">
        <v>95</v>
      </c>
      <c r="G209" s="20"/>
      <c r="H209" s="20">
        <v>1</v>
      </c>
      <c r="I209" s="21">
        <v>0.05</v>
      </c>
      <c r="J209" s="20">
        <f t="shared" si="16"/>
        <v>0</v>
      </c>
      <c r="K209" s="20">
        <f t="shared" si="17"/>
        <v>0</v>
      </c>
      <c r="L209" s="22">
        <v>1</v>
      </c>
      <c r="M209" s="22">
        <v>0.06</v>
      </c>
      <c r="N209" s="22">
        <v>0</v>
      </c>
    </row>
    <row r="210" spans="1:14" ht="19.899999999999999" customHeight="1">
      <c r="A210" s="17" t="s">
        <v>116</v>
      </c>
      <c r="B210" s="17" t="s">
        <v>117</v>
      </c>
      <c r="C210" s="17"/>
      <c r="D210" s="17"/>
      <c r="E210" s="17" t="s">
        <v>72</v>
      </c>
      <c r="F210" s="17" t="s">
        <v>73</v>
      </c>
      <c r="G210" s="18">
        <f>SUM(G211,G212,G213,G214,G215,G216,G217,G218,G219,G220,G222,G223,G224,G225,G226,G227,G228,G229,G230,G231,G232)</f>
        <v>0</v>
      </c>
      <c r="H210" s="18"/>
      <c r="I210" s="18"/>
      <c r="J210" s="18">
        <f>SUM(J211,J212,J213,J214,J215,J216,J217,J218,J219,J220,J222,J223,J224,J225,J226,J227,J228,J229,J230,J231,J232)</f>
        <v>0</v>
      </c>
      <c r="K210" s="18">
        <f>SUM(K211,K212,K213,K214,K215,K216,K217,K218,K219,K220,K222,K223,K224,K225,K226,K227,K228,K229,K230,K231,K232)</f>
        <v>0</v>
      </c>
      <c r="L210" s="18">
        <v>1</v>
      </c>
      <c r="M210" s="18">
        <v>0.08</v>
      </c>
      <c r="N210" s="18">
        <v>0</v>
      </c>
    </row>
    <row r="211" spans="1:14" ht="19.899999999999999" customHeight="1">
      <c r="A211" s="19" t="s">
        <v>116</v>
      </c>
      <c r="B211" s="19" t="s">
        <v>117</v>
      </c>
      <c r="C211" s="19"/>
      <c r="D211" s="19"/>
      <c r="E211" s="19" t="s">
        <v>1</v>
      </c>
      <c r="F211" s="19" t="s">
        <v>74</v>
      </c>
      <c r="G211" s="20"/>
      <c r="H211" s="20">
        <v>0.92</v>
      </c>
      <c r="I211" s="21">
        <v>0.08</v>
      </c>
      <c r="J211" s="20">
        <f t="shared" ref="J211:J232" si="18">H211*G211</f>
        <v>0</v>
      </c>
      <c r="K211" s="20">
        <f t="shared" ref="K211:K232" si="19">J211/(1+I211)</f>
        <v>0</v>
      </c>
      <c r="L211" s="22">
        <v>1</v>
      </c>
      <c r="M211" s="22">
        <v>0.17</v>
      </c>
      <c r="N211" s="22">
        <v>0</v>
      </c>
    </row>
    <row r="212" spans="1:14" ht="19.899999999999999" customHeight="1">
      <c r="A212" s="19" t="s">
        <v>116</v>
      </c>
      <c r="B212" s="19" t="s">
        <v>117</v>
      </c>
      <c r="C212" s="19"/>
      <c r="D212" s="19"/>
      <c r="E212" s="19" t="s">
        <v>2</v>
      </c>
      <c r="F212" s="19" t="s">
        <v>75</v>
      </c>
      <c r="G212" s="20"/>
      <c r="H212" s="20">
        <v>0.92</v>
      </c>
      <c r="I212" s="21">
        <v>0.08</v>
      </c>
      <c r="J212" s="20">
        <f t="shared" si="18"/>
        <v>0</v>
      </c>
      <c r="K212" s="20">
        <f t="shared" si="19"/>
        <v>0</v>
      </c>
      <c r="L212" s="22">
        <v>1</v>
      </c>
      <c r="M212" s="22">
        <v>0.17</v>
      </c>
      <c r="N212" s="22">
        <v>0</v>
      </c>
    </row>
    <row r="213" spans="1:14" ht="19.899999999999999" customHeight="1">
      <c r="A213" s="19" t="s">
        <v>116</v>
      </c>
      <c r="B213" s="19" t="s">
        <v>117</v>
      </c>
      <c r="C213" s="19"/>
      <c r="D213" s="19"/>
      <c r="E213" s="19" t="s">
        <v>3</v>
      </c>
      <c r="F213" s="19" t="s">
        <v>76</v>
      </c>
      <c r="G213" s="20"/>
      <c r="H213" s="20">
        <v>0.92</v>
      </c>
      <c r="I213" s="21">
        <v>0.11</v>
      </c>
      <c r="J213" s="20">
        <f t="shared" si="18"/>
        <v>0</v>
      </c>
      <c r="K213" s="20">
        <f t="shared" si="19"/>
        <v>0</v>
      </c>
      <c r="L213" s="22">
        <v>1</v>
      </c>
      <c r="M213" s="22">
        <v>0.17</v>
      </c>
      <c r="N213" s="22">
        <v>0</v>
      </c>
    </row>
    <row r="214" spans="1:14" ht="19.899999999999999" customHeight="1">
      <c r="A214" s="19" t="s">
        <v>116</v>
      </c>
      <c r="B214" s="19" t="s">
        <v>117</v>
      </c>
      <c r="C214" s="19"/>
      <c r="D214" s="19"/>
      <c r="E214" s="19" t="s">
        <v>4</v>
      </c>
      <c r="F214" s="19" t="s">
        <v>78</v>
      </c>
      <c r="G214" s="20"/>
      <c r="H214" s="20">
        <v>1</v>
      </c>
      <c r="I214" s="21">
        <v>0.05</v>
      </c>
      <c r="J214" s="20">
        <f t="shared" si="18"/>
        <v>0</v>
      </c>
      <c r="K214" s="20">
        <f t="shared" si="19"/>
        <v>0</v>
      </c>
      <c r="L214" s="22">
        <v>1</v>
      </c>
      <c r="M214" s="22">
        <v>0.17</v>
      </c>
      <c r="N214" s="22">
        <v>0</v>
      </c>
    </row>
    <row r="215" spans="1:14" ht="19.899999999999999" customHeight="1">
      <c r="A215" s="19" t="s">
        <v>116</v>
      </c>
      <c r="B215" s="19" t="s">
        <v>117</v>
      </c>
      <c r="C215" s="19"/>
      <c r="D215" s="19"/>
      <c r="E215" s="19" t="s">
        <v>5</v>
      </c>
      <c r="F215" s="19" t="s">
        <v>79</v>
      </c>
      <c r="G215" s="20"/>
      <c r="H215" s="20">
        <v>1</v>
      </c>
      <c r="I215" s="21">
        <v>0.05</v>
      </c>
      <c r="J215" s="20">
        <f t="shared" si="18"/>
        <v>0</v>
      </c>
      <c r="K215" s="20">
        <f t="shared" si="19"/>
        <v>0</v>
      </c>
      <c r="L215" s="22">
        <v>1</v>
      </c>
      <c r="M215" s="22">
        <v>0.17</v>
      </c>
      <c r="N215" s="22">
        <v>0</v>
      </c>
    </row>
    <row r="216" spans="1:14" ht="19.899999999999999" customHeight="1">
      <c r="A216" s="19" t="s">
        <v>116</v>
      </c>
      <c r="B216" s="19" t="s">
        <v>117</v>
      </c>
      <c r="C216" s="19"/>
      <c r="D216" s="19"/>
      <c r="E216" s="19" t="s">
        <v>6</v>
      </c>
      <c r="F216" s="19" t="s">
        <v>80</v>
      </c>
      <c r="G216" s="20"/>
      <c r="H216" s="20">
        <v>1</v>
      </c>
      <c r="I216" s="21">
        <v>0.05</v>
      </c>
      <c r="J216" s="20">
        <f t="shared" si="18"/>
        <v>0</v>
      </c>
      <c r="K216" s="20">
        <f t="shared" si="19"/>
        <v>0</v>
      </c>
      <c r="L216" s="22">
        <v>1</v>
      </c>
      <c r="M216" s="22">
        <v>0.17</v>
      </c>
      <c r="N216" s="22">
        <v>0</v>
      </c>
    </row>
    <row r="217" spans="1:14" ht="19.899999999999999" customHeight="1">
      <c r="A217" s="19" t="s">
        <v>116</v>
      </c>
      <c r="B217" s="19" t="s">
        <v>117</v>
      </c>
      <c r="C217" s="19"/>
      <c r="D217" s="19"/>
      <c r="E217" s="19" t="s">
        <v>7</v>
      </c>
      <c r="F217" s="19" t="s">
        <v>81</v>
      </c>
      <c r="G217" s="20"/>
      <c r="H217" s="20">
        <v>1</v>
      </c>
      <c r="I217" s="21">
        <v>0.11</v>
      </c>
      <c r="J217" s="20">
        <f t="shared" si="18"/>
        <v>0</v>
      </c>
      <c r="K217" s="20">
        <f t="shared" si="19"/>
        <v>0</v>
      </c>
      <c r="L217" s="22">
        <v>1</v>
      </c>
      <c r="M217" s="22">
        <v>0.17</v>
      </c>
      <c r="N217" s="22">
        <v>0</v>
      </c>
    </row>
    <row r="218" spans="1:14" ht="19.899999999999999" customHeight="1">
      <c r="A218" s="19" t="s">
        <v>116</v>
      </c>
      <c r="B218" s="19" t="s">
        <v>117</v>
      </c>
      <c r="C218" s="19"/>
      <c r="D218" s="19"/>
      <c r="E218" s="19" t="s">
        <v>8</v>
      </c>
      <c r="F218" s="19" t="s">
        <v>77</v>
      </c>
      <c r="G218" s="20"/>
      <c r="H218" s="20">
        <v>1</v>
      </c>
      <c r="I218" s="21">
        <v>0.11</v>
      </c>
      <c r="J218" s="20">
        <f t="shared" si="18"/>
        <v>0</v>
      </c>
      <c r="K218" s="20">
        <f t="shared" si="19"/>
        <v>0</v>
      </c>
      <c r="L218" s="22">
        <v>1</v>
      </c>
      <c r="M218" s="22">
        <v>0.17</v>
      </c>
      <c r="N218" s="22">
        <v>0</v>
      </c>
    </row>
    <row r="219" spans="1:14" ht="19.899999999999999" customHeight="1">
      <c r="A219" s="19" t="s">
        <v>116</v>
      </c>
      <c r="B219" s="19" t="s">
        <v>117</v>
      </c>
      <c r="C219" s="19"/>
      <c r="D219" s="19"/>
      <c r="E219" s="19" t="s">
        <v>9</v>
      </c>
      <c r="F219" s="19" t="s">
        <v>82</v>
      </c>
      <c r="G219" s="20"/>
      <c r="H219" s="20">
        <v>1</v>
      </c>
      <c r="I219" s="21">
        <v>0.05</v>
      </c>
      <c r="J219" s="20">
        <f t="shared" si="18"/>
        <v>0</v>
      </c>
      <c r="K219" s="20">
        <f t="shared" si="19"/>
        <v>0</v>
      </c>
      <c r="L219" s="22">
        <v>1</v>
      </c>
      <c r="M219" s="22">
        <v>0.11</v>
      </c>
      <c r="N219" s="22">
        <v>0</v>
      </c>
    </row>
    <row r="220" spans="1:14" ht="19.899999999999999" customHeight="1">
      <c r="A220" s="19" t="s">
        <v>116</v>
      </c>
      <c r="B220" s="19" t="s">
        <v>117</v>
      </c>
      <c r="C220" s="19"/>
      <c r="D220" s="19"/>
      <c r="E220" s="19" t="s">
        <v>10</v>
      </c>
      <c r="F220" s="19" t="s">
        <v>83</v>
      </c>
      <c r="G220" s="20"/>
      <c r="H220" s="20">
        <v>0.95</v>
      </c>
      <c r="I220" s="21">
        <v>0.05</v>
      </c>
      <c r="J220" s="20">
        <f t="shared" si="18"/>
        <v>0</v>
      </c>
      <c r="K220" s="20">
        <f t="shared" si="19"/>
        <v>0</v>
      </c>
      <c r="L220" s="22">
        <v>0.95</v>
      </c>
      <c r="M220" s="22">
        <v>0.17</v>
      </c>
      <c r="N220" s="22">
        <v>0</v>
      </c>
    </row>
    <row r="221" spans="1:14" ht="19.899999999999999" customHeight="1">
      <c r="A221" s="19" t="s">
        <v>116</v>
      </c>
      <c r="B221" s="19" t="s">
        <v>117</v>
      </c>
      <c r="C221" s="19"/>
      <c r="D221" s="19"/>
      <c r="E221" s="19" t="s">
        <v>11</v>
      </c>
      <c r="F221" s="19" t="s">
        <v>84</v>
      </c>
      <c r="G221" s="20"/>
      <c r="H221" s="20">
        <v>0.1</v>
      </c>
      <c r="I221" s="21">
        <v>0.05</v>
      </c>
      <c r="J221" s="20">
        <f t="shared" si="18"/>
        <v>0</v>
      </c>
      <c r="K221" s="20">
        <f t="shared" si="19"/>
        <v>0</v>
      </c>
      <c r="L221" s="22">
        <v>0.1</v>
      </c>
      <c r="M221" s="22">
        <v>0.06</v>
      </c>
      <c r="N221" s="22">
        <v>0</v>
      </c>
    </row>
    <row r="222" spans="1:14" ht="19.899999999999999" customHeight="1">
      <c r="A222" s="19" t="s">
        <v>116</v>
      </c>
      <c r="B222" s="19" t="s">
        <v>117</v>
      </c>
      <c r="C222" s="19"/>
      <c r="D222" s="19"/>
      <c r="E222" s="19" t="s">
        <v>12</v>
      </c>
      <c r="F222" s="19" t="s">
        <v>85</v>
      </c>
      <c r="G222" s="20"/>
      <c r="H222" s="20">
        <v>0.95</v>
      </c>
      <c r="I222" s="21">
        <v>0.05</v>
      </c>
      <c r="J222" s="20">
        <f t="shared" si="18"/>
        <v>0</v>
      </c>
      <c r="K222" s="20">
        <f t="shared" si="19"/>
        <v>0</v>
      </c>
      <c r="L222" s="22">
        <v>0.95</v>
      </c>
      <c r="M222" s="22">
        <v>0.06</v>
      </c>
      <c r="N222" s="22">
        <v>0</v>
      </c>
    </row>
    <row r="223" spans="1:14" ht="19.899999999999999" customHeight="1">
      <c r="A223" s="19" t="s">
        <v>116</v>
      </c>
      <c r="B223" s="19" t="s">
        <v>117</v>
      </c>
      <c r="C223" s="19"/>
      <c r="D223" s="19"/>
      <c r="E223" s="19" t="s">
        <v>13</v>
      </c>
      <c r="F223" s="19" t="s">
        <v>86</v>
      </c>
      <c r="G223" s="20"/>
      <c r="H223" s="20">
        <v>1</v>
      </c>
      <c r="I223" s="21">
        <v>0.05</v>
      </c>
      <c r="J223" s="20">
        <f t="shared" si="18"/>
        <v>0</v>
      </c>
      <c r="K223" s="20">
        <f t="shared" si="19"/>
        <v>0</v>
      </c>
      <c r="L223" s="22">
        <v>1</v>
      </c>
      <c r="M223" s="22">
        <v>0.06</v>
      </c>
      <c r="N223" s="22">
        <v>0</v>
      </c>
    </row>
    <row r="224" spans="1:14" ht="19.899999999999999" customHeight="1">
      <c r="A224" s="19" t="s">
        <v>116</v>
      </c>
      <c r="B224" s="19" t="s">
        <v>117</v>
      </c>
      <c r="C224" s="19"/>
      <c r="D224" s="19"/>
      <c r="E224" s="19" t="s">
        <v>14</v>
      </c>
      <c r="F224" s="19" t="s">
        <v>87</v>
      </c>
      <c r="G224" s="20"/>
      <c r="H224" s="20">
        <v>1</v>
      </c>
      <c r="I224" s="21">
        <v>0.05</v>
      </c>
      <c r="J224" s="20">
        <f t="shared" si="18"/>
        <v>0</v>
      </c>
      <c r="K224" s="20">
        <f t="shared" si="19"/>
        <v>0</v>
      </c>
      <c r="L224" s="22">
        <v>1</v>
      </c>
      <c r="M224" s="22">
        <v>0.06</v>
      </c>
      <c r="N224" s="22">
        <v>0</v>
      </c>
    </row>
    <row r="225" spans="1:14" ht="19.899999999999999" customHeight="1">
      <c r="A225" s="19" t="s">
        <v>116</v>
      </c>
      <c r="B225" s="19" t="s">
        <v>117</v>
      </c>
      <c r="C225" s="19"/>
      <c r="D225" s="19"/>
      <c r="E225" s="19" t="s">
        <v>15</v>
      </c>
      <c r="F225" s="19" t="s">
        <v>88</v>
      </c>
      <c r="G225" s="20"/>
      <c r="H225" s="20">
        <v>1</v>
      </c>
      <c r="I225" s="21">
        <v>0.05</v>
      </c>
      <c r="J225" s="20">
        <f t="shared" si="18"/>
        <v>0</v>
      </c>
      <c r="K225" s="20">
        <f t="shared" si="19"/>
        <v>0</v>
      </c>
      <c r="L225" s="22">
        <v>1</v>
      </c>
      <c r="M225" s="22">
        <v>0.06</v>
      </c>
      <c r="N225" s="22">
        <v>0</v>
      </c>
    </row>
    <row r="226" spans="1:14" ht="19.899999999999999" customHeight="1">
      <c r="A226" s="19" t="s">
        <v>116</v>
      </c>
      <c r="B226" s="19" t="s">
        <v>117</v>
      </c>
      <c r="C226" s="19"/>
      <c r="D226" s="19"/>
      <c r="E226" s="19" t="s">
        <v>16</v>
      </c>
      <c r="F226" s="19" t="s">
        <v>89</v>
      </c>
      <c r="G226" s="20"/>
      <c r="H226" s="20">
        <v>1</v>
      </c>
      <c r="I226" s="21">
        <v>0.05</v>
      </c>
      <c r="J226" s="20">
        <f t="shared" si="18"/>
        <v>0</v>
      </c>
      <c r="K226" s="20">
        <f t="shared" si="19"/>
        <v>0</v>
      </c>
      <c r="L226" s="22">
        <v>1</v>
      </c>
      <c r="M226" s="22">
        <v>0.06</v>
      </c>
      <c r="N226" s="22">
        <v>0</v>
      </c>
    </row>
    <row r="227" spans="1:14" ht="19.899999999999999" customHeight="1">
      <c r="A227" s="19" t="s">
        <v>116</v>
      </c>
      <c r="B227" s="19" t="s">
        <v>117</v>
      </c>
      <c r="C227" s="19"/>
      <c r="D227" s="19"/>
      <c r="E227" s="19" t="s">
        <v>17</v>
      </c>
      <c r="F227" s="19" t="s">
        <v>90</v>
      </c>
      <c r="G227" s="20"/>
      <c r="H227" s="20">
        <v>1</v>
      </c>
      <c r="I227" s="21">
        <v>0.05</v>
      </c>
      <c r="J227" s="20">
        <f t="shared" si="18"/>
        <v>0</v>
      </c>
      <c r="K227" s="20">
        <f t="shared" si="19"/>
        <v>0</v>
      </c>
      <c r="L227" s="22">
        <v>1</v>
      </c>
      <c r="M227" s="22">
        <v>0.06</v>
      </c>
      <c r="N227" s="22">
        <v>0</v>
      </c>
    </row>
    <row r="228" spans="1:14" ht="19.899999999999999" customHeight="1">
      <c r="A228" s="19" t="s">
        <v>116</v>
      </c>
      <c r="B228" s="19" t="s">
        <v>117</v>
      </c>
      <c r="C228" s="19"/>
      <c r="D228" s="19"/>
      <c r="E228" s="19" t="s">
        <v>18</v>
      </c>
      <c r="F228" s="19" t="s">
        <v>91</v>
      </c>
      <c r="G228" s="20"/>
      <c r="H228" s="20">
        <v>1</v>
      </c>
      <c r="I228" s="21">
        <v>0.05</v>
      </c>
      <c r="J228" s="20">
        <f t="shared" si="18"/>
        <v>0</v>
      </c>
      <c r="K228" s="20">
        <f t="shared" si="19"/>
        <v>0</v>
      </c>
      <c r="L228" s="22">
        <v>1</v>
      </c>
      <c r="M228" s="22">
        <v>0.06</v>
      </c>
      <c r="N228" s="22">
        <v>0</v>
      </c>
    </row>
    <row r="229" spans="1:14" ht="19.899999999999999" customHeight="1">
      <c r="A229" s="19" t="s">
        <v>116</v>
      </c>
      <c r="B229" s="19" t="s">
        <v>117</v>
      </c>
      <c r="C229" s="19"/>
      <c r="D229" s="19"/>
      <c r="E229" s="19" t="s">
        <v>19</v>
      </c>
      <c r="F229" s="19" t="s">
        <v>92</v>
      </c>
      <c r="G229" s="20"/>
      <c r="H229" s="20">
        <v>1</v>
      </c>
      <c r="I229" s="21">
        <v>0.05</v>
      </c>
      <c r="J229" s="20">
        <f t="shared" si="18"/>
        <v>0</v>
      </c>
      <c r="K229" s="20">
        <f t="shared" si="19"/>
        <v>0</v>
      </c>
      <c r="L229" s="22">
        <v>1</v>
      </c>
      <c r="M229" s="22">
        <v>0.06</v>
      </c>
      <c r="N229" s="22">
        <v>0</v>
      </c>
    </row>
    <row r="230" spans="1:14" ht="19.899999999999999" customHeight="1">
      <c r="A230" s="19" t="s">
        <v>116</v>
      </c>
      <c r="B230" s="19" t="s">
        <v>117</v>
      </c>
      <c r="C230" s="19"/>
      <c r="D230" s="19"/>
      <c r="E230" s="19" t="s">
        <v>20</v>
      </c>
      <c r="F230" s="19" t="s">
        <v>93</v>
      </c>
      <c r="G230" s="20"/>
      <c r="H230" s="20">
        <v>1</v>
      </c>
      <c r="I230" s="21">
        <v>0.05</v>
      </c>
      <c r="J230" s="20">
        <f t="shared" si="18"/>
        <v>0</v>
      </c>
      <c r="K230" s="20">
        <f t="shared" si="19"/>
        <v>0</v>
      </c>
      <c r="L230" s="22">
        <v>1</v>
      </c>
      <c r="M230" s="22">
        <v>0.06</v>
      </c>
      <c r="N230" s="22">
        <v>0</v>
      </c>
    </row>
    <row r="231" spans="1:14" ht="19.899999999999999" customHeight="1">
      <c r="A231" s="19" t="s">
        <v>116</v>
      </c>
      <c r="B231" s="19" t="s">
        <v>117</v>
      </c>
      <c r="C231" s="19"/>
      <c r="D231" s="19"/>
      <c r="E231" s="19" t="s">
        <v>21</v>
      </c>
      <c r="F231" s="19" t="s">
        <v>94</v>
      </c>
      <c r="G231" s="20"/>
      <c r="H231" s="20">
        <v>0</v>
      </c>
      <c r="I231" s="21">
        <v>0.05</v>
      </c>
      <c r="J231" s="20">
        <f t="shared" si="18"/>
        <v>0</v>
      </c>
      <c r="K231" s="20">
        <f t="shared" si="19"/>
        <v>0</v>
      </c>
      <c r="L231" s="22">
        <v>0</v>
      </c>
      <c r="M231" s="22">
        <v>0.17</v>
      </c>
      <c r="N231" s="22">
        <v>0</v>
      </c>
    </row>
    <row r="232" spans="1:14" ht="19.899999999999999" customHeight="1">
      <c r="A232" s="19" t="s">
        <v>116</v>
      </c>
      <c r="B232" s="19" t="s">
        <v>117</v>
      </c>
      <c r="C232" s="19"/>
      <c r="D232" s="19"/>
      <c r="E232" s="19" t="s">
        <v>22</v>
      </c>
      <c r="F232" s="19" t="s">
        <v>95</v>
      </c>
      <c r="G232" s="20"/>
      <c r="H232" s="20">
        <v>1</v>
      </c>
      <c r="I232" s="21">
        <v>0.05</v>
      </c>
      <c r="J232" s="20">
        <f t="shared" si="18"/>
        <v>0</v>
      </c>
      <c r="K232" s="20">
        <f t="shared" si="19"/>
        <v>0</v>
      </c>
      <c r="L232" s="22">
        <v>1</v>
      </c>
      <c r="M232" s="22">
        <v>0.06</v>
      </c>
      <c r="N232" s="22">
        <v>0</v>
      </c>
    </row>
    <row r="233" spans="1:14" ht="19.899999999999999" customHeight="1">
      <c r="A233" s="17" t="s">
        <v>118</v>
      </c>
      <c r="B233" s="17" t="s">
        <v>119</v>
      </c>
      <c r="C233" s="17"/>
      <c r="D233" s="17"/>
      <c r="E233" s="17" t="s">
        <v>72</v>
      </c>
      <c r="F233" s="17" t="s">
        <v>73</v>
      </c>
      <c r="G233" s="18">
        <f>SUM(G234,G235,G236,G237,G238,G239,G240,G241,G242,G243,G245,G246,G247,G248,G249,G250,G251,G252,G253,G254,G255)</f>
        <v>0</v>
      </c>
      <c r="H233" s="18"/>
      <c r="I233" s="18"/>
      <c r="J233" s="18">
        <f>SUM(J234,J235,J236,J237,J238,J239,J240,J241,J242,J243,J245,J246,J247,J248,J249,J250,J251,J252,J253,J254,J255)</f>
        <v>0</v>
      </c>
      <c r="K233" s="18">
        <f>SUM(K234,K235,K236,K237,K238,K239,K240,K241,K242,K243,K245,K246,K247,K248,K249,K250,K251,K252,K253,K254,K255)</f>
        <v>0</v>
      </c>
      <c r="L233" s="18">
        <v>1</v>
      </c>
      <c r="M233" s="18">
        <v>0.08</v>
      </c>
      <c r="N233" s="18">
        <v>0</v>
      </c>
    </row>
    <row r="234" spans="1:14" ht="19.899999999999999" customHeight="1">
      <c r="A234" s="19" t="s">
        <v>118</v>
      </c>
      <c r="B234" s="19" t="s">
        <v>119</v>
      </c>
      <c r="C234" s="19"/>
      <c r="D234" s="19"/>
      <c r="E234" s="19" t="s">
        <v>1</v>
      </c>
      <c r="F234" s="19" t="s">
        <v>74</v>
      </c>
      <c r="G234" s="20"/>
      <c r="H234" s="20">
        <v>0.92</v>
      </c>
      <c r="I234" s="21">
        <v>0.08</v>
      </c>
      <c r="J234" s="20">
        <f t="shared" ref="J234:J255" si="20">H234*G234</f>
        <v>0</v>
      </c>
      <c r="K234" s="20">
        <f t="shared" ref="K234:K255" si="21">J234/(1+I234)</f>
        <v>0</v>
      </c>
      <c r="L234" s="22">
        <v>1</v>
      </c>
      <c r="M234" s="22">
        <v>0.17</v>
      </c>
      <c r="N234" s="22">
        <v>0</v>
      </c>
    </row>
    <row r="235" spans="1:14" ht="19.899999999999999" customHeight="1">
      <c r="A235" s="19" t="s">
        <v>118</v>
      </c>
      <c r="B235" s="19" t="s">
        <v>119</v>
      </c>
      <c r="C235" s="19"/>
      <c r="D235" s="19"/>
      <c r="E235" s="19" t="s">
        <v>2</v>
      </c>
      <c r="F235" s="19" t="s">
        <v>75</v>
      </c>
      <c r="G235" s="20"/>
      <c r="H235" s="20">
        <v>0.92</v>
      </c>
      <c r="I235" s="21">
        <v>0.08</v>
      </c>
      <c r="J235" s="20">
        <f t="shared" si="20"/>
        <v>0</v>
      </c>
      <c r="K235" s="20">
        <f t="shared" si="21"/>
        <v>0</v>
      </c>
      <c r="L235" s="22">
        <v>1</v>
      </c>
      <c r="M235" s="22">
        <v>0.17</v>
      </c>
      <c r="N235" s="22">
        <v>0</v>
      </c>
    </row>
    <row r="236" spans="1:14" ht="19.899999999999999" customHeight="1">
      <c r="A236" s="19" t="s">
        <v>118</v>
      </c>
      <c r="B236" s="19" t="s">
        <v>119</v>
      </c>
      <c r="C236" s="19"/>
      <c r="D236" s="19"/>
      <c r="E236" s="19" t="s">
        <v>3</v>
      </c>
      <c r="F236" s="19" t="s">
        <v>76</v>
      </c>
      <c r="G236" s="20"/>
      <c r="H236" s="20">
        <v>0.92</v>
      </c>
      <c r="I236" s="21">
        <v>0.11</v>
      </c>
      <c r="J236" s="20">
        <f t="shared" si="20"/>
        <v>0</v>
      </c>
      <c r="K236" s="20">
        <f t="shared" si="21"/>
        <v>0</v>
      </c>
      <c r="L236" s="22">
        <v>1</v>
      </c>
      <c r="M236" s="22">
        <v>0.17</v>
      </c>
      <c r="N236" s="22">
        <v>0</v>
      </c>
    </row>
    <row r="237" spans="1:14" ht="19.899999999999999" customHeight="1">
      <c r="A237" s="19" t="s">
        <v>118</v>
      </c>
      <c r="B237" s="19" t="s">
        <v>119</v>
      </c>
      <c r="C237" s="19"/>
      <c r="D237" s="19"/>
      <c r="E237" s="19" t="s">
        <v>4</v>
      </c>
      <c r="F237" s="19" t="s">
        <v>78</v>
      </c>
      <c r="G237" s="20"/>
      <c r="H237" s="20">
        <v>1</v>
      </c>
      <c r="I237" s="21">
        <v>0.05</v>
      </c>
      <c r="J237" s="20">
        <f t="shared" si="20"/>
        <v>0</v>
      </c>
      <c r="K237" s="20">
        <f t="shared" si="21"/>
        <v>0</v>
      </c>
      <c r="L237" s="22">
        <v>1</v>
      </c>
      <c r="M237" s="22">
        <v>0.17</v>
      </c>
      <c r="N237" s="22">
        <v>0</v>
      </c>
    </row>
    <row r="238" spans="1:14" ht="19.899999999999999" customHeight="1">
      <c r="A238" s="19" t="s">
        <v>118</v>
      </c>
      <c r="B238" s="19" t="s">
        <v>119</v>
      </c>
      <c r="C238" s="19"/>
      <c r="D238" s="19"/>
      <c r="E238" s="19" t="s">
        <v>5</v>
      </c>
      <c r="F238" s="19" t="s">
        <v>79</v>
      </c>
      <c r="G238" s="20"/>
      <c r="H238" s="20">
        <v>1</v>
      </c>
      <c r="I238" s="21">
        <v>0.05</v>
      </c>
      <c r="J238" s="20">
        <f t="shared" si="20"/>
        <v>0</v>
      </c>
      <c r="K238" s="20">
        <f t="shared" si="21"/>
        <v>0</v>
      </c>
      <c r="L238" s="22">
        <v>1</v>
      </c>
      <c r="M238" s="22">
        <v>0.17</v>
      </c>
      <c r="N238" s="22">
        <v>0</v>
      </c>
    </row>
    <row r="239" spans="1:14" ht="19.899999999999999" customHeight="1">
      <c r="A239" s="19" t="s">
        <v>118</v>
      </c>
      <c r="B239" s="19" t="s">
        <v>119</v>
      </c>
      <c r="C239" s="19"/>
      <c r="D239" s="19"/>
      <c r="E239" s="19" t="s">
        <v>6</v>
      </c>
      <c r="F239" s="19" t="s">
        <v>80</v>
      </c>
      <c r="G239" s="20"/>
      <c r="H239" s="20">
        <v>1</v>
      </c>
      <c r="I239" s="21">
        <v>0.05</v>
      </c>
      <c r="J239" s="20">
        <f t="shared" si="20"/>
        <v>0</v>
      </c>
      <c r="K239" s="20">
        <f t="shared" si="21"/>
        <v>0</v>
      </c>
      <c r="L239" s="22">
        <v>1</v>
      </c>
      <c r="M239" s="22">
        <v>0.17</v>
      </c>
      <c r="N239" s="22">
        <v>0</v>
      </c>
    </row>
    <row r="240" spans="1:14" ht="19.899999999999999" customHeight="1">
      <c r="A240" s="19" t="s">
        <v>118</v>
      </c>
      <c r="B240" s="19" t="s">
        <v>119</v>
      </c>
      <c r="C240" s="19"/>
      <c r="D240" s="19"/>
      <c r="E240" s="19" t="s">
        <v>7</v>
      </c>
      <c r="F240" s="19" t="s">
        <v>81</v>
      </c>
      <c r="G240" s="20"/>
      <c r="H240" s="20">
        <v>1</v>
      </c>
      <c r="I240" s="21">
        <v>0.11</v>
      </c>
      <c r="J240" s="20">
        <f t="shared" si="20"/>
        <v>0</v>
      </c>
      <c r="K240" s="20">
        <f t="shared" si="21"/>
        <v>0</v>
      </c>
      <c r="L240" s="22">
        <v>1</v>
      </c>
      <c r="M240" s="22">
        <v>0.17</v>
      </c>
      <c r="N240" s="22">
        <v>0</v>
      </c>
    </row>
    <row r="241" spans="1:14" ht="19.899999999999999" customHeight="1">
      <c r="A241" s="19" t="s">
        <v>118</v>
      </c>
      <c r="B241" s="19" t="s">
        <v>119</v>
      </c>
      <c r="C241" s="19"/>
      <c r="D241" s="19"/>
      <c r="E241" s="19" t="s">
        <v>8</v>
      </c>
      <c r="F241" s="19" t="s">
        <v>77</v>
      </c>
      <c r="G241" s="20"/>
      <c r="H241" s="20">
        <v>1</v>
      </c>
      <c r="I241" s="21">
        <v>0.11</v>
      </c>
      <c r="J241" s="20">
        <f t="shared" si="20"/>
        <v>0</v>
      </c>
      <c r="K241" s="20">
        <f t="shared" si="21"/>
        <v>0</v>
      </c>
      <c r="L241" s="22">
        <v>1</v>
      </c>
      <c r="M241" s="22">
        <v>0.17</v>
      </c>
      <c r="N241" s="22">
        <v>0</v>
      </c>
    </row>
    <row r="242" spans="1:14" ht="19.899999999999999" customHeight="1">
      <c r="A242" s="19" t="s">
        <v>118</v>
      </c>
      <c r="B242" s="19" t="s">
        <v>119</v>
      </c>
      <c r="C242" s="19"/>
      <c r="D242" s="19"/>
      <c r="E242" s="19" t="s">
        <v>9</v>
      </c>
      <c r="F242" s="19" t="s">
        <v>82</v>
      </c>
      <c r="G242" s="20"/>
      <c r="H242" s="20">
        <v>1</v>
      </c>
      <c r="I242" s="21">
        <v>0.05</v>
      </c>
      <c r="J242" s="20">
        <f t="shared" si="20"/>
        <v>0</v>
      </c>
      <c r="K242" s="20">
        <f t="shared" si="21"/>
        <v>0</v>
      </c>
      <c r="L242" s="22">
        <v>1</v>
      </c>
      <c r="M242" s="22">
        <v>0.11</v>
      </c>
      <c r="N242" s="22">
        <v>0</v>
      </c>
    </row>
    <row r="243" spans="1:14" ht="19.899999999999999" customHeight="1">
      <c r="A243" s="19" t="s">
        <v>118</v>
      </c>
      <c r="B243" s="19" t="s">
        <v>119</v>
      </c>
      <c r="C243" s="19"/>
      <c r="D243" s="19"/>
      <c r="E243" s="19" t="s">
        <v>10</v>
      </c>
      <c r="F243" s="19" t="s">
        <v>83</v>
      </c>
      <c r="G243" s="20"/>
      <c r="H243" s="20">
        <v>0.95</v>
      </c>
      <c r="I243" s="21">
        <v>0.05</v>
      </c>
      <c r="J243" s="20">
        <f t="shared" si="20"/>
        <v>0</v>
      </c>
      <c r="K243" s="20">
        <f t="shared" si="21"/>
        <v>0</v>
      </c>
      <c r="L243" s="22">
        <v>0.95</v>
      </c>
      <c r="M243" s="22">
        <v>0.17</v>
      </c>
      <c r="N243" s="22">
        <v>0</v>
      </c>
    </row>
    <row r="244" spans="1:14" ht="19.899999999999999" customHeight="1">
      <c r="A244" s="19" t="s">
        <v>118</v>
      </c>
      <c r="B244" s="19" t="s">
        <v>119</v>
      </c>
      <c r="C244" s="19"/>
      <c r="D244" s="19"/>
      <c r="E244" s="19" t="s">
        <v>11</v>
      </c>
      <c r="F244" s="19" t="s">
        <v>84</v>
      </c>
      <c r="G244" s="20"/>
      <c r="H244" s="20">
        <v>0.1</v>
      </c>
      <c r="I244" s="21">
        <v>0.05</v>
      </c>
      <c r="J244" s="20">
        <f t="shared" si="20"/>
        <v>0</v>
      </c>
      <c r="K244" s="20">
        <f t="shared" si="21"/>
        <v>0</v>
      </c>
      <c r="L244" s="22">
        <v>0.1</v>
      </c>
      <c r="M244" s="22">
        <v>0.06</v>
      </c>
      <c r="N244" s="22">
        <v>0</v>
      </c>
    </row>
    <row r="245" spans="1:14" ht="19.899999999999999" customHeight="1">
      <c r="A245" s="19" t="s">
        <v>118</v>
      </c>
      <c r="B245" s="19" t="s">
        <v>119</v>
      </c>
      <c r="C245" s="19"/>
      <c r="D245" s="19"/>
      <c r="E245" s="19" t="s">
        <v>12</v>
      </c>
      <c r="F245" s="19" t="s">
        <v>85</v>
      </c>
      <c r="G245" s="20"/>
      <c r="H245" s="20">
        <v>0.95</v>
      </c>
      <c r="I245" s="21">
        <v>0.05</v>
      </c>
      <c r="J245" s="20">
        <f t="shared" si="20"/>
        <v>0</v>
      </c>
      <c r="K245" s="20">
        <f t="shared" si="21"/>
        <v>0</v>
      </c>
      <c r="L245" s="22">
        <v>0.95</v>
      </c>
      <c r="M245" s="22">
        <v>0.06</v>
      </c>
      <c r="N245" s="22">
        <v>0</v>
      </c>
    </row>
    <row r="246" spans="1:14" ht="19.899999999999999" customHeight="1">
      <c r="A246" s="19" t="s">
        <v>118</v>
      </c>
      <c r="B246" s="19" t="s">
        <v>119</v>
      </c>
      <c r="C246" s="19"/>
      <c r="D246" s="19"/>
      <c r="E246" s="19" t="s">
        <v>13</v>
      </c>
      <c r="F246" s="19" t="s">
        <v>86</v>
      </c>
      <c r="G246" s="20"/>
      <c r="H246" s="20">
        <v>1</v>
      </c>
      <c r="I246" s="21">
        <v>0.05</v>
      </c>
      <c r="J246" s="20">
        <f t="shared" si="20"/>
        <v>0</v>
      </c>
      <c r="K246" s="20">
        <f t="shared" si="21"/>
        <v>0</v>
      </c>
      <c r="L246" s="22">
        <v>1</v>
      </c>
      <c r="M246" s="22">
        <v>0.06</v>
      </c>
      <c r="N246" s="22">
        <v>0</v>
      </c>
    </row>
    <row r="247" spans="1:14" ht="19.899999999999999" customHeight="1">
      <c r="A247" s="19" t="s">
        <v>118</v>
      </c>
      <c r="B247" s="19" t="s">
        <v>119</v>
      </c>
      <c r="C247" s="19"/>
      <c r="D247" s="19"/>
      <c r="E247" s="19" t="s">
        <v>14</v>
      </c>
      <c r="F247" s="19" t="s">
        <v>87</v>
      </c>
      <c r="G247" s="20"/>
      <c r="H247" s="20">
        <v>1</v>
      </c>
      <c r="I247" s="21">
        <v>0.05</v>
      </c>
      <c r="J247" s="20">
        <f t="shared" si="20"/>
        <v>0</v>
      </c>
      <c r="K247" s="20">
        <f t="shared" si="21"/>
        <v>0</v>
      </c>
      <c r="L247" s="22">
        <v>1</v>
      </c>
      <c r="M247" s="22">
        <v>0.06</v>
      </c>
      <c r="N247" s="22">
        <v>0</v>
      </c>
    </row>
    <row r="248" spans="1:14" ht="19.899999999999999" customHeight="1">
      <c r="A248" s="19" t="s">
        <v>118</v>
      </c>
      <c r="B248" s="19" t="s">
        <v>119</v>
      </c>
      <c r="C248" s="19"/>
      <c r="D248" s="19"/>
      <c r="E248" s="19" t="s">
        <v>15</v>
      </c>
      <c r="F248" s="19" t="s">
        <v>88</v>
      </c>
      <c r="G248" s="20"/>
      <c r="H248" s="20">
        <v>1</v>
      </c>
      <c r="I248" s="21">
        <v>0.05</v>
      </c>
      <c r="J248" s="20">
        <f t="shared" si="20"/>
        <v>0</v>
      </c>
      <c r="K248" s="20">
        <f t="shared" si="21"/>
        <v>0</v>
      </c>
      <c r="L248" s="22">
        <v>1</v>
      </c>
      <c r="M248" s="22">
        <v>0.06</v>
      </c>
      <c r="N248" s="22">
        <v>0</v>
      </c>
    </row>
    <row r="249" spans="1:14" ht="19.899999999999999" customHeight="1">
      <c r="A249" s="19" t="s">
        <v>118</v>
      </c>
      <c r="B249" s="19" t="s">
        <v>119</v>
      </c>
      <c r="C249" s="19"/>
      <c r="D249" s="19"/>
      <c r="E249" s="19" t="s">
        <v>16</v>
      </c>
      <c r="F249" s="19" t="s">
        <v>89</v>
      </c>
      <c r="G249" s="20"/>
      <c r="H249" s="20">
        <v>1</v>
      </c>
      <c r="I249" s="21">
        <v>0.05</v>
      </c>
      <c r="J249" s="20">
        <f t="shared" si="20"/>
        <v>0</v>
      </c>
      <c r="K249" s="20">
        <f t="shared" si="21"/>
        <v>0</v>
      </c>
      <c r="L249" s="22">
        <v>1</v>
      </c>
      <c r="M249" s="22">
        <v>0.06</v>
      </c>
      <c r="N249" s="22">
        <v>0</v>
      </c>
    </row>
    <row r="250" spans="1:14" ht="19.899999999999999" customHeight="1">
      <c r="A250" s="19" t="s">
        <v>118</v>
      </c>
      <c r="B250" s="19" t="s">
        <v>119</v>
      </c>
      <c r="C250" s="19"/>
      <c r="D250" s="19"/>
      <c r="E250" s="19" t="s">
        <v>17</v>
      </c>
      <c r="F250" s="19" t="s">
        <v>90</v>
      </c>
      <c r="G250" s="20"/>
      <c r="H250" s="20">
        <v>1</v>
      </c>
      <c r="I250" s="21">
        <v>0.05</v>
      </c>
      <c r="J250" s="20">
        <f t="shared" si="20"/>
        <v>0</v>
      </c>
      <c r="K250" s="20">
        <f t="shared" si="21"/>
        <v>0</v>
      </c>
      <c r="L250" s="22">
        <v>1</v>
      </c>
      <c r="M250" s="22">
        <v>0.06</v>
      </c>
      <c r="N250" s="22">
        <v>0</v>
      </c>
    </row>
    <row r="251" spans="1:14" ht="19.899999999999999" customHeight="1">
      <c r="A251" s="19" t="s">
        <v>118</v>
      </c>
      <c r="B251" s="19" t="s">
        <v>119</v>
      </c>
      <c r="C251" s="19"/>
      <c r="D251" s="19"/>
      <c r="E251" s="19" t="s">
        <v>18</v>
      </c>
      <c r="F251" s="19" t="s">
        <v>91</v>
      </c>
      <c r="G251" s="20"/>
      <c r="H251" s="20">
        <v>1</v>
      </c>
      <c r="I251" s="21">
        <v>0.05</v>
      </c>
      <c r="J251" s="20">
        <f t="shared" si="20"/>
        <v>0</v>
      </c>
      <c r="K251" s="20">
        <f t="shared" si="21"/>
        <v>0</v>
      </c>
      <c r="L251" s="22">
        <v>1</v>
      </c>
      <c r="M251" s="22">
        <v>0.06</v>
      </c>
      <c r="N251" s="22">
        <v>0</v>
      </c>
    </row>
    <row r="252" spans="1:14" ht="19.899999999999999" customHeight="1">
      <c r="A252" s="19" t="s">
        <v>118</v>
      </c>
      <c r="B252" s="19" t="s">
        <v>119</v>
      </c>
      <c r="C252" s="19"/>
      <c r="D252" s="19"/>
      <c r="E252" s="19" t="s">
        <v>19</v>
      </c>
      <c r="F252" s="19" t="s">
        <v>92</v>
      </c>
      <c r="G252" s="20"/>
      <c r="H252" s="20">
        <v>1</v>
      </c>
      <c r="I252" s="21">
        <v>0.05</v>
      </c>
      <c r="J252" s="20">
        <f t="shared" si="20"/>
        <v>0</v>
      </c>
      <c r="K252" s="20">
        <f t="shared" si="21"/>
        <v>0</v>
      </c>
      <c r="L252" s="22">
        <v>1</v>
      </c>
      <c r="M252" s="22">
        <v>0.06</v>
      </c>
      <c r="N252" s="22">
        <v>0</v>
      </c>
    </row>
    <row r="253" spans="1:14" ht="19.899999999999999" customHeight="1">
      <c r="A253" s="19" t="s">
        <v>118</v>
      </c>
      <c r="B253" s="19" t="s">
        <v>119</v>
      </c>
      <c r="C253" s="19"/>
      <c r="D253" s="19"/>
      <c r="E253" s="19" t="s">
        <v>20</v>
      </c>
      <c r="F253" s="19" t="s">
        <v>93</v>
      </c>
      <c r="G253" s="20"/>
      <c r="H253" s="20">
        <v>1</v>
      </c>
      <c r="I253" s="21">
        <v>0.05</v>
      </c>
      <c r="J253" s="20">
        <f t="shared" si="20"/>
        <v>0</v>
      </c>
      <c r="K253" s="20">
        <f t="shared" si="21"/>
        <v>0</v>
      </c>
      <c r="L253" s="22">
        <v>1</v>
      </c>
      <c r="M253" s="22">
        <v>0.06</v>
      </c>
      <c r="N253" s="22">
        <v>0</v>
      </c>
    </row>
    <row r="254" spans="1:14" ht="19.899999999999999" customHeight="1">
      <c r="A254" s="19" t="s">
        <v>118</v>
      </c>
      <c r="B254" s="19" t="s">
        <v>119</v>
      </c>
      <c r="C254" s="19"/>
      <c r="D254" s="19"/>
      <c r="E254" s="19" t="s">
        <v>21</v>
      </c>
      <c r="F254" s="19" t="s">
        <v>94</v>
      </c>
      <c r="G254" s="20"/>
      <c r="H254" s="20">
        <v>0</v>
      </c>
      <c r="I254" s="21">
        <v>0.05</v>
      </c>
      <c r="J254" s="20">
        <f t="shared" si="20"/>
        <v>0</v>
      </c>
      <c r="K254" s="20">
        <f t="shared" si="21"/>
        <v>0</v>
      </c>
      <c r="L254" s="22">
        <v>0</v>
      </c>
      <c r="M254" s="22">
        <v>0.17</v>
      </c>
      <c r="N254" s="22">
        <v>0</v>
      </c>
    </row>
    <row r="255" spans="1:14" ht="19.899999999999999" customHeight="1">
      <c r="A255" s="19" t="s">
        <v>118</v>
      </c>
      <c r="B255" s="19" t="s">
        <v>119</v>
      </c>
      <c r="C255" s="19"/>
      <c r="D255" s="19"/>
      <c r="E255" s="19" t="s">
        <v>22</v>
      </c>
      <c r="F255" s="19" t="s">
        <v>95</v>
      </c>
      <c r="G255" s="20"/>
      <c r="H255" s="20">
        <v>1</v>
      </c>
      <c r="I255" s="21">
        <v>0.05</v>
      </c>
      <c r="J255" s="20">
        <f t="shared" si="20"/>
        <v>0</v>
      </c>
      <c r="K255" s="20">
        <f t="shared" si="21"/>
        <v>0</v>
      </c>
      <c r="L255" s="22">
        <v>1</v>
      </c>
      <c r="M255" s="22">
        <v>0.06</v>
      </c>
      <c r="N255" s="22">
        <v>0</v>
      </c>
    </row>
    <row r="256" spans="1:14" ht="19.899999999999999" customHeight="1">
      <c r="A256" s="17" t="s">
        <v>120</v>
      </c>
      <c r="B256" s="17" t="s">
        <v>121</v>
      </c>
      <c r="C256" s="17"/>
      <c r="D256" s="17"/>
      <c r="E256" s="17" t="s">
        <v>72</v>
      </c>
      <c r="F256" s="17" t="s">
        <v>73</v>
      </c>
      <c r="G256" s="18">
        <f>SUM(G257,G258,G259,G260,G261,G262,G263,G264,G265,G266,G268,G269,G270,G271,G272,G273,G274,G275,G276,G277,G278)</f>
        <v>0</v>
      </c>
      <c r="H256" s="18"/>
      <c r="I256" s="18"/>
      <c r="J256" s="18">
        <f>SUM(J257,J258,J259,J260,J261,J262,J263,J264,J265,J266,J268,J269,J270,J271,J272,J273,J274,J275,J276,J277,J278)</f>
        <v>0</v>
      </c>
      <c r="K256" s="18">
        <f>SUM(K257,K258,K259,K260,K261,K262,K263,K264,K265,K266,K268,K269,K270,K271,K272,K273,K274,K275,K276,K277,K278)</f>
        <v>0</v>
      </c>
      <c r="L256" s="18">
        <v>1</v>
      </c>
      <c r="M256" s="18">
        <v>0.08</v>
      </c>
      <c r="N256" s="18">
        <v>0</v>
      </c>
    </row>
    <row r="257" spans="1:14" ht="19.899999999999999" customHeight="1">
      <c r="A257" s="19" t="s">
        <v>120</v>
      </c>
      <c r="B257" s="19" t="s">
        <v>121</v>
      </c>
      <c r="C257" s="19"/>
      <c r="D257" s="19"/>
      <c r="E257" s="19" t="s">
        <v>1</v>
      </c>
      <c r="F257" s="19" t="s">
        <v>74</v>
      </c>
      <c r="G257" s="20"/>
      <c r="H257" s="20">
        <v>0.92</v>
      </c>
      <c r="I257" s="21">
        <v>0.08</v>
      </c>
      <c r="J257" s="20">
        <f t="shared" ref="J257:J278" si="22">H257*G257</f>
        <v>0</v>
      </c>
      <c r="K257" s="20">
        <f t="shared" ref="K257:K278" si="23">J257/(1+I257)</f>
        <v>0</v>
      </c>
      <c r="L257" s="22">
        <v>1</v>
      </c>
      <c r="M257" s="22">
        <v>0.17</v>
      </c>
      <c r="N257" s="22">
        <v>0</v>
      </c>
    </row>
    <row r="258" spans="1:14" ht="19.899999999999999" customHeight="1">
      <c r="A258" s="19" t="s">
        <v>120</v>
      </c>
      <c r="B258" s="19" t="s">
        <v>121</v>
      </c>
      <c r="C258" s="19"/>
      <c r="D258" s="19"/>
      <c r="E258" s="19" t="s">
        <v>2</v>
      </c>
      <c r="F258" s="19" t="s">
        <v>75</v>
      </c>
      <c r="G258" s="20"/>
      <c r="H258" s="20">
        <v>0.92</v>
      </c>
      <c r="I258" s="21">
        <v>0.08</v>
      </c>
      <c r="J258" s="20">
        <f t="shared" si="22"/>
        <v>0</v>
      </c>
      <c r="K258" s="20">
        <f t="shared" si="23"/>
        <v>0</v>
      </c>
      <c r="L258" s="22">
        <v>1</v>
      </c>
      <c r="M258" s="22">
        <v>0.17</v>
      </c>
      <c r="N258" s="22">
        <v>0</v>
      </c>
    </row>
    <row r="259" spans="1:14" ht="19.899999999999999" customHeight="1">
      <c r="A259" s="19" t="s">
        <v>120</v>
      </c>
      <c r="B259" s="19" t="s">
        <v>121</v>
      </c>
      <c r="C259" s="19"/>
      <c r="D259" s="19"/>
      <c r="E259" s="19" t="s">
        <v>3</v>
      </c>
      <c r="F259" s="19" t="s">
        <v>76</v>
      </c>
      <c r="G259" s="20"/>
      <c r="H259" s="20">
        <v>0.92</v>
      </c>
      <c r="I259" s="21">
        <v>0.11</v>
      </c>
      <c r="J259" s="20">
        <f t="shared" si="22"/>
        <v>0</v>
      </c>
      <c r="K259" s="20">
        <f t="shared" si="23"/>
        <v>0</v>
      </c>
      <c r="L259" s="22">
        <v>1</v>
      </c>
      <c r="M259" s="22">
        <v>0.17</v>
      </c>
      <c r="N259" s="22">
        <v>0</v>
      </c>
    </row>
    <row r="260" spans="1:14" ht="19.899999999999999" customHeight="1">
      <c r="A260" s="19" t="s">
        <v>120</v>
      </c>
      <c r="B260" s="19" t="s">
        <v>121</v>
      </c>
      <c r="C260" s="19"/>
      <c r="D260" s="19"/>
      <c r="E260" s="19" t="s">
        <v>4</v>
      </c>
      <c r="F260" s="19" t="s">
        <v>78</v>
      </c>
      <c r="G260" s="20"/>
      <c r="H260" s="20">
        <v>1</v>
      </c>
      <c r="I260" s="21">
        <v>0.05</v>
      </c>
      <c r="J260" s="20">
        <f t="shared" si="22"/>
        <v>0</v>
      </c>
      <c r="K260" s="20">
        <f t="shared" si="23"/>
        <v>0</v>
      </c>
      <c r="L260" s="22">
        <v>1</v>
      </c>
      <c r="M260" s="22">
        <v>0.17</v>
      </c>
      <c r="N260" s="22">
        <v>0</v>
      </c>
    </row>
    <row r="261" spans="1:14" ht="19.899999999999999" customHeight="1">
      <c r="A261" s="19" t="s">
        <v>120</v>
      </c>
      <c r="B261" s="19" t="s">
        <v>121</v>
      </c>
      <c r="C261" s="19"/>
      <c r="D261" s="19"/>
      <c r="E261" s="19" t="s">
        <v>5</v>
      </c>
      <c r="F261" s="19" t="s">
        <v>79</v>
      </c>
      <c r="G261" s="20"/>
      <c r="H261" s="20">
        <v>1</v>
      </c>
      <c r="I261" s="21">
        <v>0.05</v>
      </c>
      <c r="J261" s="20">
        <f t="shared" si="22"/>
        <v>0</v>
      </c>
      <c r="K261" s="20">
        <f t="shared" si="23"/>
        <v>0</v>
      </c>
      <c r="L261" s="22">
        <v>1</v>
      </c>
      <c r="M261" s="22">
        <v>0.17</v>
      </c>
      <c r="N261" s="22">
        <v>0</v>
      </c>
    </row>
    <row r="262" spans="1:14" ht="19.899999999999999" customHeight="1">
      <c r="A262" s="19" t="s">
        <v>120</v>
      </c>
      <c r="B262" s="19" t="s">
        <v>121</v>
      </c>
      <c r="C262" s="19"/>
      <c r="D262" s="19"/>
      <c r="E262" s="19" t="s">
        <v>6</v>
      </c>
      <c r="F262" s="19" t="s">
        <v>80</v>
      </c>
      <c r="G262" s="20"/>
      <c r="H262" s="20">
        <v>1</v>
      </c>
      <c r="I262" s="21">
        <v>0.05</v>
      </c>
      <c r="J262" s="20">
        <f t="shared" si="22"/>
        <v>0</v>
      </c>
      <c r="K262" s="20">
        <f t="shared" si="23"/>
        <v>0</v>
      </c>
      <c r="L262" s="22">
        <v>1</v>
      </c>
      <c r="M262" s="22">
        <v>0.17</v>
      </c>
      <c r="N262" s="22">
        <v>0</v>
      </c>
    </row>
    <row r="263" spans="1:14" ht="19.899999999999999" customHeight="1">
      <c r="A263" s="19" t="s">
        <v>120</v>
      </c>
      <c r="B263" s="19" t="s">
        <v>121</v>
      </c>
      <c r="C263" s="19"/>
      <c r="D263" s="19"/>
      <c r="E263" s="19" t="s">
        <v>7</v>
      </c>
      <c r="F263" s="19" t="s">
        <v>81</v>
      </c>
      <c r="G263" s="20"/>
      <c r="H263" s="20">
        <v>1</v>
      </c>
      <c r="I263" s="21">
        <v>0.11</v>
      </c>
      <c r="J263" s="20">
        <f t="shared" si="22"/>
        <v>0</v>
      </c>
      <c r="K263" s="20">
        <f t="shared" si="23"/>
        <v>0</v>
      </c>
      <c r="L263" s="22">
        <v>1</v>
      </c>
      <c r="M263" s="22">
        <v>0.17</v>
      </c>
      <c r="N263" s="22">
        <v>0</v>
      </c>
    </row>
    <row r="264" spans="1:14" ht="19.899999999999999" customHeight="1">
      <c r="A264" s="19" t="s">
        <v>120</v>
      </c>
      <c r="B264" s="19" t="s">
        <v>121</v>
      </c>
      <c r="C264" s="19"/>
      <c r="D264" s="19"/>
      <c r="E264" s="19" t="s">
        <v>8</v>
      </c>
      <c r="F264" s="19" t="s">
        <v>77</v>
      </c>
      <c r="G264" s="20"/>
      <c r="H264" s="20">
        <v>1</v>
      </c>
      <c r="I264" s="21">
        <v>0.11</v>
      </c>
      <c r="J264" s="20">
        <f t="shared" si="22"/>
        <v>0</v>
      </c>
      <c r="K264" s="20">
        <f t="shared" si="23"/>
        <v>0</v>
      </c>
      <c r="L264" s="22">
        <v>1</v>
      </c>
      <c r="M264" s="22">
        <v>0.17</v>
      </c>
      <c r="N264" s="22">
        <v>0</v>
      </c>
    </row>
    <row r="265" spans="1:14" ht="19.899999999999999" customHeight="1">
      <c r="A265" s="19" t="s">
        <v>120</v>
      </c>
      <c r="B265" s="19" t="s">
        <v>121</v>
      </c>
      <c r="C265" s="19"/>
      <c r="D265" s="19"/>
      <c r="E265" s="19" t="s">
        <v>9</v>
      </c>
      <c r="F265" s="19" t="s">
        <v>82</v>
      </c>
      <c r="G265" s="20"/>
      <c r="H265" s="20">
        <v>1</v>
      </c>
      <c r="I265" s="21">
        <v>0.05</v>
      </c>
      <c r="J265" s="20">
        <f t="shared" si="22"/>
        <v>0</v>
      </c>
      <c r="K265" s="20">
        <f t="shared" si="23"/>
        <v>0</v>
      </c>
      <c r="L265" s="22">
        <v>1</v>
      </c>
      <c r="M265" s="22">
        <v>0.11</v>
      </c>
      <c r="N265" s="22">
        <v>0</v>
      </c>
    </row>
    <row r="266" spans="1:14" ht="19.899999999999999" customHeight="1">
      <c r="A266" s="19" t="s">
        <v>120</v>
      </c>
      <c r="B266" s="19" t="s">
        <v>121</v>
      </c>
      <c r="C266" s="19"/>
      <c r="D266" s="19"/>
      <c r="E266" s="19" t="s">
        <v>10</v>
      </c>
      <c r="F266" s="19" t="s">
        <v>83</v>
      </c>
      <c r="G266" s="20"/>
      <c r="H266" s="20">
        <v>0.95</v>
      </c>
      <c r="I266" s="21">
        <v>0.05</v>
      </c>
      <c r="J266" s="20">
        <f t="shared" si="22"/>
        <v>0</v>
      </c>
      <c r="K266" s="20">
        <f t="shared" si="23"/>
        <v>0</v>
      </c>
      <c r="L266" s="22">
        <v>0.95</v>
      </c>
      <c r="M266" s="22">
        <v>0.17</v>
      </c>
      <c r="N266" s="22">
        <v>0</v>
      </c>
    </row>
    <row r="267" spans="1:14" ht="19.899999999999999" customHeight="1">
      <c r="A267" s="19" t="s">
        <v>120</v>
      </c>
      <c r="B267" s="19" t="s">
        <v>121</v>
      </c>
      <c r="C267" s="19"/>
      <c r="D267" s="19"/>
      <c r="E267" s="19" t="s">
        <v>11</v>
      </c>
      <c r="F267" s="19" t="s">
        <v>84</v>
      </c>
      <c r="G267" s="20"/>
      <c r="H267" s="20">
        <v>0.1</v>
      </c>
      <c r="I267" s="21">
        <v>0.05</v>
      </c>
      <c r="J267" s="20">
        <f t="shared" si="22"/>
        <v>0</v>
      </c>
      <c r="K267" s="20">
        <f t="shared" si="23"/>
        <v>0</v>
      </c>
      <c r="L267" s="22">
        <v>0.1</v>
      </c>
      <c r="M267" s="22">
        <v>0.06</v>
      </c>
      <c r="N267" s="22">
        <v>0</v>
      </c>
    </row>
    <row r="268" spans="1:14" ht="19.899999999999999" customHeight="1">
      <c r="A268" s="19" t="s">
        <v>120</v>
      </c>
      <c r="B268" s="19" t="s">
        <v>121</v>
      </c>
      <c r="C268" s="19"/>
      <c r="D268" s="19"/>
      <c r="E268" s="19" t="s">
        <v>12</v>
      </c>
      <c r="F268" s="19" t="s">
        <v>85</v>
      </c>
      <c r="G268" s="20"/>
      <c r="H268" s="20">
        <v>0.95</v>
      </c>
      <c r="I268" s="21">
        <v>0.05</v>
      </c>
      <c r="J268" s="20">
        <f t="shared" si="22"/>
        <v>0</v>
      </c>
      <c r="K268" s="20">
        <f t="shared" si="23"/>
        <v>0</v>
      </c>
      <c r="L268" s="22">
        <v>0.95</v>
      </c>
      <c r="M268" s="22">
        <v>0.06</v>
      </c>
      <c r="N268" s="22">
        <v>0</v>
      </c>
    </row>
    <row r="269" spans="1:14" ht="19.899999999999999" customHeight="1">
      <c r="A269" s="19" t="s">
        <v>120</v>
      </c>
      <c r="B269" s="19" t="s">
        <v>121</v>
      </c>
      <c r="C269" s="19"/>
      <c r="D269" s="19"/>
      <c r="E269" s="19" t="s">
        <v>13</v>
      </c>
      <c r="F269" s="19" t="s">
        <v>86</v>
      </c>
      <c r="G269" s="20"/>
      <c r="H269" s="20">
        <v>1</v>
      </c>
      <c r="I269" s="21">
        <v>0.05</v>
      </c>
      <c r="J269" s="20">
        <f t="shared" si="22"/>
        <v>0</v>
      </c>
      <c r="K269" s="20">
        <f t="shared" si="23"/>
        <v>0</v>
      </c>
      <c r="L269" s="22">
        <v>1</v>
      </c>
      <c r="M269" s="22">
        <v>0.06</v>
      </c>
      <c r="N269" s="22">
        <v>0</v>
      </c>
    </row>
    <row r="270" spans="1:14" ht="19.899999999999999" customHeight="1">
      <c r="A270" s="19" t="s">
        <v>120</v>
      </c>
      <c r="B270" s="19" t="s">
        <v>121</v>
      </c>
      <c r="C270" s="19"/>
      <c r="D270" s="19"/>
      <c r="E270" s="19" t="s">
        <v>14</v>
      </c>
      <c r="F270" s="19" t="s">
        <v>87</v>
      </c>
      <c r="G270" s="20"/>
      <c r="H270" s="20">
        <v>1</v>
      </c>
      <c r="I270" s="21">
        <v>0.05</v>
      </c>
      <c r="J270" s="20">
        <f t="shared" si="22"/>
        <v>0</v>
      </c>
      <c r="K270" s="20">
        <f t="shared" si="23"/>
        <v>0</v>
      </c>
      <c r="L270" s="22">
        <v>1</v>
      </c>
      <c r="M270" s="22">
        <v>0.06</v>
      </c>
      <c r="N270" s="22">
        <v>0</v>
      </c>
    </row>
    <row r="271" spans="1:14" ht="19.899999999999999" customHeight="1">
      <c r="A271" s="19" t="s">
        <v>120</v>
      </c>
      <c r="B271" s="19" t="s">
        <v>121</v>
      </c>
      <c r="C271" s="19"/>
      <c r="D271" s="19"/>
      <c r="E271" s="19" t="s">
        <v>15</v>
      </c>
      <c r="F271" s="19" t="s">
        <v>88</v>
      </c>
      <c r="G271" s="20"/>
      <c r="H271" s="20">
        <v>1</v>
      </c>
      <c r="I271" s="21">
        <v>0.05</v>
      </c>
      <c r="J271" s="20">
        <f t="shared" si="22"/>
        <v>0</v>
      </c>
      <c r="K271" s="20">
        <f t="shared" si="23"/>
        <v>0</v>
      </c>
      <c r="L271" s="22">
        <v>1</v>
      </c>
      <c r="M271" s="22">
        <v>0.06</v>
      </c>
      <c r="N271" s="22">
        <v>0</v>
      </c>
    </row>
    <row r="272" spans="1:14" ht="19.899999999999999" customHeight="1">
      <c r="A272" s="19" t="s">
        <v>120</v>
      </c>
      <c r="B272" s="19" t="s">
        <v>121</v>
      </c>
      <c r="C272" s="19"/>
      <c r="D272" s="19"/>
      <c r="E272" s="19" t="s">
        <v>16</v>
      </c>
      <c r="F272" s="19" t="s">
        <v>89</v>
      </c>
      <c r="G272" s="20"/>
      <c r="H272" s="20">
        <v>1</v>
      </c>
      <c r="I272" s="21">
        <v>0.05</v>
      </c>
      <c r="J272" s="20">
        <f t="shared" si="22"/>
        <v>0</v>
      </c>
      <c r="K272" s="20">
        <f t="shared" si="23"/>
        <v>0</v>
      </c>
      <c r="L272" s="22">
        <v>1</v>
      </c>
      <c r="M272" s="22">
        <v>0.06</v>
      </c>
      <c r="N272" s="22">
        <v>0</v>
      </c>
    </row>
    <row r="273" spans="1:14" ht="19.899999999999999" customHeight="1">
      <c r="A273" s="19" t="s">
        <v>120</v>
      </c>
      <c r="B273" s="19" t="s">
        <v>121</v>
      </c>
      <c r="C273" s="19"/>
      <c r="D273" s="19"/>
      <c r="E273" s="19" t="s">
        <v>17</v>
      </c>
      <c r="F273" s="19" t="s">
        <v>90</v>
      </c>
      <c r="G273" s="20"/>
      <c r="H273" s="20">
        <v>1</v>
      </c>
      <c r="I273" s="21">
        <v>0.05</v>
      </c>
      <c r="J273" s="20">
        <f t="shared" si="22"/>
        <v>0</v>
      </c>
      <c r="K273" s="20">
        <f t="shared" si="23"/>
        <v>0</v>
      </c>
      <c r="L273" s="22">
        <v>1</v>
      </c>
      <c r="M273" s="22">
        <v>0.06</v>
      </c>
      <c r="N273" s="22">
        <v>0</v>
      </c>
    </row>
    <row r="274" spans="1:14" ht="19.899999999999999" customHeight="1">
      <c r="A274" s="19" t="s">
        <v>120</v>
      </c>
      <c r="B274" s="19" t="s">
        <v>121</v>
      </c>
      <c r="C274" s="19"/>
      <c r="D274" s="19"/>
      <c r="E274" s="19" t="s">
        <v>18</v>
      </c>
      <c r="F274" s="19" t="s">
        <v>91</v>
      </c>
      <c r="G274" s="20"/>
      <c r="H274" s="20">
        <v>1</v>
      </c>
      <c r="I274" s="21">
        <v>0.05</v>
      </c>
      <c r="J274" s="20">
        <f t="shared" si="22"/>
        <v>0</v>
      </c>
      <c r="K274" s="20">
        <f t="shared" si="23"/>
        <v>0</v>
      </c>
      <c r="L274" s="22">
        <v>1</v>
      </c>
      <c r="M274" s="22">
        <v>0.06</v>
      </c>
      <c r="N274" s="22">
        <v>0</v>
      </c>
    </row>
    <row r="275" spans="1:14" ht="19.899999999999999" customHeight="1">
      <c r="A275" s="19" t="s">
        <v>120</v>
      </c>
      <c r="B275" s="19" t="s">
        <v>121</v>
      </c>
      <c r="C275" s="19"/>
      <c r="D275" s="19"/>
      <c r="E275" s="19" t="s">
        <v>19</v>
      </c>
      <c r="F275" s="19" t="s">
        <v>92</v>
      </c>
      <c r="G275" s="20"/>
      <c r="H275" s="20">
        <v>1</v>
      </c>
      <c r="I275" s="21">
        <v>0.05</v>
      </c>
      <c r="J275" s="20">
        <f t="shared" si="22"/>
        <v>0</v>
      </c>
      <c r="K275" s="20">
        <f t="shared" si="23"/>
        <v>0</v>
      </c>
      <c r="L275" s="22">
        <v>1</v>
      </c>
      <c r="M275" s="22">
        <v>0.06</v>
      </c>
      <c r="N275" s="22">
        <v>0</v>
      </c>
    </row>
    <row r="276" spans="1:14" ht="19.899999999999999" customHeight="1">
      <c r="A276" s="19" t="s">
        <v>120</v>
      </c>
      <c r="B276" s="19" t="s">
        <v>121</v>
      </c>
      <c r="C276" s="19"/>
      <c r="D276" s="19"/>
      <c r="E276" s="19" t="s">
        <v>20</v>
      </c>
      <c r="F276" s="19" t="s">
        <v>93</v>
      </c>
      <c r="G276" s="20"/>
      <c r="H276" s="20">
        <v>1</v>
      </c>
      <c r="I276" s="21">
        <v>0.05</v>
      </c>
      <c r="J276" s="20">
        <f t="shared" si="22"/>
        <v>0</v>
      </c>
      <c r="K276" s="20">
        <f t="shared" si="23"/>
        <v>0</v>
      </c>
      <c r="L276" s="22">
        <v>1</v>
      </c>
      <c r="M276" s="22">
        <v>0.06</v>
      </c>
      <c r="N276" s="22">
        <v>0</v>
      </c>
    </row>
    <row r="277" spans="1:14" ht="19.899999999999999" customHeight="1">
      <c r="A277" s="19" t="s">
        <v>120</v>
      </c>
      <c r="B277" s="19" t="s">
        <v>121</v>
      </c>
      <c r="C277" s="19"/>
      <c r="D277" s="19"/>
      <c r="E277" s="19" t="s">
        <v>21</v>
      </c>
      <c r="F277" s="19" t="s">
        <v>94</v>
      </c>
      <c r="G277" s="20"/>
      <c r="H277" s="20">
        <v>0</v>
      </c>
      <c r="I277" s="21">
        <v>0.05</v>
      </c>
      <c r="J277" s="20">
        <f t="shared" si="22"/>
        <v>0</v>
      </c>
      <c r="K277" s="20">
        <f t="shared" si="23"/>
        <v>0</v>
      </c>
      <c r="L277" s="22">
        <v>0</v>
      </c>
      <c r="M277" s="22">
        <v>0.17</v>
      </c>
      <c r="N277" s="22">
        <v>0</v>
      </c>
    </row>
    <row r="278" spans="1:14" ht="19.899999999999999" customHeight="1">
      <c r="A278" s="19" t="s">
        <v>120</v>
      </c>
      <c r="B278" s="19" t="s">
        <v>121</v>
      </c>
      <c r="C278" s="19"/>
      <c r="D278" s="19"/>
      <c r="E278" s="19" t="s">
        <v>22</v>
      </c>
      <c r="F278" s="19" t="s">
        <v>95</v>
      </c>
      <c r="G278" s="20"/>
      <c r="H278" s="20">
        <v>1</v>
      </c>
      <c r="I278" s="21">
        <v>0.05</v>
      </c>
      <c r="J278" s="20">
        <f t="shared" si="22"/>
        <v>0</v>
      </c>
      <c r="K278" s="20">
        <f t="shared" si="23"/>
        <v>0</v>
      </c>
      <c r="L278" s="22">
        <v>1</v>
      </c>
      <c r="M278" s="22">
        <v>0.06</v>
      </c>
      <c r="N278" s="22">
        <v>0</v>
      </c>
    </row>
    <row r="279" spans="1:14" ht="19.899999999999999" customHeight="1">
      <c r="A279" s="17" t="s">
        <v>122</v>
      </c>
      <c r="B279" s="17" t="s">
        <v>123</v>
      </c>
      <c r="C279" s="17"/>
      <c r="D279" s="17"/>
      <c r="E279" s="17" t="s">
        <v>72</v>
      </c>
      <c r="F279" s="17" t="s">
        <v>73</v>
      </c>
      <c r="G279" s="18">
        <f>SUM(G280,G281,G282,G283,G284,G285,G286,G287,G288,G289,G291,G292,G293,G294,G295,G296,G297,G298,G299,G300,G301)</f>
        <v>0</v>
      </c>
      <c r="H279" s="18"/>
      <c r="I279" s="18"/>
      <c r="J279" s="18">
        <f>SUM(J280,J281,J282,J283,J284,J285,J286,J287,J288,J289,J291,J292,J293,J294,J295,J296,J297,J298,J299,J300,J301)</f>
        <v>0</v>
      </c>
      <c r="K279" s="18">
        <f>SUM(K280,K281,K282,K283,K284,K285,K286,K287,K288,K289,K291,K292,K293,K294,K295,K296,K297,K298,K299,K300,K301)</f>
        <v>0</v>
      </c>
      <c r="L279" s="18">
        <v>1</v>
      </c>
      <c r="M279" s="18">
        <v>0.08</v>
      </c>
      <c r="N279" s="18">
        <v>0</v>
      </c>
    </row>
    <row r="280" spans="1:14" ht="19.899999999999999" customHeight="1">
      <c r="A280" s="19" t="s">
        <v>122</v>
      </c>
      <c r="B280" s="19" t="s">
        <v>123</v>
      </c>
      <c r="C280" s="19"/>
      <c r="D280" s="19"/>
      <c r="E280" s="19" t="s">
        <v>1</v>
      </c>
      <c r="F280" s="19" t="s">
        <v>74</v>
      </c>
      <c r="G280" s="20"/>
      <c r="H280" s="20">
        <v>0.92</v>
      </c>
      <c r="I280" s="21">
        <v>0.08</v>
      </c>
      <c r="J280" s="20">
        <f t="shared" ref="J280:J301" si="24">H280*G280</f>
        <v>0</v>
      </c>
      <c r="K280" s="20">
        <f t="shared" ref="K280:K301" si="25">J280/(1+I280)</f>
        <v>0</v>
      </c>
      <c r="L280" s="22">
        <v>1</v>
      </c>
      <c r="M280" s="22">
        <v>0.17</v>
      </c>
      <c r="N280" s="22">
        <v>0</v>
      </c>
    </row>
    <row r="281" spans="1:14" ht="19.899999999999999" customHeight="1">
      <c r="A281" s="19" t="s">
        <v>122</v>
      </c>
      <c r="B281" s="19" t="s">
        <v>123</v>
      </c>
      <c r="C281" s="19"/>
      <c r="D281" s="19"/>
      <c r="E281" s="19" t="s">
        <v>2</v>
      </c>
      <c r="F281" s="19" t="s">
        <v>75</v>
      </c>
      <c r="G281" s="20"/>
      <c r="H281" s="20">
        <v>0.92</v>
      </c>
      <c r="I281" s="21">
        <v>0.08</v>
      </c>
      <c r="J281" s="20">
        <f t="shared" si="24"/>
        <v>0</v>
      </c>
      <c r="K281" s="20">
        <f t="shared" si="25"/>
        <v>0</v>
      </c>
      <c r="L281" s="22">
        <v>1</v>
      </c>
      <c r="M281" s="22">
        <v>0.17</v>
      </c>
      <c r="N281" s="22">
        <v>0</v>
      </c>
    </row>
    <row r="282" spans="1:14" ht="19.899999999999999" customHeight="1">
      <c r="A282" s="19" t="s">
        <v>122</v>
      </c>
      <c r="B282" s="19" t="s">
        <v>123</v>
      </c>
      <c r="C282" s="19"/>
      <c r="D282" s="19"/>
      <c r="E282" s="19" t="s">
        <v>3</v>
      </c>
      <c r="F282" s="19" t="s">
        <v>76</v>
      </c>
      <c r="G282" s="20"/>
      <c r="H282" s="20">
        <v>0.92</v>
      </c>
      <c r="I282" s="21">
        <v>0.11</v>
      </c>
      <c r="J282" s="20">
        <f t="shared" si="24"/>
        <v>0</v>
      </c>
      <c r="K282" s="20">
        <f t="shared" si="25"/>
        <v>0</v>
      </c>
      <c r="L282" s="22">
        <v>1</v>
      </c>
      <c r="M282" s="22">
        <v>0.17</v>
      </c>
      <c r="N282" s="22">
        <v>0</v>
      </c>
    </row>
    <row r="283" spans="1:14" ht="19.899999999999999" customHeight="1">
      <c r="A283" s="19" t="s">
        <v>122</v>
      </c>
      <c r="B283" s="19" t="s">
        <v>123</v>
      </c>
      <c r="C283" s="19"/>
      <c r="D283" s="19"/>
      <c r="E283" s="19" t="s">
        <v>4</v>
      </c>
      <c r="F283" s="19" t="s">
        <v>78</v>
      </c>
      <c r="G283" s="20"/>
      <c r="H283" s="20">
        <v>1</v>
      </c>
      <c r="I283" s="21">
        <v>0.05</v>
      </c>
      <c r="J283" s="20">
        <f t="shared" si="24"/>
        <v>0</v>
      </c>
      <c r="K283" s="20">
        <f t="shared" si="25"/>
        <v>0</v>
      </c>
      <c r="L283" s="22">
        <v>1</v>
      </c>
      <c r="M283" s="22">
        <v>0.17</v>
      </c>
      <c r="N283" s="22">
        <v>0</v>
      </c>
    </row>
    <row r="284" spans="1:14" ht="19.899999999999999" customHeight="1">
      <c r="A284" s="19" t="s">
        <v>122</v>
      </c>
      <c r="B284" s="19" t="s">
        <v>123</v>
      </c>
      <c r="C284" s="19"/>
      <c r="D284" s="19"/>
      <c r="E284" s="19" t="s">
        <v>5</v>
      </c>
      <c r="F284" s="19" t="s">
        <v>79</v>
      </c>
      <c r="G284" s="20"/>
      <c r="H284" s="20">
        <v>1</v>
      </c>
      <c r="I284" s="21">
        <v>0.05</v>
      </c>
      <c r="J284" s="20">
        <f t="shared" si="24"/>
        <v>0</v>
      </c>
      <c r="K284" s="20">
        <f t="shared" si="25"/>
        <v>0</v>
      </c>
      <c r="L284" s="22">
        <v>1</v>
      </c>
      <c r="M284" s="22">
        <v>0.17</v>
      </c>
      <c r="N284" s="22">
        <v>0</v>
      </c>
    </row>
    <row r="285" spans="1:14" ht="19.899999999999999" customHeight="1">
      <c r="A285" s="19" t="s">
        <v>122</v>
      </c>
      <c r="B285" s="19" t="s">
        <v>123</v>
      </c>
      <c r="C285" s="19"/>
      <c r="D285" s="19"/>
      <c r="E285" s="19" t="s">
        <v>6</v>
      </c>
      <c r="F285" s="19" t="s">
        <v>80</v>
      </c>
      <c r="G285" s="20"/>
      <c r="H285" s="20">
        <v>1</v>
      </c>
      <c r="I285" s="21">
        <v>0.05</v>
      </c>
      <c r="J285" s="20">
        <f t="shared" si="24"/>
        <v>0</v>
      </c>
      <c r="K285" s="20">
        <f t="shared" si="25"/>
        <v>0</v>
      </c>
      <c r="L285" s="22">
        <v>1</v>
      </c>
      <c r="M285" s="22">
        <v>0.17</v>
      </c>
      <c r="N285" s="22">
        <v>0</v>
      </c>
    </row>
    <row r="286" spans="1:14" ht="19.899999999999999" customHeight="1">
      <c r="A286" s="19" t="s">
        <v>122</v>
      </c>
      <c r="B286" s="19" t="s">
        <v>123</v>
      </c>
      <c r="C286" s="19"/>
      <c r="D286" s="19"/>
      <c r="E286" s="19" t="s">
        <v>7</v>
      </c>
      <c r="F286" s="19" t="s">
        <v>81</v>
      </c>
      <c r="G286" s="20"/>
      <c r="H286" s="20">
        <v>1</v>
      </c>
      <c r="I286" s="21">
        <v>0.11</v>
      </c>
      <c r="J286" s="20">
        <f t="shared" si="24"/>
        <v>0</v>
      </c>
      <c r="K286" s="20">
        <f t="shared" si="25"/>
        <v>0</v>
      </c>
      <c r="L286" s="22">
        <v>1</v>
      </c>
      <c r="M286" s="22">
        <v>0.17</v>
      </c>
      <c r="N286" s="22">
        <v>0</v>
      </c>
    </row>
    <row r="287" spans="1:14" ht="19.899999999999999" customHeight="1">
      <c r="A287" s="19" t="s">
        <v>122</v>
      </c>
      <c r="B287" s="19" t="s">
        <v>123</v>
      </c>
      <c r="C287" s="19"/>
      <c r="D287" s="19"/>
      <c r="E287" s="19" t="s">
        <v>8</v>
      </c>
      <c r="F287" s="19" t="s">
        <v>77</v>
      </c>
      <c r="G287" s="20"/>
      <c r="H287" s="20">
        <v>1</v>
      </c>
      <c r="I287" s="21">
        <v>0.11</v>
      </c>
      <c r="J287" s="20">
        <f t="shared" si="24"/>
        <v>0</v>
      </c>
      <c r="K287" s="20">
        <f t="shared" si="25"/>
        <v>0</v>
      </c>
      <c r="L287" s="22">
        <v>1</v>
      </c>
      <c r="M287" s="22">
        <v>0.17</v>
      </c>
      <c r="N287" s="22">
        <v>0</v>
      </c>
    </row>
    <row r="288" spans="1:14" ht="19.899999999999999" customHeight="1">
      <c r="A288" s="19" t="s">
        <v>122</v>
      </c>
      <c r="B288" s="19" t="s">
        <v>123</v>
      </c>
      <c r="C288" s="19"/>
      <c r="D288" s="19"/>
      <c r="E288" s="19" t="s">
        <v>9</v>
      </c>
      <c r="F288" s="19" t="s">
        <v>82</v>
      </c>
      <c r="G288" s="20"/>
      <c r="H288" s="20">
        <v>1</v>
      </c>
      <c r="I288" s="21">
        <v>0.05</v>
      </c>
      <c r="J288" s="20">
        <f t="shared" si="24"/>
        <v>0</v>
      </c>
      <c r="K288" s="20">
        <f t="shared" si="25"/>
        <v>0</v>
      </c>
      <c r="L288" s="22">
        <v>1</v>
      </c>
      <c r="M288" s="22">
        <v>0.11</v>
      </c>
      <c r="N288" s="22">
        <v>0</v>
      </c>
    </row>
    <row r="289" spans="1:14" ht="19.899999999999999" customHeight="1">
      <c r="A289" s="19" t="s">
        <v>122</v>
      </c>
      <c r="B289" s="19" t="s">
        <v>123</v>
      </c>
      <c r="C289" s="19"/>
      <c r="D289" s="19"/>
      <c r="E289" s="19" t="s">
        <v>10</v>
      </c>
      <c r="F289" s="19" t="s">
        <v>83</v>
      </c>
      <c r="G289" s="20"/>
      <c r="H289" s="20">
        <v>0.95</v>
      </c>
      <c r="I289" s="21">
        <v>0.05</v>
      </c>
      <c r="J289" s="20">
        <f t="shared" si="24"/>
        <v>0</v>
      </c>
      <c r="K289" s="20">
        <f t="shared" si="25"/>
        <v>0</v>
      </c>
      <c r="L289" s="22">
        <v>0.95</v>
      </c>
      <c r="M289" s="22">
        <v>0.17</v>
      </c>
      <c r="N289" s="22">
        <v>0</v>
      </c>
    </row>
    <row r="290" spans="1:14" ht="19.899999999999999" customHeight="1">
      <c r="A290" s="19" t="s">
        <v>122</v>
      </c>
      <c r="B290" s="19" t="s">
        <v>123</v>
      </c>
      <c r="C290" s="19"/>
      <c r="D290" s="19"/>
      <c r="E290" s="19" t="s">
        <v>11</v>
      </c>
      <c r="F290" s="19" t="s">
        <v>84</v>
      </c>
      <c r="G290" s="20"/>
      <c r="H290" s="20">
        <v>0.1</v>
      </c>
      <c r="I290" s="21">
        <v>0.05</v>
      </c>
      <c r="J290" s="20">
        <f t="shared" si="24"/>
        <v>0</v>
      </c>
      <c r="K290" s="20">
        <f t="shared" si="25"/>
        <v>0</v>
      </c>
      <c r="L290" s="22">
        <v>0.1</v>
      </c>
      <c r="M290" s="22">
        <v>0.06</v>
      </c>
      <c r="N290" s="22">
        <v>0</v>
      </c>
    </row>
    <row r="291" spans="1:14" ht="19.899999999999999" customHeight="1">
      <c r="A291" s="19" t="s">
        <v>122</v>
      </c>
      <c r="B291" s="19" t="s">
        <v>123</v>
      </c>
      <c r="C291" s="19"/>
      <c r="D291" s="19"/>
      <c r="E291" s="19" t="s">
        <v>12</v>
      </c>
      <c r="F291" s="19" t="s">
        <v>85</v>
      </c>
      <c r="G291" s="20"/>
      <c r="H291" s="20">
        <v>0.95</v>
      </c>
      <c r="I291" s="21">
        <v>0.05</v>
      </c>
      <c r="J291" s="20">
        <f t="shared" si="24"/>
        <v>0</v>
      </c>
      <c r="K291" s="20">
        <f t="shared" si="25"/>
        <v>0</v>
      </c>
      <c r="L291" s="22">
        <v>0.95</v>
      </c>
      <c r="M291" s="22">
        <v>0.06</v>
      </c>
      <c r="N291" s="22">
        <v>0</v>
      </c>
    </row>
    <row r="292" spans="1:14" ht="19.899999999999999" customHeight="1">
      <c r="A292" s="19" t="s">
        <v>122</v>
      </c>
      <c r="B292" s="19" t="s">
        <v>123</v>
      </c>
      <c r="C292" s="19"/>
      <c r="D292" s="19"/>
      <c r="E292" s="19" t="s">
        <v>13</v>
      </c>
      <c r="F292" s="19" t="s">
        <v>86</v>
      </c>
      <c r="G292" s="20"/>
      <c r="H292" s="20">
        <v>1</v>
      </c>
      <c r="I292" s="21">
        <v>0.05</v>
      </c>
      <c r="J292" s="20">
        <f t="shared" si="24"/>
        <v>0</v>
      </c>
      <c r="K292" s="20">
        <f t="shared" si="25"/>
        <v>0</v>
      </c>
      <c r="L292" s="22">
        <v>1</v>
      </c>
      <c r="M292" s="22">
        <v>0.06</v>
      </c>
      <c r="N292" s="22">
        <v>0</v>
      </c>
    </row>
    <row r="293" spans="1:14" ht="19.899999999999999" customHeight="1">
      <c r="A293" s="19" t="s">
        <v>122</v>
      </c>
      <c r="B293" s="19" t="s">
        <v>123</v>
      </c>
      <c r="C293" s="19"/>
      <c r="D293" s="19"/>
      <c r="E293" s="19" t="s">
        <v>14</v>
      </c>
      <c r="F293" s="19" t="s">
        <v>87</v>
      </c>
      <c r="G293" s="20"/>
      <c r="H293" s="20">
        <v>1</v>
      </c>
      <c r="I293" s="21">
        <v>0.05</v>
      </c>
      <c r="J293" s="20">
        <f t="shared" si="24"/>
        <v>0</v>
      </c>
      <c r="K293" s="20">
        <f t="shared" si="25"/>
        <v>0</v>
      </c>
      <c r="L293" s="22">
        <v>1</v>
      </c>
      <c r="M293" s="22">
        <v>0.06</v>
      </c>
      <c r="N293" s="22">
        <v>0</v>
      </c>
    </row>
    <row r="294" spans="1:14" ht="19.899999999999999" customHeight="1">
      <c r="A294" s="19" t="s">
        <v>122</v>
      </c>
      <c r="B294" s="19" t="s">
        <v>123</v>
      </c>
      <c r="C294" s="19"/>
      <c r="D294" s="19"/>
      <c r="E294" s="19" t="s">
        <v>15</v>
      </c>
      <c r="F294" s="19" t="s">
        <v>88</v>
      </c>
      <c r="G294" s="20"/>
      <c r="H294" s="20">
        <v>1</v>
      </c>
      <c r="I294" s="21">
        <v>0.05</v>
      </c>
      <c r="J294" s="20">
        <f t="shared" si="24"/>
        <v>0</v>
      </c>
      <c r="K294" s="20">
        <f t="shared" si="25"/>
        <v>0</v>
      </c>
      <c r="L294" s="22">
        <v>1</v>
      </c>
      <c r="M294" s="22">
        <v>0.06</v>
      </c>
      <c r="N294" s="22">
        <v>0</v>
      </c>
    </row>
    <row r="295" spans="1:14" ht="19.899999999999999" customHeight="1">
      <c r="A295" s="19" t="s">
        <v>122</v>
      </c>
      <c r="B295" s="19" t="s">
        <v>123</v>
      </c>
      <c r="C295" s="19"/>
      <c r="D295" s="19"/>
      <c r="E295" s="19" t="s">
        <v>16</v>
      </c>
      <c r="F295" s="19" t="s">
        <v>89</v>
      </c>
      <c r="G295" s="20"/>
      <c r="H295" s="20">
        <v>1</v>
      </c>
      <c r="I295" s="21">
        <v>0.05</v>
      </c>
      <c r="J295" s="20">
        <f t="shared" si="24"/>
        <v>0</v>
      </c>
      <c r="K295" s="20">
        <f t="shared" si="25"/>
        <v>0</v>
      </c>
      <c r="L295" s="22">
        <v>1</v>
      </c>
      <c r="M295" s="22">
        <v>0.06</v>
      </c>
      <c r="N295" s="22">
        <v>0</v>
      </c>
    </row>
    <row r="296" spans="1:14" ht="19.899999999999999" customHeight="1">
      <c r="A296" s="19" t="s">
        <v>122</v>
      </c>
      <c r="B296" s="19" t="s">
        <v>123</v>
      </c>
      <c r="C296" s="19"/>
      <c r="D296" s="19"/>
      <c r="E296" s="19" t="s">
        <v>17</v>
      </c>
      <c r="F296" s="19" t="s">
        <v>90</v>
      </c>
      <c r="G296" s="20"/>
      <c r="H296" s="20">
        <v>1</v>
      </c>
      <c r="I296" s="21">
        <v>0.05</v>
      </c>
      <c r="J296" s="20">
        <f t="shared" si="24"/>
        <v>0</v>
      </c>
      <c r="K296" s="20">
        <f t="shared" si="25"/>
        <v>0</v>
      </c>
      <c r="L296" s="22">
        <v>1</v>
      </c>
      <c r="M296" s="22">
        <v>0.06</v>
      </c>
      <c r="N296" s="22">
        <v>0</v>
      </c>
    </row>
    <row r="297" spans="1:14" ht="19.899999999999999" customHeight="1">
      <c r="A297" s="19" t="s">
        <v>122</v>
      </c>
      <c r="B297" s="19" t="s">
        <v>123</v>
      </c>
      <c r="C297" s="19"/>
      <c r="D297" s="19"/>
      <c r="E297" s="19" t="s">
        <v>18</v>
      </c>
      <c r="F297" s="19" t="s">
        <v>91</v>
      </c>
      <c r="G297" s="20"/>
      <c r="H297" s="20">
        <v>1</v>
      </c>
      <c r="I297" s="21">
        <v>0.05</v>
      </c>
      <c r="J297" s="20">
        <f t="shared" si="24"/>
        <v>0</v>
      </c>
      <c r="K297" s="20">
        <f t="shared" si="25"/>
        <v>0</v>
      </c>
      <c r="L297" s="22">
        <v>1</v>
      </c>
      <c r="M297" s="22">
        <v>0.06</v>
      </c>
      <c r="N297" s="22">
        <v>0</v>
      </c>
    </row>
    <row r="298" spans="1:14" ht="19.899999999999999" customHeight="1">
      <c r="A298" s="19" t="s">
        <v>122</v>
      </c>
      <c r="B298" s="19" t="s">
        <v>123</v>
      </c>
      <c r="C298" s="19"/>
      <c r="D298" s="19"/>
      <c r="E298" s="19" t="s">
        <v>19</v>
      </c>
      <c r="F298" s="19" t="s">
        <v>92</v>
      </c>
      <c r="G298" s="20"/>
      <c r="H298" s="20">
        <v>1</v>
      </c>
      <c r="I298" s="21">
        <v>0.05</v>
      </c>
      <c r="J298" s="20">
        <f t="shared" si="24"/>
        <v>0</v>
      </c>
      <c r="K298" s="20">
        <f t="shared" si="25"/>
        <v>0</v>
      </c>
      <c r="L298" s="22">
        <v>1</v>
      </c>
      <c r="M298" s="22">
        <v>0.06</v>
      </c>
      <c r="N298" s="22">
        <v>0</v>
      </c>
    </row>
    <row r="299" spans="1:14" ht="19.899999999999999" customHeight="1">
      <c r="A299" s="19" t="s">
        <v>122</v>
      </c>
      <c r="B299" s="19" t="s">
        <v>123</v>
      </c>
      <c r="C299" s="19"/>
      <c r="D299" s="19"/>
      <c r="E299" s="19" t="s">
        <v>20</v>
      </c>
      <c r="F299" s="19" t="s">
        <v>93</v>
      </c>
      <c r="G299" s="20"/>
      <c r="H299" s="20">
        <v>1</v>
      </c>
      <c r="I299" s="21">
        <v>0.05</v>
      </c>
      <c r="J299" s="20">
        <f t="shared" si="24"/>
        <v>0</v>
      </c>
      <c r="K299" s="20">
        <f t="shared" si="25"/>
        <v>0</v>
      </c>
      <c r="L299" s="22">
        <v>1</v>
      </c>
      <c r="M299" s="22">
        <v>0.06</v>
      </c>
      <c r="N299" s="22">
        <v>0</v>
      </c>
    </row>
    <row r="300" spans="1:14" ht="19.899999999999999" customHeight="1">
      <c r="A300" s="19" t="s">
        <v>122</v>
      </c>
      <c r="B300" s="19" t="s">
        <v>123</v>
      </c>
      <c r="C300" s="19"/>
      <c r="D300" s="19"/>
      <c r="E300" s="19" t="s">
        <v>21</v>
      </c>
      <c r="F300" s="19" t="s">
        <v>94</v>
      </c>
      <c r="G300" s="20"/>
      <c r="H300" s="20">
        <v>0</v>
      </c>
      <c r="I300" s="21">
        <v>0.05</v>
      </c>
      <c r="J300" s="20">
        <f t="shared" si="24"/>
        <v>0</v>
      </c>
      <c r="K300" s="20">
        <f t="shared" si="25"/>
        <v>0</v>
      </c>
      <c r="L300" s="22">
        <v>0</v>
      </c>
      <c r="M300" s="22">
        <v>0.17</v>
      </c>
      <c r="N300" s="22">
        <v>0</v>
      </c>
    </row>
    <row r="301" spans="1:14" ht="19.899999999999999" customHeight="1">
      <c r="A301" s="19" t="s">
        <v>122</v>
      </c>
      <c r="B301" s="19" t="s">
        <v>123</v>
      </c>
      <c r="C301" s="19"/>
      <c r="D301" s="19"/>
      <c r="E301" s="19" t="s">
        <v>22</v>
      </c>
      <c r="F301" s="19" t="s">
        <v>95</v>
      </c>
      <c r="G301" s="20"/>
      <c r="H301" s="20">
        <v>1</v>
      </c>
      <c r="I301" s="21">
        <v>0.05</v>
      </c>
      <c r="J301" s="20">
        <f t="shared" si="24"/>
        <v>0</v>
      </c>
      <c r="K301" s="20">
        <f t="shared" si="25"/>
        <v>0</v>
      </c>
      <c r="L301" s="22">
        <v>1</v>
      </c>
      <c r="M301" s="22">
        <v>0.06</v>
      </c>
      <c r="N301" s="22">
        <v>0</v>
      </c>
    </row>
    <row r="302" spans="1:14" ht="19.899999999999999" customHeight="1">
      <c r="A302" s="17" t="s">
        <v>124</v>
      </c>
      <c r="B302" s="17" t="s">
        <v>125</v>
      </c>
      <c r="C302" s="17"/>
      <c r="D302" s="17"/>
      <c r="E302" s="17" t="s">
        <v>72</v>
      </c>
      <c r="F302" s="17" t="s">
        <v>73</v>
      </c>
      <c r="G302" s="18">
        <f>SUM(G303,G304,G305,G306,G307,G308,G309,G310,G311,G312,G314,G315,G316,G317,G318,G319,G320,G321,G322,G323,G324)</f>
        <v>0</v>
      </c>
      <c r="H302" s="18"/>
      <c r="I302" s="18"/>
      <c r="J302" s="18">
        <f>SUM(J303,J304,J305,J306,J307,J308,J309,J310,J311,J312,J314,J315,J316,J317,J318,J319,J320,J321,J322,J323,J324)</f>
        <v>0</v>
      </c>
      <c r="K302" s="18">
        <f>SUM(K303,K304,K305,K306,K307,K308,K309,K310,K311,K312,K314,K315,K316,K317,K318,K319,K320,K321,K322,K323,K324)</f>
        <v>0</v>
      </c>
      <c r="L302" s="18">
        <v>1</v>
      </c>
      <c r="M302" s="18">
        <v>0.08</v>
      </c>
      <c r="N302" s="18">
        <v>0</v>
      </c>
    </row>
    <row r="303" spans="1:14" ht="19.899999999999999" customHeight="1">
      <c r="A303" s="19" t="s">
        <v>124</v>
      </c>
      <c r="B303" s="19" t="s">
        <v>125</v>
      </c>
      <c r="C303" s="19"/>
      <c r="D303" s="19"/>
      <c r="E303" s="19" t="s">
        <v>1</v>
      </c>
      <c r="F303" s="19" t="s">
        <v>74</v>
      </c>
      <c r="G303" s="20"/>
      <c r="H303" s="20">
        <v>0.92</v>
      </c>
      <c r="I303" s="21">
        <v>0.08</v>
      </c>
      <c r="J303" s="20">
        <f t="shared" ref="J303:J324" si="26">H303*G303</f>
        <v>0</v>
      </c>
      <c r="K303" s="20">
        <f t="shared" ref="K303:K324" si="27">J303/(1+I303)</f>
        <v>0</v>
      </c>
      <c r="L303" s="22">
        <v>1</v>
      </c>
      <c r="M303" s="22">
        <v>0.17</v>
      </c>
      <c r="N303" s="22">
        <v>0</v>
      </c>
    </row>
    <row r="304" spans="1:14" ht="19.899999999999999" customHeight="1">
      <c r="A304" s="19" t="s">
        <v>124</v>
      </c>
      <c r="B304" s="19" t="s">
        <v>125</v>
      </c>
      <c r="C304" s="19"/>
      <c r="D304" s="19"/>
      <c r="E304" s="19" t="s">
        <v>2</v>
      </c>
      <c r="F304" s="19" t="s">
        <v>75</v>
      </c>
      <c r="G304" s="20"/>
      <c r="H304" s="20">
        <v>0.92</v>
      </c>
      <c r="I304" s="21">
        <v>0.08</v>
      </c>
      <c r="J304" s="20">
        <f t="shared" si="26"/>
        <v>0</v>
      </c>
      <c r="K304" s="20">
        <f t="shared" si="27"/>
        <v>0</v>
      </c>
      <c r="L304" s="22">
        <v>1</v>
      </c>
      <c r="M304" s="22">
        <v>0.17</v>
      </c>
      <c r="N304" s="22">
        <v>0</v>
      </c>
    </row>
    <row r="305" spans="1:14" ht="19.899999999999999" customHeight="1">
      <c r="A305" s="19" t="s">
        <v>124</v>
      </c>
      <c r="B305" s="19" t="s">
        <v>125</v>
      </c>
      <c r="C305" s="19"/>
      <c r="D305" s="19"/>
      <c r="E305" s="19" t="s">
        <v>3</v>
      </c>
      <c r="F305" s="19" t="s">
        <v>76</v>
      </c>
      <c r="G305" s="20"/>
      <c r="H305" s="20">
        <v>0.92</v>
      </c>
      <c r="I305" s="21">
        <v>0.11</v>
      </c>
      <c r="J305" s="20">
        <f t="shared" si="26"/>
        <v>0</v>
      </c>
      <c r="K305" s="20">
        <f t="shared" si="27"/>
        <v>0</v>
      </c>
      <c r="L305" s="22">
        <v>1</v>
      </c>
      <c r="M305" s="22">
        <v>0.17</v>
      </c>
      <c r="N305" s="22">
        <v>0</v>
      </c>
    </row>
    <row r="306" spans="1:14" ht="19.899999999999999" customHeight="1">
      <c r="A306" s="19" t="s">
        <v>124</v>
      </c>
      <c r="B306" s="19" t="s">
        <v>125</v>
      </c>
      <c r="C306" s="19"/>
      <c r="D306" s="19"/>
      <c r="E306" s="19" t="s">
        <v>4</v>
      </c>
      <c r="F306" s="19" t="s">
        <v>78</v>
      </c>
      <c r="G306" s="20"/>
      <c r="H306" s="20">
        <v>1</v>
      </c>
      <c r="I306" s="21">
        <v>0.05</v>
      </c>
      <c r="J306" s="20">
        <f t="shared" si="26"/>
        <v>0</v>
      </c>
      <c r="K306" s="20">
        <f t="shared" si="27"/>
        <v>0</v>
      </c>
      <c r="L306" s="22">
        <v>1</v>
      </c>
      <c r="M306" s="22">
        <v>0.17</v>
      </c>
      <c r="N306" s="22">
        <v>0</v>
      </c>
    </row>
    <row r="307" spans="1:14" ht="19.899999999999999" customHeight="1">
      <c r="A307" s="19" t="s">
        <v>124</v>
      </c>
      <c r="B307" s="19" t="s">
        <v>125</v>
      </c>
      <c r="C307" s="19"/>
      <c r="D307" s="19"/>
      <c r="E307" s="19" t="s">
        <v>5</v>
      </c>
      <c r="F307" s="19" t="s">
        <v>79</v>
      </c>
      <c r="G307" s="20"/>
      <c r="H307" s="20">
        <v>1</v>
      </c>
      <c r="I307" s="21">
        <v>0.05</v>
      </c>
      <c r="J307" s="20">
        <f t="shared" si="26"/>
        <v>0</v>
      </c>
      <c r="K307" s="20">
        <f t="shared" si="27"/>
        <v>0</v>
      </c>
      <c r="L307" s="22">
        <v>1</v>
      </c>
      <c r="M307" s="22">
        <v>0.17</v>
      </c>
      <c r="N307" s="22">
        <v>0</v>
      </c>
    </row>
    <row r="308" spans="1:14" ht="19.899999999999999" customHeight="1">
      <c r="A308" s="19" t="s">
        <v>124</v>
      </c>
      <c r="B308" s="19" t="s">
        <v>125</v>
      </c>
      <c r="C308" s="19"/>
      <c r="D308" s="19"/>
      <c r="E308" s="19" t="s">
        <v>6</v>
      </c>
      <c r="F308" s="19" t="s">
        <v>80</v>
      </c>
      <c r="G308" s="20"/>
      <c r="H308" s="20">
        <v>1</v>
      </c>
      <c r="I308" s="21">
        <v>0.05</v>
      </c>
      <c r="J308" s="20">
        <f t="shared" si="26"/>
        <v>0</v>
      </c>
      <c r="K308" s="20">
        <f t="shared" si="27"/>
        <v>0</v>
      </c>
      <c r="L308" s="22">
        <v>1</v>
      </c>
      <c r="M308" s="22">
        <v>0.17</v>
      </c>
      <c r="N308" s="22">
        <v>0</v>
      </c>
    </row>
    <row r="309" spans="1:14" ht="19.899999999999999" customHeight="1">
      <c r="A309" s="19" t="s">
        <v>124</v>
      </c>
      <c r="B309" s="19" t="s">
        <v>125</v>
      </c>
      <c r="C309" s="19"/>
      <c r="D309" s="19"/>
      <c r="E309" s="19" t="s">
        <v>7</v>
      </c>
      <c r="F309" s="19" t="s">
        <v>81</v>
      </c>
      <c r="G309" s="20"/>
      <c r="H309" s="20">
        <v>1</v>
      </c>
      <c r="I309" s="21">
        <v>0.11</v>
      </c>
      <c r="J309" s="20">
        <f t="shared" si="26"/>
        <v>0</v>
      </c>
      <c r="K309" s="20">
        <f t="shared" si="27"/>
        <v>0</v>
      </c>
      <c r="L309" s="22">
        <v>1</v>
      </c>
      <c r="M309" s="22">
        <v>0.17</v>
      </c>
      <c r="N309" s="22">
        <v>0</v>
      </c>
    </row>
    <row r="310" spans="1:14" ht="19.899999999999999" customHeight="1">
      <c r="A310" s="19" t="s">
        <v>124</v>
      </c>
      <c r="B310" s="19" t="s">
        <v>125</v>
      </c>
      <c r="C310" s="19"/>
      <c r="D310" s="19"/>
      <c r="E310" s="19" t="s">
        <v>8</v>
      </c>
      <c r="F310" s="19" t="s">
        <v>77</v>
      </c>
      <c r="G310" s="20"/>
      <c r="H310" s="20">
        <v>1</v>
      </c>
      <c r="I310" s="21">
        <v>0.11</v>
      </c>
      <c r="J310" s="20">
        <f t="shared" si="26"/>
        <v>0</v>
      </c>
      <c r="K310" s="20">
        <f t="shared" si="27"/>
        <v>0</v>
      </c>
      <c r="L310" s="22">
        <v>1</v>
      </c>
      <c r="M310" s="22">
        <v>0.17</v>
      </c>
      <c r="N310" s="22">
        <v>0</v>
      </c>
    </row>
    <row r="311" spans="1:14" ht="19.899999999999999" customHeight="1">
      <c r="A311" s="19" t="s">
        <v>124</v>
      </c>
      <c r="B311" s="19" t="s">
        <v>125</v>
      </c>
      <c r="C311" s="19"/>
      <c r="D311" s="19"/>
      <c r="E311" s="19" t="s">
        <v>9</v>
      </c>
      <c r="F311" s="19" t="s">
        <v>82</v>
      </c>
      <c r="G311" s="20"/>
      <c r="H311" s="20">
        <v>1</v>
      </c>
      <c r="I311" s="21">
        <v>0.05</v>
      </c>
      <c r="J311" s="20">
        <f t="shared" si="26"/>
        <v>0</v>
      </c>
      <c r="K311" s="20">
        <f t="shared" si="27"/>
        <v>0</v>
      </c>
      <c r="L311" s="22">
        <v>1</v>
      </c>
      <c r="M311" s="22">
        <v>0.11</v>
      </c>
      <c r="N311" s="22">
        <v>0</v>
      </c>
    </row>
    <row r="312" spans="1:14" ht="19.899999999999999" customHeight="1">
      <c r="A312" s="19" t="s">
        <v>124</v>
      </c>
      <c r="B312" s="19" t="s">
        <v>125</v>
      </c>
      <c r="C312" s="19"/>
      <c r="D312" s="19"/>
      <c r="E312" s="19" t="s">
        <v>10</v>
      </c>
      <c r="F312" s="19" t="s">
        <v>83</v>
      </c>
      <c r="G312" s="20"/>
      <c r="H312" s="20">
        <v>0.95</v>
      </c>
      <c r="I312" s="21">
        <v>0.05</v>
      </c>
      <c r="J312" s="20">
        <f t="shared" si="26"/>
        <v>0</v>
      </c>
      <c r="K312" s="20">
        <f t="shared" si="27"/>
        <v>0</v>
      </c>
      <c r="L312" s="22">
        <v>0.95</v>
      </c>
      <c r="M312" s="22">
        <v>0.17</v>
      </c>
      <c r="N312" s="22">
        <v>0</v>
      </c>
    </row>
    <row r="313" spans="1:14" ht="19.899999999999999" customHeight="1">
      <c r="A313" s="19" t="s">
        <v>124</v>
      </c>
      <c r="B313" s="19" t="s">
        <v>125</v>
      </c>
      <c r="C313" s="19"/>
      <c r="D313" s="19"/>
      <c r="E313" s="19" t="s">
        <v>11</v>
      </c>
      <c r="F313" s="19" t="s">
        <v>84</v>
      </c>
      <c r="G313" s="20"/>
      <c r="H313" s="20">
        <v>0.1</v>
      </c>
      <c r="I313" s="21">
        <v>0.05</v>
      </c>
      <c r="J313" s="20">
        <f t="shared" si="26"/>
        <v>0</v>
      </c>
      <c r="K313" s="20">
        <f t="shared" si="27"/>
        <v>0</v>
      </c>
      <c r="L313" s="22">
        <v>0.1</v>
      </c>
      <c r="M313" s="22">
        <v>0.06</v>
      </c>
      <c r="N313" s="22">
        <v>0</v>
      </c>
    </row>
    <row r="314" spans="1:14" ht="19.899999999999999" customHeight="1">
      <c r="A314" s="19" t="s">
        <v>124</v>
      </c>
      <c r="B314" s="19" t="s">
        <v>125</v>
      </c>
      <c r="C314" s="19"/>
      <c r="D314" s="19"/>
      <c r="E314" s="19" t="s">
        <v>12</v>
      </c>
      <c r="F314" s="19" t="s">
        <v>85</v>
      </c>
      <c r="G314" s="20"/>
      <c r="H314" s="20">
        <v>0.95</v>
      </c>
      <c r="I314" s="21">
        <v>0.05</v>
      </c>
      <c r="J314" s="20">
        <f t="shared" si="26"/>
        <v>0</v>
      </c>
      <c r="K314" s="20">
        <f t="shared" si="27"/>
        <v>0</v>
      </c>
      <c r="L314" s="22">
        <v>0.95</v>
      </c>
      <c r="M314" s="22">
        <v>0.06</v>
      </c>
      <c r="N314" s="22">
        <v>0</v>
      </c>
    </row>
    <row r="315" spans="1:14" ht="19.899999999999999" customHeight="1">
      <c r="A315" s="19" t="s">
        <v>124</v>
      </c>
      <c r="B315" s="19" t="s">
        <v>125</v>
      </c>
      <c r="C315" s="19"/>
      <c r="D315" s="19"/>
      <c r="E315" s="19" t="s">
        <v>13</v>
      </c>
      <c r="F315" s="19" t="s">
        <v>86</v>
      </c>
      <c r="G315" s="20"/>
      <c r="H315" s="20">
        <v>1</v>
      </c>
      <c r="I315" s="21">
        <v>0.05</v>
      </c>
      <c r="J315" s="20">
        <f t="shared" si="26"/>
        <v>0</v>
      </c>
      <c r="K315" s="20">
        <f t="shared" si="27"/>
        <v>0</v>
      </c>
      <c r="L315" s="22">
        <v>1</v>
      </c>
      <c r="M315" s="22">
        <v>0.06</v>
      </c>
      <c r="N315" s="22">
        <v>0</v>
      </c>
    </row>
    <row r="316" spans="1:14" ht="19.899999999999999" customHeight="1">
      <c r="A316" s="19" t="s">
        <v>124</v>
      </c>
      <c r="B316" s="19" t="s">
        <v>125</v>
      </c>
      <c r="C316" s="19"/>
      <c r="D316" s="19"/>
      <c r="E316" s="19" t="s">
        <v>14</v>
      </c>
      <c r="F316" s="19" t="s">
        <v>87</v>
      </c>
      <c r="G316" s="20"/>
      <c r="H316" s="20">
        <v>1</v>
      </c>
      <c r="I316" s="21">
        <v>0.05</v>
      </c>
      <c r="J316" s="20">
        <f t="shared" si="26"/>
        <v>0</v>
      </c>
      <c r="K316" s="20">
        <f t="shared" si="27"/>
        <v>0</v>
      </c>
      <c r="L316" s="22">
        <v>1</v>
      </c>
      <c r="M316" s="22">
        <v>0.06</v>
      </c>
      <c r="N316" s="22">
        <v>0</v>
      </c>
    </row>
    <row r="317" spans="1:14" ht="19.899999999999999" customHeight="1">
      <c r="A317" s="19" t="s">
        <v>124</v>
      </c>
      <c r="B317" s="19" t="s">
        <v>125</v>
      </c>
      <c r="C317" s="19"/>
      <c r="D317" s="19"/>
      <c r="E317" s="19" t="s">
        <v>15</v>
      </c>
      <c r="F317" s="19" t="s">
        <v>88</v>
      </c>
      <c r="G317" s="20"/>
      <c r="H317" s="20">
        <v>1</v>
      </c>
      <c r="I317" s="21">
        <v>0.05</v>
      </c>
      <c r="J317" s="20">
        <f t="shared" si="26"/>
        <v>0</v>
      </c>
      <c r="K317" s="20">
        <f t="shared" si="27"/>
        <v>0</v>
      </c>
      <c r="L317" s="22">
        <v>1</v>
      </c>
      <c r="M317" s="22">
        <v>0.06</v>
      </c>
      <c r="N317" s="22">
        <v>0</v>
      </c>
    </row>
    <row r="318" spans="1:14" ht="19.899999999999999" customHeight="1">
      <c r="A318" s="19" t="s">
        <v>124</v>
      </c>
      <c r="B318" s="19" t="s">
        <v>125</v>
      </c>
      <c r="C318" s="19"/>
      <c r="D318" s="19"/>
      <c r="E318" s="19" t="s">
        <v>16</v>
      </c>
      <c r="F318" s="19" t="s">
        <v>89</v>
      </c>
      <c r="G318" s="20"/>
      <c r="H318" s="20">
        <v>1</v>
      </c>
      <c r="I318" s="21">
        <v>0.05</v>
      </c>
      <c r="J318" s="20">
        <f t="shared" si="26"/>
        <v>0</v>
      </c>
      <c r="K318" s="20">
        <f t="shared" si="27"/>
        <v>0</v>
      </c>
      <c r="L318" s="22">
        <v>1</v>
      </c>
      <c r="M318" s="22">
        <v>0.06</v>
      </c>
      <c r="N318" s="22">
        <v>0</v>
      </c>
    </row>
    <row r="319" spans="1:14" ht="19.899999999999999" customHeight="1">
      <c r="A319" s="19" t="s">
        <v>124</v>
      </c>
      <c r="B319" s="19" t="s">
        <v>125</v>
      </c>
      <c r="C319" s="19"/>
      <c r="D319" s="19"/>
      <c r="E319" s="19" t="s">
        <v>17</v>
      </c>
      <c r="F319" s="19" t="s">
        <v>90</v>
      </c>
      <c r="G319" s="20"/>
      <c r="H319" s="20">
        <v>1</v>
      </c>
      <c r="I319" s="21">
        <v>0.05</v>
      </c>
      <c r="J319" s="20">
        <f t="shared" si="26"/>
        <v>0</v>
      </c>
      <c r="K319" s="20">
        <f t="shared" si="27"/>
        <v>0</v>
      </c>
      <c r="L319" s="22">
        <v>1</v>
      </c>
      <c r="M319" s="22">
        <v>0.06</v>
      </c>
      <c r="N319" s="22">
        <v>0</v>
      </c>
    </row>
    <row r="320" spans="1:14" ht="19.899999999999999" customHeight="1">
      <c r="A320" s="19" t="s">
        <v>124</v>
      </c>
      <c r="B320" s="19" t="s">
        <v>125</v>
      </c>
      <c r="C320" s="19"/>
      <c r="D320" s="19"/>
      <c r="E320" s="19" t="s">
        <v>18</v>
      </c>
      <c r="F320" s="19" t="s">
        <v>91</v>
      </c>
      <c r="G320" s="20"/>
      <c r="H320" s="20">
        <v>1</v>
      </c>
      <c r="I320" s="21">
        <v>0.05</v>
      </c>
      <c r="J320" s="20">
        <f t="shared" si="26"/>
        <v>0</v>
      </c>
      <c r="K320" s="20">
        <f t="shared" si="27"/>
        <v>0</v>
      </c>
      <c r="L320" s="22">
        <v>1</v>
      </c>
      <c r="M320" s="22">
        <v>0.06</v>
      </c>
      <c r="N320" s="22">
        <v>0</v>
      </c>
    </row>
    <row r="321" spans="1:14" ht="19.899999999999999" customHeight="1">
      <c r="A321" s="19" t="s">
        <v>124</v>
      </c>
      <c r="B321" s="19" t="s">
        <v>125</v>
      </c>
      <c r="C321" s="19"/>
      <c r="D321" s="19"/>
      <c r="E321" s="19" t="s">
        <v>19</v>
      </c>
      <c r="F321" s="19" t="s">
        <v>92</v>
      </c>
      <c r="G321" s="20"/>
      <c r="H321" s="20">
        <v>1</v>
      </c>
      <c r="I321" s="21">
        <v>0.05</v>
      </c>
      <c r="J321" s="20">
        <f t="shared" si="26"/>
        <v>0</v>
      </c>
      <c r="K321" s="20">
        <f t="shared" si="27"/>
        <v>0</v>
      </c>
      <c r="L321" s="22">
        <v>1</v>
      </c>
      <c r="M321" s="22">
        <v>0.06</v>
      </c>
      <c r="N321" s="22">
        <v>0</v>
      </c>
    </row>
    <row r="322" spans="1:14" ht="19.899999999999999" customHeight="1">
      <c r="A322" s="19" t="s">
        <v>124</v>
      </c>
      <c r="B322" s="19" t="s">
        <v>125</v>
      </c>
      <c r="C322" s="19"/>
      <c r="D322" s="19"/>
      <c r="E322" s="19" t="s">
        <v>20</v>
      </c>
      <c r="F322" s="19" t="s">
        <v>93</v>
      </c>
      <c r="G322" s="20"/>
      <c r="H322" s="20">
        <v>1</v>
      </c>
      <c r="I322" s="21">
        <v>0.05</v>
      </c>
      <c r="J322" s="20">
        <f t="shared" si="26"/>
        <v>0</v>
      </c>
      <c r="K322" s="20">
        <f t="shared" si="27"/>
        <v>0</v>
      </c>
      <c r="L322" s="22">
        <v>1</v>
      </c>
      <c r="M322" s="22">
        <v>0.06</v>
      </c>
      <c r="N322" s="22">
        <v>0</v>
      </c>
    </row>
    <row r="323" spans="1:14" ht="19.899999999999999" customHeight="1">
      <c r="A323" s="19" t="s">
        <v>124</v>
      </c>
      <c r="B323" s="19" t="s">
        <v>125</v>
      </c>
      <c r="C323" s="19"/>
      <c r="D323" s="19"/>
      <c r="E323" s="19" t="s">
        <v>21</v>
      </c>
      <c r="F323" s="19" t="s">
        <v>94</v>
      </c>
      <c r="G323" s="20"/>
      <c r="H323" s="20">
        <v>0</v>
      </c>
      <c r="I323" s="21">
        <v>0.05</v>
      </c>
      <c r="J323" s="20">
        <f t="shared" si="26"/>
        <v>0</v>
      </c>
      <c r="K323" s="20">
        <f t="shared" si="27"/>
        <v>0</v>
      </c>
      <c r="L323" s="22">
        <v>0</v>
      </c>
      <c r="M323" s="22">
        <v>0.17</v>
      </c>
      <c r="N323" s="22">
        <v>0</v>
      </c>
    </row>
    <row r="324" spans="1:14" ht="19.899999999999999" customHeight="1">
      <c r="A324" s="19" t="s">
        <v>124</v>
      </c>
      <c r="B324" s="19" t="s">
        <v>125</v>
      </c>
      <c r="C324" s="19"/>
      <c r="D324" s="19"/>
      <c r="E324" s="19" t="s">
        <v>22</v>
      </c>
      <c r="F324" s="19" t="s">
        <v>95</v>
      </c>
      <c r="G324" s="20"/>
      <c r="H324" s="20">
        <v>1</v>
      </c>
      <c r="I324" s="21">
        <v>0.05</v>
      </c>
      <c r="J324" s="20">
        <f t="shared" si="26"/>
        <v>0</v>
      </c>
      <c r="K324" s="20">
        <f t="shared" si="27"/>
        <v>0</v>
      </c>
      <c r="L324" s="22">
        <v>1</v>
      </c>
      <c r="M324" s="22">
        <v>0.06</v>
      </c>
      <c r="N324" s="22">
        <v>0</v>
      </c>
    </row>
    <row r="325" spans="1:14" ht="19.899999999999999" customHeight="1">
      <c r="A325" s="17" t="s">
        <v>126</v>
      </c>
      <c r="B325" s="17" t="s">
        <v>127</v>
      </c>
      <c r="C325" s="17"/>
      <c r="D325" s="17"/>
      <c r="E325" s="17" t="s">
        <v>72</v>
      </c>
      <c r="F325" s="17" t="s">
        <v>73</v>
      </c>
      <c r="G325" s="18">
        <f>SUM(G326,G327,G328,G329,G330,G331,G332,G333,G334,G335,G337,G338,G339,G340,G341,G342,G343,G344,G345,G346,G347)</f>
        <v>0</v>
      </c>
      <c r="H325" s="18"/>
      <c r="I325" s="18"/>
      <c r="J325" s="18">
        <f>SUM(J326,J327,J328,J329,J330,J331,J332,J333,J334,J335,J337,J338,J339,J340,J341,J342,J343,J344,J345,J346,J347)</f>
        <v>0</v>
      </c>
      <c r="K325" s="18">
        <f>SUM(K326,K327,K328,K329,K330,K331,K332,K333,K334,K335,K337,K338,K339,K340,K341,K342,K343,K344,K345,K346,K347)</f>
        <v>0</v>
      </c>
      <c r="L325" s="18">
        <v>1</v>
      </c>
      <c r="M325" s="18">
        <v>0.08</v>
      </c>
      <c r="N325" s="18">
        <v>0</v>
      </c>
    </row>
    <row r="326" spans="1:14" ht="19.899999999999999" customHeight="1">
      <c r="A326" s="19" t="s">
        <v>126</v>
      </c>
      <c r="B326" s="19" t="s">
        <v>127</v>
      </c>
      <c r="C326" s="19"/>
      <c r="D326" s="19"/>
      <c r="E326" s="19" t="s">
        <v>1</v>
      </c>
      <c r="F326" s="19" t="s">
        <v>74</v>
      </c>
      <c r="G326" s="20"/>
      <c r="H326" s="20">
        <v>0.92</v>
      </c>
      <c r="I326" s="21">
        <v>0.08</v>
      </c>
      <c r="J326" s="20">
        <f t="shared" ref="J326:J347" si="28">H326*G326</f>
        <v>0</v>
      </c>
      <c r="K326" s="20">
        <f t="shared" ref="K326:K347" si="29">J326/(1+I326)</f>
        <v>0</v>
      </c>
      <c r="L326" s="22">
        <v>1</v>
      </c>
      <c r="M326" s="22">
        <v>0.17</v>
      </c>
      <c r="N326" s="22">
        <v>0</v>
      </c>
    </row>
    <row r="327" spans="1:14" ht="19.899999999999999" customHeight="1">
      <c r="A327" s="19" t="s">
        <v>126</v>
      </c>
      <c r="B327" s="19" t="s">
        <v>127</v>
      </c>
      <c r="C327" s="19"/>
      <c r="D327" s="19"/>
      <c r="E327" s="19" t="s">
        <v>2</v>
      </c>
      <c r="F327" s="19" t="s">
        <v>75</v>
      </c>
      <c r="G327" s="20"/>
      <c r="H327" s="20">
        <v>0.92</v>
      </c>
      <c r="I327" s="21">
        <v>0.08</v>
      </c>
      <c r="J327" s="20">
        <f t="shared" si="28"/>
        <v>0</v>
      </c>
      <c r="K327" s="20">
        <f t="shared" si="29"/>
        <v>0</v>
      </c>
      <c r="L327" s="22">
        <v>1</v>
      </c>
      <c r="M327" s="22">
        <v>0.17</v>
      </c>
      <c r="N327" s="22">
        <v>0</v>
      </c>
    </row>
    <row r="328" spans="1:14" ht="19.899999999999999" customHeight="1">
      <c r="A328" s="19" t="s">
        <v>126</v>
      </c>
      <c r="B328" s="19" t="s">
        <v>127</v>
      </c>
      <c r="C328" s="19"/>
      <c r="D328" s="19"/>
      <c r="E328" s="19" t="s">
        <v>3</v>
      </c>
      <c r="F328" s="19" t="s">
        <v>76</v>
      </c>
      <c r="G328" s="20"/>
      <c r="H328" s="20">
        <v>0.92</v>
      </c>
      <c r="I328" s="21">
        <v>0.11</v>
      </c>
      <c r="J328" s="20">
        <f t="shared" si="28"/>
        <v>0</v>
      </c>
      <c r="K328" s="20">
        <f t="shared" si="29"/>
        <v>0</v>
      </c>
      <c r="L328" s="22">
        <v>1</v>
      </c>
      <c r="M328" s="22">
        <v>0.17</v>
      </c>
      <c r="N328" s="22">
        <v>0</v>
      </c>
    </row>
    <row r="329" spans="1:14" ht="19.899999999999999" customHeight="1">
      <c r="A329" s="19" t="s">
        <v>126</v>
      </c>
      <c r="B329" s="19" t="s">
        <v>127</v>
      </c>
      <c r="C329" s="19"/>
      <c r="D329" s="19"/>
      <c r="E329" s="19" t="s">
        <v>4</v>
      </c>
      <c r="F329" s="19" t="s">
        <v>78</v>
      </c>
      <c r="G329" s="20"/>
      <c r="H329" s="20">
        <v>1</v>
      </c>
      <c r="I329" s="21">
        <v>0.05</v>
      </c>
      <c r="J329" s="20">
        <f t="shared" si="28"/>
        <v>0</v>
      </c>
      <c r="K329" s="20">
        <f t="shared" si="29"/>
        <v>0</v>
      </c>
      <c r="L329" s="22">
        <v>1</v>
      </c>
      <c r="M329" s="22">
        <v>0.17</v>
      </c>
      <c r="N329" s="22">
        <v>0</v>
      </c>
    </row>
    <row r="330" spans="1:14" ht="19.899999999999999" customHeight="1">
      <c r="A330" s="19" t="s">
        <v>126</v>
      </c>
      <c r="B330" s="19" t="s">
        <v>127</v>
      </c>
      <c r="C330" s="19"/>
      <c r="D330" s="19"/>
      <c r="E330" s="19" t="s">
        <v>5</v>
      </c>
      <c r="F330" s="19" t="s">
        <v>79</v>
      </c>
      <c r="G330" s="20"/>
      <c r="H330" s="20">
        <v>1</v>
      </c>
      <c r="I330" s="21">
        <v>0.05</v>
      </c>
      <c r="J330" s="20">
        <f t="shared" si="28"/>
        <v>0</v>
      </c>
      <c r="K330" s="20">
        <f t="shared" si="29"/>
        <v>0</v>
      </c>
      <c r="L330" s="22">
        <v>1</v>
      </c>
      <c r="M330" s="22">
        <v>0.17</v>
      </c>
      <c r="N330" s="22">
        <v>0</v>
      </c>
    </row>
    <row r="331" spans="1:14" ht="19.899999999999999" customHeight="1">
      <c r="A331" s="19" t="s">
        <v>126</v>
      </c>
      <c r="B331" s="19" t="s">
        <v>127</v>
      </c>
      <c r="C331" s="19"/>
      <c r="D331" s="19"/>
      <c r="E331" s="19" t="s">
        <v>6</v>
      </c>
      <c r="F331" s="19" t="s">
        <v>80</v>
      </c>
      <c r="G331" s="20"/>
      <c r="H331" s="20">
        <v>1</v>
      </c>
      <c r="I331" s="21">
        <v>0.05</v>
      </c>
      <c r="J331" s="20">
        <f t="shared" si="28"/>
        <v>0</v>
      </c>
      <c r="K331" s="20">
        <f t="shared" si="29"/>
        <v>0</v>
      </c>
      <c r="L331" s="22">
        <v>1</v>
      </c>
      <c r="M331" s="22">
        <v>0.17</v>
      </c>
      <c r="N331" s="22">
        <v>0</v>
      </c>
    </row>
    <row r="332" spans="1:14" ht="19.899999999999999" customHeight="1">
      <c r="A332" s="19" t="s">
        <v>126</v>
      </c>
      <c r="B332" s="19" t="s">
        <v>127</v>
      </c>
      <c r="C332" s="19"/>
      <c r="D332" s="19"/>
      <c r="E332" s="19" t="s">
        <v>7</v>
      </c>
      <c r="F332" s="19" t="s">
        <v>81</v>
      </c>
      <c r="G332" s="20"/>
      <c r="H332" s="20">
        <v>1</v>
      </c>
      <c r="I332" s="21">
        <v>0.11</v>
      </c>
      <c r="J332" s="20">
        <f t="shared" si="28"/>
        <v>0</v>
      </c>
      <c r="K332" s="20">
        <f t="shared" si="29"/>
        <v>0</v>
      </c>
      <c r="L332" s="22">
        <v>1</v>
      </c>
      <c r="M332" s="22">
        <v>0.17</v>
      </c>
      <c r="N332" s="22">
        <v>0</v>
      </c>
    </row>
    <row r="333" spans="1:14" ht="19.899999999999999" customHeight="1">
      <c r="A333" s="19" t="s">
        <v>126</v>
      </c>
      <c r="B333" s="19" t="s">
        <v>127</v>
      </c>
      <c r="C333" s="19"/>
      <c r="D333" s="19"/>
      <c r="E333" s="19" t="s">
        <v>8</v>
      </c>
      <c r="F333" s="19" t="s">
        <v>77</v>
      </c>
      <c r="G333" s="20"/>
      <c r="H333" s="20">
        <v>1</v>
      </c>
      <c r="I333" s="21">
        <v>0.11</v>
      </c>
      <c r="J333" s="20">
        <f t="shared" si="28"/>
        <v>0</v>
      </c>
      <c r="K333" s="20">
        <f t="shared" si="29"/>
        <v>0</v>
      </c>
      <c r="L333" s="22">
        <v>1</v>
      </c>
      <c r="M333" s="22">
        <v>0.17</v>
      </c>
      <c r="N333" s="22">
        <v>0</v>
      </c>
    </row>
    <row r="334" spans="1:14" ht="19.899999999999999" customHeight="1">
      <c r="A334" s="19" t="s">
        <v>126</v>
      </c>
      <c r="B334" s="19" t="s">
        <v>127</v>
      </c>
      <c r="C334" s="19"/>
      <c r="D334" s="19"/>
      <c r="E334" s="19" t="s">
        <v>9</v>
      </c>
      <c r="F334" s="19" t="s">
        <v>82</v>
      </c>
      <c r="G334" s="20"/>
      <c r="H334" s="20">
        <v>1</v>
      </c>
      <c r="I334" s="21">
        <v>0.05</v>
      </c>
      <c r="J334" s="20">
        <f t="shared" si="28"/>
        <v>0</v>
      </c>
      <c r="K334" s="20">
        <f t="shared" si="29"/>
        <v>0</v>
      </c>
      <c r="L334" s="22">
        <v>1</v>
      </c>
      <c r="M334" s="22">
        <v>0.11</v>
      </c>
      <c r="N334" s="22">
        <v>0</v>
      </c>
    </row>
    <row r="335" spans="1:14" ht="19.899999999999999" customHeight="1">
      <c r="A335" s="19" t="s">
        <v>126</v>
      </c>
      <c r="B335" s="19" t="s">
        <v>127</v>
      </c>
      <c r="C335" s="19"/>
      <c r="D335" s="19"/>
      <c r="E335" s="19" t="s">
        <v>10</v>
      </c>
      <c r="F335" s="19" t="s">
        <v>83</v>
      </c>
      <c r="G335" s="20"/>
      <c r="H335" s="20">
        <v>0.95</v>
      </c>
      <c r="I335" s="21">
        <v>0.05</v>
      </c>
      <c r="J335" s="20">
        <f t="shared" si="28"/>
        <v>0</v>
      </c>
      <c r="K335" s="20">
        <f t="shared" si="29"/>
        <v>0</v>
      </c>
      <c r="L335" s="22">
        <v>0.95</v>
      </c>
      <c r="M335" s="22">
        <v>0.17</v>
      </c>
      <c r="N335" s="22">
        <v>0</v>
      </c>
    </row>
    <row r="336" spans="1:14" ht="19.899999999999999" customHeight="1">
      <c r="A336" s="19" t="s">
        <v>126</v>
      </c>
      <c r="B336" s="19" t="s">
        <v>127</v>
      </c>
      <c r="C336" s="19"/>
      <c r="D336" s="19"/>
      <c r="E336" s="19" t="s">
        <v>11</v>
      </c>
      <c r="F336" s="19" t="s">
        <v>84</v>
      </c>
      <c r="G336" s="20"/>
      <c r="H336" s="20">
        <v>0.1</v>
      </c>
      <c r="I336" s="21">
        <v>0.05</v>
      </c>
      <c r="J336" s="20">
        <f t="shared" si="28"/>
        <v>0</v>
      </c>
      <c r="K336" s="20">
        <f t="shared" si="29"/>
        <v>0</v>
      </c>
      <c r="L336" s="22">
        <v>0.1</v>
      </c>
      <c r="M336" s="22">
        <v>0.06</v>
      </c>
      <c r="N336" s="22">
        <v>0</v>
      </c>
    </row>
    <row r="337" spans="1:14" ht="19.899999999999999" customHeight="1">
      <c r="A337" s="19" t="s">
        <v>126</v>
      </c>
      <c r="B337" s="19" t="s">
        <v>127</v>
      </c>
      <c r="C337" s="19"/>
      <c r="D337" s="19"/>
      <c r="E337" s="19" t="s">
        <v>12</v>
      </c>
      <c r="F337" s="19" t="s">
        <v>85</v>
      </c>
      <c r="G337" s="20"/>
      <c r="H337" s="20">
        <v>0.95</v>
      </c>
      <c r="I337" s="21">
        <v>0.05</v>
      </c>
      <c r="J337" s="20">
        <f t="shared" si="28"/>
        <v>0</v>
      </c>
      <c r="K337" s="20">
        <f t="shared" si="29"/>
        <v>0</v>
      </c>
      <c r="L337" s="22">
        <v>0.95</v>
      </c>
      <c r="M337" s="22">
        <v>0.06</v>
      </c>
      <c r="N337" s="22">
        <v>0</v>
      </c>
    </row>
    <row r="338" spans="1:14" ht="19.899999999999999" customHeight="1">
      <c r="A338" s="19" t="s">
        <v>126</v>
      </c>
      <c r="B338" s="19" t="s">
        <v>127</v>
      </c>
      <c r="C338" s="19"/>
      <c r="D338" s="19"/>
      <c r="E338" s="19" t="s">
        <v>13</v>
      </c>
      <c r="F338" s="19" t="s">
        <v>86</v>
      </c>
      <c r="G338" s="20"/>
      <c r="H338" s="20">
        <v>1</v>
      </c>
      <c r="I338" s="21">
        <v>0.05</v>
      </c>
      <c r="J338" s="20">
        <f t="shared" si="28"/>
        <v>0</v>
      </c>
      <c r="K338" s="20">
        <f t="shared" si="29"/>
        <v>0</v>
      </c>
      <c r="L338" s="22">
        <v>1</v>
      </c>
      <c r="M338" s="22">
        <v>0.06</v>
      </c>
      <c r="N338" s="22">
        <v>0</v>
      </c>
    </row>
    <row r="339" spans="1:14" ht="19.899999999999999" customHeight="1">
      <c r="A339" s="19" t="s">
        <v>126</v>
      </c>
      <c r="B339" s="19" t="s">
        <v>127</v>
      </c>
      <c r="C339" s="19"/>
      <c r="D339" s="19"/>
      <c r="E339" s="19" t="s">
        <v>14</v>
      </c>
      <c r="F339" s="19" t="s">
        <v>87</v>
      </c>
      <c r="G339" s="20"/>
      <c r="H339" s="20">
        <v>1</v>
      </c>
      <c r="I339" s="21">
        <v>0.05</v>
      </c>
      <c r="J339" s="20">
        <f t="shared" si="28"/>
        <v>0</v>
      </c>
      <c r="K339" s="20">
        <f t="shared" si="29"/>
        <v>0</v>
      </c>
      <c r="L339" s="22">
        <v>1</v>
      </c>
      <c r="M339" s="22">
        <v>0.06</v>
      </c>
      <c r="N339" s="22">
        <v>0</v>
      </c>
    </row>
    <row r="340" spans="1:14" ht="19.899999999999999" customHeight="1">
      <c r="A340" s="19" t="s">
        <v>126</v>
      </c>
      <c r="B340" s="19" t="s">
        <v>127</v>
      </c>
      <c r="C340" s="19"/>
      <c r="D340" s="19"/>
      <c r="E340" s="19" t="s">
        <v>15</v>
      </c>
      <c r="F340" s="19" t="s">
        <v>88</v>
      </c>
      <c r="G340" s="20"/>
      <c r="H340" s="20">
        <v>1</v>
      </c>
      <c r="I340" s="21">
        <v>0.05</v>
      </c>
      <c r="J340" s="20">
        <f t="shared" si="28"/>
        <v>0</v>
      </c>
      <c r="K340" s="20">
        <f t="shared" si="29"/>
        <v>0</v>
      </c>
      <c r="L340" s="22">
        <v>1</v>
      </c>
      <c r="M340" s="22">
        <v>0.06</v>
      </c>
      <c r="N340" s="22">
        <v>0</v>
      </c>
    </row>
    <row r="341" spans="1:14" ht="19.899999999999999" customHeight="1">
      <c r="A341" s="19" t="s">
        <v>126</v>
      </c>
      <c r="B341" s="19" t="s">
        <v>127</v>
      </c>
      <c r="C341" s="19"/>
      <c r="D341" s="19"/>
      <c r="E341" s="19" t="s">
        <v>16</v>
      </c>
      <c r="F341" s="19" t="s">
        <v>89</v>
      </c>
      <c r="G341" s="20"/>
      <c r="H341" s="20">
        <v>1</v>
      </c>
      <c r="I341" s="21">
        <v>0.05</v>
      </c>
      <c r="J341" s="20">
        <f t="shared" si="28"/>
        <v>0</v>
      </c>
      <c r="K341" s="20">
        <f t="shared" si="29"/>
        <v>0</v>
      </c>
      <c r="L341" s="22">
        <v>1</v>
      </c>
      <c r="M341" s="22">
        <v>0.06</v>
      </c>
      <c r="N341" s="22">
        <v>0</v>
      </c>
    </row>
    <row r="342" spans="1:14" ht="19.899999999999999" customHeight="1">
      <c r="A342" s="19" t="s">
        <v>126</v>
      </c>
      <c r="B342" s="19" t="s">
        <v>127</v>
      </c>
      <c r="C342" s="19"/>
      <c r="D342" s="19"/>
      <c r="E342" s="19" t="s">
        <v>17</v>
      </c>
      <c r="F342" s="19" t="s">
        <v>90</v>
      </c>
      <c r="G342" s="20"/>
      <c r="H342" s="20">
        <v>1</v>
      </c>
      <c r="I342" s="21">
        <v>0.05</v>
      </c>
      <c r="J342" s="20">
        <f t="shared" si="28"/>
        <v>0</v>
      </c>
      <c r="K342" s="20">
        <f t="shared" si="29"/>
        <v>0</v>
      </c>
      <c r="L342" s="22">
        <v>1</v>
      </c>
      <c r="M342" s="22">
        <v>0.06</v>
      </c>
      <c r="N342" s="22">
        <v>0</v>
      </c>
    </row>
    <row r="343" spans="1:14" ht="19.899999999999999" customHeight="1">
      <c r="A343" s="19" t="s">
        <v>126</v>
      </c>
      <c r="B343" s="19" t="s">
        <v>127</v>
      </c>
      <c r="C343" s="19"/>
      <c r="D343" s="19"/>
      <c r="E343" s="19" t="s">
        <v>18</v>
      </c>
      <c r="F343" s="19" t="s">
        <v>91</v>
      </c>
      <c r="G343" s="20"/>
      <c r="H343" s="20">
        <v>1</v>
      </c>
      <c r="I343" s="21">
        <v>0.05</v>
      </c>
      <c r="J343" s="20">
        <f t="shared" si="28"/>
        <v>0</v>
      </c>
      <c r="K343" s="20">
        <f t="shared" si="29"/>
        <v>0</v>
      </c>
      <c r="L343" s="22">
        <v>1</v>
      </c>
      <c r="M343" s="22">
        <v>0.06</v>
      </c>
      <c r="N343" s="22">
        <v>0</v>
      </c>
    </row>
    <row r="344" spans="1:14" ht="19.899999999999999" customHeight="1">
      <c r="A344" s="19" t="s">
        <v>126</v>
      </c>
      <c r="B344" s="19" t="s">
        <v>127</v>
      </c>
      <c r="C344" s="19"/>
      <c r="D344" s="19"/>
      <c r="E344" s="19" t="s">
        <v>19</v>
      </c>
      <c r="F344" s="19" t="s">
        <v>92</v>
      </c>
      <c r="G344" s="20"/>
      <c r="H344" s="20">
        <v>1</v>
      </c>
      <c r="I344" s="21">
        <v>0.05</v>
      </c>
      <c r="J344" s="20">
        <f t="shared" si="28"/>
        <v>0</v>
      </c>
      <c r="K344" s="20">
        <f t="shared" si="29"/>
        <v>0</v>
      </c>
      <c r="L344" s="22">
        <v>1</v>
      </c>
      <c r="M344" s="22">
        <v>0.06</v>
      </c>
      <c r="N344" s="22">
        <v>0</v>
      </c>
    </row>
    <row r="345" spans="1:14" ht="19.899999999999999" customHeight="1">
      <c r="A345" s="19" t="s">
        <v>126</v>
      </c>
      <c r="B345" s="19" t="s">
        <v>127</v>
      </c>
      <c r="C345" s="19"/>
      <c r="D345" s="19"/>
      <c r="E345" s="19" t="s">
        <v>20</v>
      </c>
      <c r="F345" s="19" t="s">
        <v>93</v>
      </c>
      <c r="G345" s="20"/>
      <c r="H345" s="20">
        <v>1</v>
      </c>
      <c r="I345" s="21">
        <v>0.05</v>
      </c>
      <c r="J345" s="20">
        <f t="shared" si="28"/>
        <v>0</v>
      </c>
      <c r="K345" s="20">
        <f t="shared" si="29"/>
        <v>0</v>
      </c>
      <c r="L345" s="22">
        <v>1</v>
      </c>
      <c r="M345" s="22">
        <v>0.06</v>
      </c>
      <c r="N345" s="22">
        <v>0</v>
      </c>
    </row>
    <row r="346" spans="1:14" ht="19.899999999999999" customHeight="1">
      <c r="A346" s="19" t="s">
        <v>126</v>
      </c>
      <c r="B346" s="19" t="s">
        <v>127</v>
      </c>
      <c r="C346" s="19"/>
      <c r="D346" s="19"/>
      <c r="E346" s="19" t="s">
        <v>21</v>
      </c>
      <c r="F346" s="19" t="s">
        <v>94</v>
      </c>
      <c r="G346" s="20"/>
      <c r="H346" s="20">
        <v>0</v>
      </c>
      <c r="I346" s="21">
        <v>0.05</v>
      </c>
      <c r="J346" s="20">
        <f t="shared" si="28"/>
        <v>0</v>
      </c>
      <c r="K346" s="20">
        <f t="shared" si="29"/>
        <v>0</v>
      </c>
      <c r="L346" s="22">
        <v>0</v>
      </c>
      <c r="M346" s="22">
        <v>0.17</v>
      </c>
      <c r="N346" s="22">
        <v>0</v>
      </c>
    </row>
    <row r="347" spans="1:14" ht="19.899999999999999" customHeight="1">
      <c r="A347" s="19" t="s">
        <v>126</v>
      </c>
      <c r="B347" s="19" t="s">
        <v>127</v>
      </c>
      <c r="C347" s="19"/>
      <c r="D347" s="19"/>
      <c r="E347" s="19" t="s">
        <v>22</v>
      </c>
      <c r="F347" s="19" t="s">
        <v>95</v>
      </c>
      <c r="G347" s="20"/>
      <c r="H347" s="20">
        <v>1</v>
      </c>
      <c r="I347" s="21">
        <v>0.05</v>
      </c>
      <c r="J347" s="20">
        <f t="shared" si="28"/>
        <v>0</v>
      </c>
      <c r="K347" s="20">
        <f t="shared" si="29"/>
        <v>0</v>
      </c>
      <c r="L347" s="22">
        <v>1</v>
      </c>
      <c r="M347" s="22">
        <v>0.06</v>
      </c>
      <c r="N347" s="22">
        <v>0</v>
      </c>
    </row>
    <row r="348" spans="1:14" ht="19.899999999999999" customHeight="1">
      <c r="A348" s="17" t="s">
        <v>128</v>
      </c>
      <c r="B348" s="17" t="s">
        <v>129</v>
      </c>
      <c r="C348" s="17"/>
      <c r="D348" s="17"/>
      <c r="E348" s="17" t="s">
        <v>72</v>
      </c>
      <c r="F348" s="17" t="s">
        <v>73</v>
      </c>
      <c r="G348" s="18">
        <f>SUM(G349,G350,G351,G352,G353,G354,G355,G356,G357,G358,G360,G361,G362,G363,G364,G365,G366,G367,G368,G369,G370)</f>
        <v>0</v>
      </c>
      <c r="H348" s="18"/>
      <c r="I348" s="18"/>
      <c r="J348" s="18">
        <f>SUM(J349,J350,J351,J352,J353,J354,J355,J356,J357,J358,J360,J361,J362,J363,J364,J365,J366,J367,J368,J369,J370)</f>
        <v>0</v>
      </c>
      <c r="K348" s="18">
        <f>SUM(K349,K350,K351,K352,K353,K354,K355,K356,K357,K358,K360,K361,K362,K363,K364,K365,K366,K367,K368,K369,K370)</f>
        <v>0</v>
      </c>
      <c r="L348" s="18">
        <v>1</v>
      </c>
      <c r="M348" s="18">
        <v>0.08</v>
      </c>
      <c r="N348" s="18">
        <v>0</v>
      </c>
    </row>
    <row r="349" spans="1:14" ht="19.899999999999999" customHeight="1">
      <c r="A349" s="19" t="s">
        <v>128</v>
      </c>
      <c r="B349" s="19" t="s">
        <v>129</v>
      </c>
      <c r="C349" s="19"/>
      <c r="D349" s="19"/>
      <c r="E349" s="19" t="s">
        <v>1</v>
      </c>
      <c r="F349" s="19" t="s">
        <v>74</v>
      </c>
      <c r="G349" s="20"/>
      <c r="H349" s="20">
        <v>0.92</v>
      </c>
      <c r="I349" s="21">
        <v>0.08</v>
      </c>
      <c r="J349" s="20">
        <f t="shared" ref="J349:J370" si="30">H349*G349</f>
        <v>0</v>
      </c>
      <c r="K349" s="20">
        <f t="shared" ref="K349:K370" si="31">J349/(1+I349)</f>
        <v>0</v>
      </c>
      <c r="L349" s="22">
        <v>1</v>
      </c>
      <c r="M349" s="22">
        <v>0.17</v>
      </c>
      <c r="N349" s="22">
        <v>0</v>
      </c>
    </row>
    <row r="350" spans="1:14" ht="19.899999999999999" customHeight="1">
      <c r="A350" s="19" t="s">
        <v>128</v>
      </c>
      <c r="B350" s="19" t="s">
        <v>129</v>
      </c>
      <c r="C350" s="19"/>
      <c r="D350" s="19"/>
      <c r="E350" s="19" t="s">
        <v>2</v>
      </c>
      <c r="F350" s="19" t="s">
        <v>75</v>
      </c>
      <c r="G350" s="20"/>
      <c r="H350" s="20">
        <v>0.92</v>
      </c>
      <c r="I350" s="21">
        <v>0.08</v>
      </c>
      <c r="J350" s="20">
        <f t="shared" si="30"/>
        <v>0</v>
      </c>
      <c r="K350" s="20">
        <f t="shared" si="31"/>
        <v>0</v>
      </c>
      <c r="L350" s="22">
        <v>1</v>
      </c>
      <c r="M350" s="22">
        <v>0.17</v>
      </c>
      <c r="N350" s="22">
        <v>0</v>
      </c>
    </row>
    <row r="351" spans="1:14" ht="19.899999999999999" customHeight="1">
      <c r="A351" s="19" t="s">
        <v>128</v>
      </c>
      <c r="B351" s="19" t="s">
        <v>129</v>
      </c>
      <c r="C351" s="19"/>
      <c r="D351" s="19"/>
      <c r="E351" s="19" t="s">
        <v>3</v>
      </c>
      <c r="F351" s="19" t="s">
        <v>76</v>
      </c>
      <c r="G351" s="20"/>
      <c r="H351" s="20">
        <v>0.92</v>
      </c>
      <c r="I351" s="21">
        <v>0.11</v>
      </c>
      <c r="J351" s="20">
        <f t="shared" si="30"/>
        <v>0</v>
      </c>
      <c r="K351" s="20">
        <f t="shared" si="31"/>
        <v>0</v>
      </c>
      <c r="L351" s="22">
        <v>1</v>
      </c>
      <c r="M351" s="22">
        <v>0.17</v>
      </c>
      <c r="N351" s="22">
        <v>0</v>
      </c>
    </row>
    <row r="352" spans="1:14" ht="19.899999999999999" customHeight="1">
      <c r="A352" s="19" t="s">
        <v>128</v>
      </c>
      <c r="B352" s="19" t="s">
        <v>129</v>
      </c>
      <c r="C352" s="19"/>
      <c r="D352" s="19"/>
      <c r="E352" s="19" t="s">
        <v>4</v>
      </c>
      <c r="F352" s="19" t="s">
        <v>78</v>
      </c>
      <c r="G352" s="20"/>
      <c r="H352" s="20">
        <v>1</v>
      </c>
      <c r="I352" s="21">
        <v>0.05</v>
      </c>
      <c r="J352" s="20">
        <f t="shared" si="30"/>
        <v>0</v>
      </c>
      <c r="K352" s="20">
        <f t="shared" si="31"/>
        <v>0</v>
      </c>
      <c r="L352" s="22">
        <v>1</v>
      </c>
      <c r="M352" s="22">
        <v>0.17</v>
      </c>
      <c r="N352" s="22">
        <v>0</v>
      </c>
    </row>
    <row r="353" spans="1:14" ht="19.899999999999999" customHeight="1">
      <c r="A353" s="19" t="s">
        <v>128</v>
      </c>
      <c r="B353" s="19" t="s">
        <v>129</v>
      </c>
      <c r="C353" s="19"/>
      <c r="D353" s="19"/>
      <c r="E353" s="19" t="s">
        <v>5</v>
      </c>
      <c r="F353" s="19" t="s">
        <v>79</v>
      </c>
      <c r="G353" s="20"/>
      <c r="H353" s="20">
        <v>1</v>
      </c>
      <c r="I353" s="21">
        <v>0.05</v>
      </c>
      <c r="J353" s="20">
        <f t="shared" si="30"/>
        <v>0</v>
      </c>
      <c r="K353" s="20">
        <f t="shared" si="31"/>
        <v>0</v>
      </c>
      <c r="L353" s="22">
        <v>1</v>
      </c>
      <c r="M353" s="22">
        <v>0.17</v>
      </c>
      <c r="N353" s="22">
        <v>0</v>
      </c>
    </row>
    <row r="354" spans="1:14" ht="19.899999999999999" customHeight="1">
      <c r="A354" s="19" t="s">
        <v>128</v>
      </c>
      <c r="B354" s="19" t="s">
        <v>129</v>
      </c>
      <c r="C354" s="19"/>
      <c r="D354" s="19"/>
      <c r="E354" s="19" t="s">
        <v>6</v>
      </c>
      <c r="F354" s="19" t="s">
        <v>80</v>
      </c>
      <c r="G354" s="20"/>
      <c r="H354" s="20">
        <v>1</v>
      </c>
      <c r="I354" s="21">
        <v>0.05</v>
      </c>
      <c r="J354" s="20">
        <f t="shared" si="30"/>
        <v>0</v>
      </c>
      <c r="K354" s="20">
        <f t="shared" si="31"/>
        <v>0</v>
      </c>
      <c r="L354" s="22">
        <v>1</v>
      </c>
      <c r="M354" s="22">
        <v>0.17</v>
      </c>
      <c r="N354" s="22">
        <v>0</v>
      </c>
    </row>
    <row r="355" spans="1:14" ht="19.899999999999999" customHeight="1">
      <c r="A355" s="19" t="s">
        <v>128</v>
      </c>
      <c r="B355" s="19" t="s">
        <v>129</v>
      </c>
      <c r="C355" s="19"/>
      <c r="D355" s="19"/>
      <c r="E355" s="19" t="s">
        <v>7</v>
      </c>
      <c r="F355" s="19" t="s">
        <v>81</v>
      </c>
      <c r="G355" s="20"/>
      <c r="H355" s="20">
        <v>1</v>
      </c>
      <c r="I355" s="21">
        <v>0.11</v>
      </c>
      <c r="J355" s="20">
        <f t="shared" si="30"/>
        <v>0</v>
      </c>
      <c r="K355" s="20">
        <f t="shared" si="31"/>
        <v>0</v>
      </c>
      <c r="L355" s="22">
        <v>1</v>
      </c>
      <c r="M355" s="22">
        <v>0.17</v>
      </c>
      <c r="N355" s="22">
        <v>0</v>
      </c>
    </row>
    <row r="356" spans="1:14" ht="19.899999999999999" customHeight="1">
      <c r="A356" s="19" t="s">
        <v>128</v>
      </c>
      <c r="B356" s="19" t="s">
        <v>129</v>
      </c>
      <c r="C356" s="19"/>
      <c r="D356" s="19"/>
      <c r="E356" s="19" t="s">
        <v>8</v>
      </c>
      <c r="F356" s="19" t="s">
        <v>77</v>
      </c>
      <c r="G356" s="20"/>
      <c r="H356" s="20">
        <v>1</v>
      </c>
      <c r="I356" s="21">
        <v>0.11</v>
      </c>
      <c r="J356" s="20">
        <f t="shared" si="30"/>
        <v>0</v>
      </c>
      <c r="K356" s="20">
        <f t="shared" si="31"/>
        <v>0</v>
      </c>
      <c r="L356" s="22">
        <v>1</v>
      </c>
      <c r="M356" s="22">
        <v>0.17</v>
      </c>
      <c r="N356" s="22">
        <v>0</v>
      </c>
    </row>
    <row r="357" spans="1:14" ht="19.899999999999999" customHeight="1">
      <c r="A357" s="19" t="s">
        <v>128</v>
      </c>
      <c r="B357" s="19" t="s">
        <v>129</v>
      </c>
      <c r="C357" s="19"/>
      <c r="D357" s="19"/>
      <c r="E357" s="19" t="s">
        <v>9</v>
      </c>
      <c r="F357" s="19" t="s">
        <v>82</v>
      </c>
      <c r="G357" s="20"/>
      <c r="H357" s="20">
        <v>1</v>
      </c>
      <c r="I357" s="21">
        <v>0.05</v>
      </c>
      <c r="J357" s="20">
        <f t="shared" si="30"/>
        <v>0</v>
      </c>
      <c r="K357" s="20">
        <f t="shared" si="31"/>
        <v>0</v>
      </c>
      <c r="L357" s="22">
        <v>1</v>
      </c>
      <c r="M357" s="22">
        <v>0.11</v>
      </c>
      <c r="N357" s="22">
        <v>0</v>
      </c>
    </row>
    <row r="358" spans="1:14" ht="19.899999999999999" customHeight="1">
      <c r="A358" s="19" t="s">
        <v>128</v>
      </c>
      <c r="B358" s="19" t="s">
        <v>129</v>
      </c>
      <c r="C358" s="19"/>
      <c r="D358" s="19"/>
      <c r="E358" s="19" t="s">
        <v>10</v>
      </c>
      <c r="F358" s="19" t="s">
        <v>83</v>
      </c>
      <c r="G358" s="20"/>
      <c r="H358" s="20">
        <v>0.95</v>
      </c>
      <c r="I358" s="21">
        <v>0.05</v>
      </c>
      <c r="J358" s="20">
        <f t="shared" si="30"/>
        <v>0</v>
      </c>
      <c r="K358" s="20">
        <f t="shared" si="31"/>
        <v>0</v>
      </c>
      <c r="L358" s="22">
        <v>0.95</v>
      </c>
      <c r="M358" s="22">
        <v>0.17</v>
      </c>
      <c r="N358" s="22">
        <v>0</v>
      </c>
    </row>
    <row r="359" spans="1:14" ht="19.899999999999999" customHeight="1">
      <c r="A359" s="19" t="s">
        <v>128</v>
      </c>
      <c r="B359" s="19" t="s">
        <v>129</v>
      </c>
      <c r="C359" s="19"/>
      <c r="D359" s="19"/>
      <c r="E359" s="19" t="s">
        <v>11</v>
      </c>
      <c r="F359" s="19" t="s">
        <v>84</v>
      </c>
      <c r="G359" s="20"/>
      <c r="H359" s="20">
        <v>0.1</v>
      </c>
      <c r="I359" s="21">
        <v>0.05</v>
      </c>
      <c r="J359" s="20">
        <f t="shared" si="30"/>
        <v>0</v>
      </c>
      <c r="K359" s="20">
        <f t="shared" si="31"/>
        <v>0</v>
      </c>
      <c r="L359" s="22">
        <v>0.1</v>
      </c>
      <c r="M359" s="22">
        <v>0.06</v>
      </c>
      <c r="N359" s="22">
        <v>0</v>
      </c>
    </row>
    <row r="360" spans="1:14" ht="19.899999999999999" customHeight="1">
      <c r="A360" s="19" t="s">
        <v>128</v>
      </c>
      <c r="B360" s="19" t="s">
        <v>129</v>
      </c>
      <c r="C360" s="19"/>
      <c r="D360" s="19"/>
      <c r="E360" s="19" t="s">
        <v>12</v>
      </c>
      <c r="F360" s="19" t="s">
        <v>85</v>
      </c>
      <c r="G360" s="20"/>
      <c r="H360" s="20">
        <v>0.95</v>
      </c>
      <c r="I360" s="21">
        <v>0.05</v>
      </c>
      <c r="J360" s="20">
        <f t="shared" si="30"/>
        <v>0</v>
      </c>
      <c r="K360" s="20">
        <f t="shared" si="31"/>
        <v>0</v>
      </c>
      <c r="L360" s="22">
        <v>0.95</v>
      </c>
      <c r="M360" s="22">
        <v>0.06</v>
      </c>
      <c r="N360" s="22">
        <v>0</v>
      </c>
    </row>
    <row r="361" spans="1:14" ht="19.899999999999999" customHeight="1">
      <c r="A361" s="19" t="s">
        <v>128</v>
      </c>
      <c r="B361" s="19" t="s">
        <v>129</v>
      </c>
      <c r="C361" s="19"/>
      <c r="D361" s="19"/>
      <c r="E361" s="19" t="s">
        <v>13</v>
      </c>
      <c r="F361" s="19" t="s">
        <v>86</v>
      </c>
      <c r="G361" s="20"/>
      <c r="H361" s="20">
        <v>1</v>
      </c>
      <c r="I361" s="21">
        <v>0.05</v>
      </c>
      <c r="J361" s="20">
        <f t="shared" si="30"/>
        <v>0</v>
      </c>
      <c r="K361" s="20">
        <f t="shared" si="31"/>
        <v>0</v>
      </c>
      <c r="L361" s="22">
        <v>1</v>
      </c>
      <c r="M361" s="22">
        <v>0.06</v>
      </c>
      <c r="N361" s="22">
        <v>0</v>
      </c>
    </row>
    <row r="362" spans="1:14" ht="19.899999999999999" customHeight="1">
      <c r="A362" s="19" t="s">
        <v>128</v>
      </c>
      <c r="B362" s="19" t="s">
        <v>129</v>
      </c>
      <c r="C362" s="19"/>
      <c r="D362" s="19"/>
      <c r="E362" s="19" t="s">
        <v>14</v>
      </c>
      <c r="F362" s="19" t="s">
        <v>87</v>
      </c>
      <c r="G362" s="20"/>
      <c r="H362" s="20">
        <v>1</v>
      </c>
      <c r="I362" s="21">
        <v>0.05</v>
      </c>
      <c r="J362" s="20">
        <f t="shared" si="30"/>
        <v>0</v>
      </c>
      <c r="K362" s="20">
        <f t="shared" si="31"/>
        <v>0</v>
      </c>
      <c r="L362" s="22">
        <v>1</v>
      </c>
      <c r="M362" s="22">
        <v>0.06</v>
      </c>
      <c r="N362" s="22">
        <v>0</v>
      </c>
    </row>
    <row r="363" spans="1:14" ht="19.899999999999999" customHeight="1">
      <c r="A363" s="19" t="s">
        <v>128</v>
      </c>
      <c r="B363" s="19" t="s">
        <v>129</v>
      </c>
      <c r="C363" s="19"/>
      <c r="D363" s="19"/>
      <c r="E363" s="19" t="s">
        <v>15</v>
      </c>
      <c r="F363" s="19" t="s">
        <v>88</v>
      </c>
      <c r="G363" s="20"/>
      <c r="H363" s="20">
        <v>1</v>
      </c>
      <c r="I363" s="21">
        <v>0.05</v>
      </c>
      <c r="J363" s="20">
        <f t="shared" si="30"/>
        <v>0</v>
      </c>
      <c r="K363" s="20">
        <f t="shared" si="31"/>
        <v>0</v>
      </c>
      <c r="L363" s="22">
        <v>1</v>
      </c>
      <c r="M363" s="22">
        <v>0.06</v>
      </c>
      <c r="N363" s="22">
        <v>0</v>
      </c>
    </row>
    <row r="364" spans="1:14" ht="19.899999999999999" customHeight="1">
      <c r="A364" s="19" t="s">
        <v>128</v>
      </c>
      <c r="B364" s="19" t="s">
        <v>129</v>
      </c>
      <c r="C364" s="19"/>
      <c r="D364" s="19"/>
      <c r="E364" s="19" t="s">
        <v>16</v>
      </c>
      <c r="F364" s="19" t="s">
        <v>89</v>
      </c>
      <c r="G364" s="20"/>
      <c r="H364" s="20">
        <v>1</v>
      </c>
      <c r="I364" s="21">
        <v>0.05</v>
      </c>
      <c r="J364" s="20">
        <f t="shared" si="30"/>
        <v>0</v>
      </c>
      <c r="K364" s="20">
        <f t="shared" si="31"/>
        <v>0</v>
      </c>
      <c r="L364" s="22">
        <v>1</v>
      </c>
      <c r="M364" s="22">
        <v>0.06</v>
      </c>
      <c r="N364" s="22">
        <v>0</v>
      </c>
    </row>
    <row r="365" spans="1:14" ht="19.899999999999999" customHeight="1">
      <c r="A365" s="19" t="s">
        <v>128</v>
      </c>
      <c r="B365" s="19" t="s">
        <v>129</v>
      </c>
      <c r="C365" s="19"/>
      <c r="D365" s="19"/>
      <c r="E365" s="19" t="s">
        <v>17</v>
      </c>
      <c r="F365" s="19" t="s">
        <v>90</v>
      </c>
      <c r="G365" s="20"/>
      <c r="H365" s="20">
        <v>1</v>
      </c>
      <c r="I365" s="21">
        <v>0.05</v>
      </c>
      <c r="J365" s="20">
        <f t="shared" si="30"/>
        <v>0</v>
      </c>
      <c r="K365" s="20">
        <f t="shared" si="31"/>
        <v>0</v>
      </c>
      <c r="L365" s="22">
        <v>1</v>
      </c>
      <c r="M365" s="22">
        <v>0.06</v>
      </c>
      <c r="N365" s="22">
        <v>0</v>
      </c>
    </row>
    <row r="366" spans="1:14" ht="19.899999999999999" customHeight="1">
      <c r="A366" s="19" t="s">
        <v>128</v>
      </c>
      <c r="B366" s="19" t="s">
        <v>129</v>
      </c>
      <c r="C366" s="19"/>
      <c r="D366" s="19"/>
      <c r="E366" s="19" t="s">
        <v>18</v>
      </c>
      <c r="F366" s="19" t="s">
        <v>91</v>
      </c>
      <c r="G366" s="20"/>
      <c r="H366" s="20">
        <v>1</v>
      </c>
      <c r="I366" s="21">
        <v>0.05</v>
      </c>
      <c r="J366" s="20">
        <f t="shared" si="30"/>
        <v>0</v>
      </c>
      <c r="K366" s="20">
        <f t="shared" si="31"/>
        <v>0</v>
      </c>
      <c r="L366" s="22">
        <v>1</v>
      </c>
      <c r="M366" s="22">
        <v>0.06</v>
      </c>
      <c r="N366" s="22">
        <v>0</v>
      </c>
    </row>
    <row r="367" spans="1:14" ht="19.899999999999999" customHeight="1">
      <c r="A367" s="19" t="s">
        <v>128</v>
      </c>
      <c r="B367" s="19" t="s">
        <v>129</v>
      </c>
      <c r="C367" s="19"/>
      <c r="D367" s="19"/>
      <c r="E367" s="19" t="s">
        <v>19</v>
      </c>
      <c r="F367" s="19" t="s">
        <v>92</v>
      </c>
      <c r="G367" s="20"/>
      <c r="H367" s="20">
        <v>1</v>
      </c>
      <c r="I367" s="21">
        <v>0.05</v>
      </c>
      <c r="J367" s="20">
        <f t="shared" si="30"/>
        <v>0</v>
      </c>
      <c r="K367" s="20">
        <f t="shared" si="31"/>
        <v>0</v>
      </c>
      <c r="L367" s="22">
        <v>1</v>
      </c>
      <c r="M367" s="22">
        <v>0.06</v>
      </c>
      <c r="N367" s="22">
        <v>0</v>
      </c>
    </row>
    <row r="368" spans="1:14" ht="19.899999999999999" customHeight="1">
      <c r="A368" s="19" t="s">
        <v>128</v>
      </c>
      <c r="B368" s="19" t="s">
        <v>129</v>
      </c>
      <c r="C368" s="19"/>
      <c r="D368" s="19"/>
      <c r="E368" s="19" t="s">
        <v>20</v>
      </c>
      <c r="F368" s="19" t="s">
        <v>93</v>
      </c>
      <c r="G368" s="20"/>
      <c r="H368" s="20">
        <v>1</v>
      </c>
      <c r="I368" s="21">
        <v>0.05</v>
      </c>
      <c r="J368" s="20">
        <f t="shared" si="30"/>
        <v>0</v>
      </c>
      <c r="K368" s="20">
        <f t="shared" si="31"/>
        <v>0</v>
      </c>
      <c r="L368" s="22">
        <v>1</v>
      </c>
      <c r="M368" s="22">
        <v>0.06</v>
      </c>
      <c r="N368" s="22">
        <v>0</v>
      </c>
    </row>
    <row r="369" spans="1:14" ht="19.899999999999999" customHeight="1">
      <c r="A369" s="19" t="s">
        <v>128</v>
      </c>
      <c r="B369" s="19" t="s">
        <v>129</v>
      </c>
      <c r="C369" s="19"/>
      <c r="D369" s="19"/>
      <c r="E369" s="19" t="s">
        <v>21</v>
      </c>
      <c r="F369" s="19" t="s">
        <v>94</v>
      </c>
      <c r="G369" s="20"/>
      <c r="H369" s="20">
        <v>0</v>
      </c>
      <c r="I369" s="21">
        <v>0.05</v>
      </c>
      <c r="J369" s="20">
        <f t="shared" si="30"/>
        <v>0</v>
      </c>
      <c r="K369" s="20">
        <f t="shared" si="31"/>
        <v>0</v>
      </c>
      <c r="L369" s="22">
        <v>0</v>
      </c>
      <c r="M369" s="22">
        <v>0.17</v>
      </c>
      <c r="N369" s="22">
        <v>0</v>
      </c>
    </row>
    <row r="370" spans="1:14" ht="19.899999999999999" customHeight="1">
      <c r="A370" s="19" t="s">
        <v>128</v>
      </c>
      <c r="B370" s="19" t="s">
        <v>129</v>
      </c>
      <c r="C370" s="19"/>
      <c r="D370" s="19"/>
      <c r="E370" s="19" t="s">
        <v>22</v>
      </c>
      <c r="F370" s="19" t="s">
        <v>95</v>
      </c>
      <c r="G370" s="20"/>
      <c r="H370" s="20">
        <v>1</v>
      </c>
      <c r="I370" s="21">
        <v>0.05</v>
      </c>
      <c r="J370" s="20">
        <f t="shared" si="30"/>
        <v>0</v>
      </c>
      <c r="K370" s="20">
        <f t="shared" si="31"/>
        <v>0</v>
      </c>
      <c r="L370" s="22">
        <v>1</v>
      </c>
      <c r="M370" s="22">
        <v>0.06</v>
      </c>
      <c r="N370" s="22">
        <v>0</v>
      </c>
    </row>
    <row r="371" spans="1:14" ht="19.899999999999999" customHeight="1">
      <c r="A371" s="17" t="s">
        <v>130</v>
      </c>
      <c r="B371" s="17" t="s">
        <v>131</v>
      </c>
      <c r="C371" s="17"/>
      <c r="D371" s="17"/>
      <c r="E371" s="17" t="s">
        <v>72</v>
      </c>
      <c r="F371" s="17" t="s">
        <v>73</v>
      </c>
      <c r="G371" s="18">
        <f>SUM(G372,G373,G374,G375,G376,G377,G378,G379,G380,G381,G383,G384,G385,G386,G387,G388,G389,G390,G391,G392,G393)</f>
        <v>0</v>
      </c>
      <c r="H371" s="18"/>
      <c r="I371" s="18"/>
      <c r="J371" s="18">
        <f>SUM(J372,J373,J374,J375,J376,J377,J378,J379,J380,J381,J383,J384,J385,J386,J387,J388,J389,J390,J391,J392,J393)</f>
        <v>0</v>
      </c>
      <c r="K371" s="18">
        <f>SUM(K372,K373,K374,K375,K376,K377,K378,K379,K380,K381,K383,K384,K385,K386,K387,K388,K389,K390,K391,K392,K393)</f>
        <v>0</v>
      </c>
      <c r="L371" s="18">
        <v>1</v>
      </c>
      <c r="M371" s="18">
        <v>0.08</v>
      </c>
      <c r="N371" s="18">
        <v>0</v>
      </c>
    </row>
    <row r="372" spans="1:14" ht="19.899999999999999" customHeight="1">
      <c r="A372" s="19" t="s">
        <v>130</v>
      </c>
      <c r="B372" s="19" t="s">
        <v>131</v>
      </c>
      <c r="C372" s="19"/>
      <c r="D372" s="19"/>
      <c r="E372" s="19" t="s">
        <v>1</v>
      </c>
      <c r="F372" s="19" t="s">
        <v>74</v>
      </c>
      <c r="G372" s="20"/>
      <c r="H372" s="20">
        <v>0.92</v>
      </c>
      <c r="I372" s="21">
        <v>0.08</v>
      </c>
      <c r="J372" s="20">
        <f t="shared" ref="J372:J393" si="32">H372*G372</f>
        <v>0</v>
      </c>
      <c r="K372" s="20">
        <f t="shared" ref="K372:K393" si="33">J372/(1+I372)</f>
        <v>0</v>
      </c>
      <c r="L372" s="22">
        <v>1</v>
      </c>
      <c r="M372" s="22">
        <v>0.17</v>
      </c>
      <c r="N372" s="22">
        <v>0</v>
      </c>
    </row>
    <row r="373" spans="1:14" ht="19.899999999999999" customHeight="1">
      <c r="A373" s="19" t="s">
        <v>130</v>
      </c>
      <c r="B373" s="19" t="s">
        <v>131</v>
      </c>
      <c r="C373" s="19"/>
      <c r="D373" s="19"/>
      <c r="E373" s="19" t="s">
        <v>2</v>
      </c>
      <c r="F373" s="19" t="s">
        <v>75</v>
      </c>
      <c r="G373" s="20"/>
      <c r="H373" s="20">
        <v>0.92</v>
      </c>
      <c r="I373" s="21">
        <v>0.08</v>
      </c>
      <c r="J373" s="20">
        <f t="shared" si="32"/>
        <v>0</v>
      </c>
      <c r="K373" s="20">
        <f t="shared" si="33"/>
        <v>0</v>
      </c>
      <c r="L373" s="22">
        <v>1</v>
      </c>
      <c r="M373" s="22">
        <v>0.17</v>
      </c>
      <c r="N373" s="22">
        <v>0</v>
      </c>
    </row>
    <row r="374" spans="1:14" ht="19.899999999999999" customHeight="1">
      <c r="A374" s="19" t="s">
        <v>130</v>
      </c>
      <c r="B374" s="19" t="s">
        <v>131</v>
      </c>
      <c r="C374" s="19"/>
      <c r="D374" s="19"/>
      <c r="E374" s="19" t="s">
        <v>3</v>
      </c>
      <c r="F374" s="19" t="s">
        <v>76</v>
      </c>
      <c r="G374" s="20"/>
      <c r="H374" s="20">
        <v>0.92</v>
      </c>
      <c r="I374" s="21">
        <v>0.11</v>
      </c>
      <c r="J374" s="20">
        <f t="shared" si="32"/>
        <v>0</v>
      </c>
      <c r="K374" s="20">
        <f t="shared" si="33"/>
        <v>0</v>
      </c>
      <c r="L374" s="22">
        <v>1</v>
      </c>
      <c r="M374" s="22">
        <v>0.17</v>
      </c>
      <c r="N374" s="22">
        <v>0</v>
      </c>
    </row>
    <row r="375" spans="1:14" ht="19.899999999999999" customHeight="1">
      <c r="A375" s="19" t="s">
        <v>130</v>
      </c>
      <c r="B375" s="19" t="s">
        <v>131</v>
      </c>
      <c r="C375" s="19"/>
      <c r="D375" s="19"/>
      <c r="E375" s="19" t="s">
        <v>4</v>
      </c>
      <c r="F375" s="19" t="s">
        <v>78</v>
      </c>
      <c r="G375" s="20"/>
      <c r="H375" s="20">
        <v>1</v>
      </c>
      <c r="I375" s="21">
        <v>0.05</v>
      </c>
      <c r="J375" s="20">
        <f t="shared" si="32"/>
        <v>0</v>
      </c>
      <c r="K375" s="20">
        <f t="shared" si="33"/>
        <v>0</v>
      </c>
      <c r="L375" s="22">
        <v>1</v>
      </c>
      <c r="M375" s="22">
        <v>0.17</v>
      </c>
      <c r="N375" s="22">
        <v>0</v>
      </c>
    </row>
    <row r="376" spans="1:14" ht="19.899999999999999" customHeight="1">
      <c r="A376" s="19" t="s">
        <v>130</v>
      </c>
      <c r="B376" s="19" t="s">
        <v>131</v>
      </c>
      <c r="C376" s="19"/>
      <c r="D376" s="19"/>
      <c r="E376" s="19" t="s">
        <v>5</v>
      </c>
      <c r="F376" s="19" t="s">
        <v>79</v>
      </c>
      <c r="G376" s="20"/>
      <c r="H376" s="20">
        <v>1</v>
      </c>
      <c r="I376" s="21">
        <v>0.05</v>
      </c>
      <c r="J376" s="20">
        <f t="shared" si="32"/>
        <v>0</v>
      </c>
      <c r="K376" s="20">
        <f t="shared" si="33"/>
        <v>0</v>
      </c>
      <c r="L376" s="22">
        <v>1</v>
      </c>
      <c r="M376" s="22">
        <v>0.17</v>
      </c>
      <c r="N376" s="22">
        <v>0</v>
      </c>
    </row>
    <row r="377" spans="1:14" ht="19.899999999999999" customHeight="1">
      <c r="A377" s="19" t="s">
        <v>130</v>
      </c>
      <c r="B377" s="19" t="s">
        <v>131</v>
      </c>
      <c r="C377" s="19"/>
      <c r="D377" s="19"/>
      <c r="E377" s="19" t="s">
        <v>6</v>
      </c>
      <c r="F377" s="19" t="s">
        <v>80</v>
      </c>
      <c r="G377" s="20"/>
      <c r="H377" s="20">
        <v>1</v>
      </c>
      <c r="I377" s="21">
        <v>0.05</v>
      </c>
      <c r="J377" s="20">
        <f t="shared" si="32"/>
        <v>0</v>
      </c>
      <c r="K377" s="20">
        <f t="shared" si="33"/>
        <v>0</v>
      </c>
      <c r="L377" s="22">
        <v>1</v>
      </c>
      <c r="M377" s="22">
        <v>0.17</v>
      </c>
      <c r="N377" s="22">
        <v>0</v>
      </c>
    </row>
    <row r="378" spans="1:14" ht="19.899999999999999" customHeight="1">
      <c r="A378" s="19" t="s">
        <v>130</v>
      </c>
      <c r="B378" s="19" t="s">
        <v>131</v>
      </c>
      <c r="C378" s="19"/>
      <c r="D378" s="19"/>
      <c r="E378" s="19" t="s">
        <v>7</v>
      </c>
      <c r="F378" s="19" t="s">
        <v>81</v>
      </c>
      <c r="G378" s="20"/>
      <c r="H378" s="20">
        <v>1</v>
      </c>
      <c r="I378" s="21">
        <v>0.11</v>
      </c>
      <c r="J378" s="20">
        <f t="shared" si="32"/>
        <v>0</v>
      </c>
      <c r="K378" s="20">
        <f t="shared" si="33"/>
        <v>0</v>
      </c>
      <c r="L378" s="22">
        <v>1</v>
      </c>
      <c r="M378" s="22">
        <v>0.17</v>
      </c>
      <c r="N378" s="22">
        <v>0</v>
      </c>
    </row>
    <row r="379" spans="1:14" ht="19.899999999999999" customHeight="1">
      <c r="A379" s="19" t="s">
        <v>130</v>
      </c>
      <c r="B379" s="19" t="s">
        <v>131</v>
      </c>
      <c r="C379" s="19"/>
      <c r="D379" s="19"/>
      <c r="E379" s="19" t="s">
        <v>8</v>
      </c>
      <c r="F379" s="19" t="s">
        <v>77</v>
      </c>
      <c r="G379" s="20"/>
      <c r="H379" s="20">
        <v>1</v>
      </c>
      <c r="I379" s="21">
        <v>0.11</v>
      </c>
      <c r="J379" s="20">
        <f t="shared" si="32"/>
        <v>0</v>
      </c>
      <c r="K379" s="20">
        <f t="shared" si="33"/>
        <v>0</v>
      </c>
      <c r="L379" s="22">
        <v>1</v>
      </c>
      <c r="M379" s="22">
        <v>0.17</v>
      </c>
      <c r="N379" s="22">
        <v>0</v>
      </c>
    </row>
    <row r="380" spans="1:14" ht="19.899999999999999" customHeight="1">
      <c r="A380" s="19" t="s">
        <v>130</v>
      </c>
      <c r="B380" s="19" t="s">
        <v>131</v>
      </c>
      <c r="C380" s="19"/>
      <c r="D380" s="19"/>
      <c r="E380" s="19" t="s">
        <v>9</v>
      </c>
      <c r="F380" s="19" t="s">
        <v>82</v>
      </c>
      <c r="G380" s="20"/>
      <c r="H380" s="20">
        <v>1</v>
      </c>
      <c r="I380" s="21">
        <v>0.05</v>
      </c>
      <c r="J380" s="20">
        <f t="shared" si="32"/>
        <v>0</v>
      </c>
      <c r="K380" s="20">
        <f t="shared" si="33"/>
        <v>0</v>
      </c>
      <c r="L380" s="22">
        <v>1</v>
      </c>
      <c r="M380" s="22">
        <v>0.11</v>
      </c>
      <c r="N380" s="22">
        <v>0</v>
      </c>
    </row>
    <row r="381" spans="1:14" ht="19.899999999999999" customHeight="1">
      <c r="A381" s="19" t="s">
        <v>130</v>
      </c>
      <c r="B381" s="19" t="s">
        <v>131</v>
      </c>
      <c r="C381" s="19"/>
      <c r="D381" s="19"/>
      <c r="E381" s="19" t="s">
        <v>10</v>
      </c>
      <c r="F381" s="19" t="s">
        <v>83</v>
      </c>
      <c r="G381" s="20"/>
      <c r="H381" s="20">
        <v>0.95</v>
      </c>
      <c r="I381" s="21">
        <v>0.05</v>
      </c>
      <c r="J381" s="20">
        <f t="shared" si="32"/>
        <v>0</v>
      </c>
      <c r="K381" s="20">
        <f t="shared" si="33"/>
        <v>0</v>
      </c>
      <c r="L381" s="22">
        <v>0.95</v>
      </c>
      <c r="M381" s="22">
        <v>0.17</v>
      </c>
      <c r="N381" s="22">
        <v>0</v>
      </c>
    </row>
    <row r="382" spans="1:14" ht="19.899999999999999" customHeight="1">
      <c r="A382" s="19" t="s">
        <v>130</v>
      </c>
      <c r="B382" s="19" t="s">
        <v>131</v>
      </c>
      <c r="C382" s="19"/>
      <c r="D382" s="19"/>
      <c r="E382" s="19" t="s">
        <v>11</v>
      </c>
      <c r="F382" s="19" t="s">
        <v>84</v>
      </c>
      <c r="G382" s="20"/>
      <c r="H382" s="20">
        <v>0.1</v>
      </c>
      <c r="I382" s="21">
        <v>0.05</v>
      </c>
      <c r="J382" s="20">
        <f t="shared" si="32"/>
        <v>0</v>
      </c>
      <c r="K382" s="20">
        <f t="shared" si="33"/>
        <v>0</v>
      </c>
      <c r="L382" s="22">
        <v>0.1</v>
      </c>
      <c r="M382" s="22">
        <v>0.06</v>
      </c>
      <c r="N382" s="22">
        <v>0</v>
      </c>
    </row>
    <row r="383" spans="1:14" ht="19.899999999999999" customHeight="1">
      <c r="A383" s="19" t="s">
        <v>130</v>
      </c>
      <c r="B383" s="19" t="s">
        <v>131</v>
      </c>
      <c r="C383" s="19"/>
      <c r="D383" s="19"/>
      <c r="E383" s="19" t="s">
        <v>12</v>
      </c>
      <c r="F383" s="19" t="s">
        <v>85</v>
      </c>
      <c r="G383" s="20"/>
      <c r="H383" s="20">
        <v>0.95</v>
      </c>
      <c r="I383" s="21">
        <v>0.05</v>
      </c>
      <c r="J383" s="20">
        <f t="shared" si="32"/>
        <v>0</v>
      </c>
      <c r="K383" s="20">
        <f t="shared" si="33"/>
        <v>0</v>
      </c>
      <c r="L383" s="22">
        <v>0.95</v>
      </c>
      <c r="M383" s="22">
        <v>0.06</v>
      </c>
      <c r="N383" s="22">
        <v>0</v>
      </c>
    </row>
    <row r="384" spans="1:14" ht="19.899999999999999" customHeight="1">
      <c r="A384" s="19" t="s">
        <v>130</v>
      </c>
      <c r="B384" s="19" t="s">
        <v>131</v>
      </c>
      <c r="C384" s="19"/>
      <c r="D384" s="19"/>
      <c r="E384" s="19" t="s">
        <v>13</v>
      </c>
      <c r="F384" s="19" t="s">
        <v>86</v>
      </c>
      <c r="G384" s="20"/>
      <c r="H384" s="20">
        <v>1</v>
      </c>
      <c r="I384" s="21">
        <v>0.05</v>
      </c>
      <c r="J384" s="20">
        <f t="shared" si="32"/>
        <v>0</v>
      </c>
      <c r="K384" s="20">
        <f t="shared" si="33"/>
        <v>0</v>
      </c>
      <c r="L384" s="22">
        <v>1</v>
      </c>
      <c r="M384" s="22">
        <v>0.06</v>
      </c>
      <c r="N384" s="22">
        <v>0</v>
      </c>
    </row>
    <row r="385" spans="1:14" ht="19.899999999999999" customHeight="1">
      <c r="A385" s="19" t="s">
        <v>130</v>
      </c>
      <c r="B385" s="19" t="s">
        <v>131</v>
      </c>
      <c r="C385" s="19"/>
      <c r="D385" s="19"/>
      <c r="E385" s="19" t="s">
        <v>14</v>
      </c>
      <c r="F385" s="19" t="s">
        <v>87</v>
      </c>
      <c r="G385" s="20"/>
      <c r="H385" s="20">
        <v>1</v>
      </c>
      <c r="I385" s="21">
        <v>0.05</v>
      </c>
      <c r="J385" s="20">
        <f t="shared" si="32"/>
        <v>0</v>
      </c>
      <c r="K385" s="20">
        <f t="shared" si="33"/>
        <v>0</v>
      </c>
      <c r="L385" s="22">
        <v>1</v>
      </c>
      <c r="M385" s="22">
        <v>0.06</v>
      </c>
      <c r="N385" s="22">
        <v>0</v>
      </c>
    </row>
    <row r="386" spans="1:14" ht="19.899999999999999" customHeight="1">
      <c r="A386" s="19" t="s">
        <v>130</v>
      </c>
      <c r="B386" s="19" t="s">
        <v>131</v>
      </c>
      <c r="C386" s="19"/>
      <c r="D386" s="19"/>
      <c r="E386" s="19" t="s">
        <v>15</v>
      </c>
      <c r="F386" s="19" t="s">
        <v>88</v>
      </c>
      <c r="G386" s="20"/>
      <c r="H386" s="20">
        <v>1</v>
      </c>
      <c r="I386" s="21">
        <v>0.05</v>
      </c>
      <c r="J386" s="20">
        <f t="shared" si="32"/>
        <v>0</v>
      </c>
      <c r="K386" s="20">
        <f t="shared" si="33"/>
        <v>0</v>
      </c>
      <c r="L386" s="22">
        <v>1</v>
      </c>
      <c r="M386" s="22">
        <v>0.06</v>
      </c>
      <c r="N386" s="22">
        <v>0</v>
      </c>
    </row>
    <row r="387" spans="1:14" ht="19.899999999999999" customHeight="1">
      <c r="A387" s="19" t="s">
        <v>130</v>
      </c>
      <c r="B387" s="19" t="s">
        <v>131</v>
      </c>
      <c r="C387" s="19"/>
      <c r="D387" s="19"/>
      <c r="E387" s="19" t="s">
        <v>16</v>
      </c>
      <c r="F387" s="19" t="s">
        <v>89</v>
      </c>
      <c r="G387" s="20"/>
      <c r="H387" s="20">
        <v>1</v>
      </c>
      <c r="I387" s="21">
        <v>0.05</v>
      </c>
      <c r="J387" s="20">
        <f t="shared" si="32"/>
        <v>0</v>
      </c>
      <c r="K387" s="20">
        <f t="shared" si="33"/>
        <v>0</v>
      </c>
      <c r="L387" s="22">
        <v>1</v>
      </c>
      <c r="M387" s="22">
        <v>0.06</v>
      </c>
      <c r="N387" s="22">
        <v>0</v>
      </c>
    </row>
    <row r="388" spans="1:14" ht="19.899999999999999" customHeight="1">
      <c r="A388" s="19" t="s">
        <v>130</v>
      </c>
      <c r="B388" s="19" t="s">
        <v>131</v>
      </c>
      <c r="C388" s="19"/>
      <c r="D388" s="19"/>
      <c r="E388" s="19" t="s">
        <v>17</v>
      </c>
      <c r="F388" s="19" t="s">
        <v>90</v>
      </c>
      <c r="G388" s="20"/>
      <c r="H388" s="20">
        <v>1</v>
      </c>
      <c r="I388" s="21">
        <v>0.05</v>
      </c>
      <c r="J388" s="20">
        <f t="shared" si="32"/>
        <v>0</v>
      </c>
      <c r="K388" s="20">
        <f t="shared" si="33"/>
        <v>0</v>
      </c>
      <c r="L388" s="22">
        <v>1</v>
      </c>
      <c r="M388" s="22">
        <v>0.06</v>
      </c>
      <c r="N388" s="22">
        <v>0</v>
      </c>
    </row>
    <row r="389" spans="1:14" ht="19.899999999999999" customHeight="1">
      <c r="A389" s="19" t="s">
        <v>130</v>
      </c>
      <c r="B389" s="19" t="s">
        <v>131</v>
      </c>
      <c r="C389" s="19"/>
      <c r="D389" s="19"/>
      <c r="E389" s="19" t="s">
        <v>18</v>
      </c>
      <c r="F389" s="19" t="s">
        <v>91</v>
      </c>
      <c r="G389" s="20"/>
      <c r="H389" s="20">
        <v>1</v>
      </c>
      <c r="I389" s="21">
        <v>0.05</v>
      </c>
      <c r="J389" s="20">
        <f t="shared" si="32"/>
        <v>0</v>
      </c>
      <c r="K389" s="20">
        <f t="shared" si="33"/>
        <v>0</v>
      </c>
      <c r="L389" s="22">
        <v>1</v>
      </c>
      <c r="M389" s="22">
        <v>0.06</v>
      </c>
      <c r="N389" s="22">
        <v>0</v>
      </c>
    </row>
    <row r="390" spans="1:14" ht="19.899999999999999" customHeight="1">
      <c r="A390" s="19" t="s">
        <v>130</v>
      </c>
      <c r="B390" s="19" t="s">
        <v>131</v>
      </c>
      <c r="C390" s="19"/>
      <c r="D390" s="19"/>
      <c r="E390" s="19" t="s">
        <v>19</v>
      </c>
      <c r="F390" s="19" t="s">
        <v>92</v>
      </c>
      <c r="G390" s="20"/>
      <c r="H390" s="20">
        <v>1</v>
      </c>
      <c r="I390" s="21">
        <v>0.05</v>
      </c>
      <c r="J390" s="20">
        <f t="shared" si="32"/>
        <v>0</v>
      </c>
      <c r="K390" s="20">
        <f t="shared" si="33"/>
        <v>0</v>
      </c>
      <c r="L390" s="22">
        <v>1</v>
      </c>
      <c r="M390" s="22">
        <v>0.06</v>
      </c>
      <c r="N390" s="22">
        <v>0</v>
      </c>
    </row>
    <row r="391" spans="1:14" ht="19.899999999999999" customHeight="1">
      <c r="A391" s="19" t="s">
        <v>130</v>
      </c>
      <c r="B391" s="19" t="s">
        <v>131</v>
      </c>
      <c r="C391" s="19"/>
      <c r="D391" s="19"/>
      <c r="E391" s="19" t="s">
        <v>20</v>
      </c>
      <c r="F391" s="19" t="s">
        <v>93</v>
      </c>
      <c r="G391" s="20"/>
      <c r="H391" s="20">
        <v>1</v>
      </c>
      <c r="I391" s="21">
        <v>0.05</v>
      </c>
      <c r="J391" s="20">
        <f t="shared" si="32"/>
        <v>0</v>
      </c>
      <c r="K391" s="20">
        <f t="shared" si="33"/>
        <v>0</v>
      </c>
      <c r="L391" s="22">
        <v>1</v>
      </c>
      <c r="M391" s="22">
        <v>0.06</v>
      </c>
      <c r="N391" s="22">
        <v>0</v>
      </c>
    </row>
    <row r="392" spans="1:14" ht="19.899999999999999" customHeight="1">
      <c r="A392" s="19" t="s">
        <v>130</v>
      </c>
      <c r="B392" s="19" t="s">
        <v>131</v>
      </c>
      <c r="C392" s="19"/>
      <c r="D392" s="19"/>
      <c r="E392" s="19" t="s">
        <v>21</v>
      </c>
      <c r="F392" s="19" t="s">
        <v>94</v>
      </c>
      <c r="G392" s="20"/>
      <c r="H392" s="20">
        <v>0</v>
      </c>
      <c r="I392" s="21">
        <v>0.05</v>
      </c>
      <c r="J392" s="20">
        <f t="shared" si="32"/>
        <v>0</v>
      </c>
      <c r="K392" s="20">
        <f t="shared" si="33"/>
        <v>0</v>
      </c>
      <c r="L392" s="22">
        <v>0</v>
      </c>
      <c r="M392" s="22">
        <v>0.17</v>
      </c>
      <c r="N392" s="22">
        <v>0</v>
      </c>
    </row>
    <row r="393" spans="1:14" ht="19.899999999999999" customHeight="1">
      <c r="A393" s="19" t="s">
        <v>130</v>
      </c>
      <c r="B393" s="19" t="s">
        <v>131</v>
      </c>
      <c r="C393" s="19"/>
      <c r="D393" s="19"/>
      <c r="E393" s="19" t="s">
        <v>22</v>
      </c>
      <c r="F393" s="19" t="s">
        <v>95</v>
      </c>
      <c r="G393" s="20"/>
      <c r="H393" s="20">
        <v>1</v>
      </c>
      <c r="I393" s="21">
        <v>0.05</v>
      </c>
      <c r="J393" s="20">
        <f t="shared" si="32"/>
        <v>0</v>
      </c>
      <c r="K393" s="20">
        <f t="shared" si="33"/>
        <v>0</v>
      </c>
      <c r="L393" s="22">
        <v>1</v>
      </c>
      <c r="M393" s="22">
        <v>0.06</v>
      </c>
      <c r="N393" s="22">
        <v>0</v>
      </c>
    </row>
    <row r="394" spans="1:14" ht="19.899999999999999" customHeight="1">
      <c r="A394" s="17" t="s">
        <v>132</v>
      </c>
      <c r="B394" s="17" t="s">
        <v>133</v>
      </c>
      <c r="C394" s="17"/>
      <c r="D394" s="17"/>
      <c r="E394" s="17" t="s">
        <v>72</v>
      </c>
      <c r="F394" s="17" t="s">
        <v>73</v>
      </c>
      <c r="G394" s="18">
        <f>SUM(G395,G396,G397,G398,G399,G400,G401,G402,G403,G404,G406,G407,G408,G409,G410,G411,G412,G413,G414,G415,G416)</f>
        <v>0</v>
      </c>
      <c r="H394" s="18"/>
      <c r="I394" s="18"/>
      <c r="J394" s="18">
        <f>SUM(J395,J396,J397,J398,J399,J400,J401,J402,J403,J404,J406,J407,J408,J409,J410,J411,J412,J413,J414,J415,J416)</f>
        <v>0</v>
      </c>
      <c r="K394" s="18">
        <f>SUM(K395,K396,K397,K398,K399,K400,K401,K402,K403,K404,K406,K407,K408,K409,K410,K411,K412,K413,K414,K415,K416)</f>
        <v>0</v>
      </c>
      <c r="L394" s="18">
        <v>1</v>
      </c>
      <c r="M394" s="18">
        <v>0.08</v>
      </c>
      <c r="N394" s="18">
        <v>0</v>
      </c>
    </row>
    <row r="395" spans="1:14" ht="19.899999999999999" customHeight="1">
      <c r="A395" s="19" t="s">
        <v>132</v>
      </c>
      <c r="B395" s="19" t="s">
        <v>133</v>
      </c>
      <c r="C395" s="19"/>
      <c r="D395" s="19"/>
      <c r="E395" s="19" t="s">
        <v>1</v>
      </c>
      <c r="F395" s="19" t="s">
        <v>74</v>
      </c>
      <c r="G395" s="20"/>
      <c r="H395" s="20">
        <v>0.92</v>
      </c>
      <c r="I395" s="21">
        <v>0.08</v>
      </c>
      <c r="J395" s="20">
        <f t="shared" ref="J395:J416" si="34">H395*G395</f>
        <v>0</v>
      </c>
      <c r="K395" s="20">
        <f t="shared" ref="K395:K416" si="35">J395/(1+I395)</f>
        <v>0</v>
      </c>
      <c r="L395" s="22">
        <v>1</v>
      </c>
      <c r="M395" s="22">
        <v>0.17</v>
      </c>
      <c r="N395" s="22">
        <v>0</v>
      </c>
    </row>
    <row r="396" spans="1:14" ht="19.899999999999999" customHeight="1">
      <c r="A396" s="19" t="s">
        <v>132</v>
      </c>
      <c r="B396" s="19" t="s">
        <v>133</v>
      </c>
      <c r="C396" s="19"/>
      <c r="D396" s="19"/>
      <c r="E396" s="19" t="s">
        <v>2</v>
      </c>
      <c r="F396" s="19" t="s">
        <v>75</v>
      </c>
      <c r="G396" s="20"/>
      <c r="H396" s="20">
        <v>0.92</v>
      </c>
      <c r="I396" s="21">
        <v>0.08</v>
      </c>
      <c r="J396" s="20">
        <f t="shared" si="34"/>
        <v>0</v>
      </c>
      <c r="K396" s="20">
        <f t="shared" si="35"/>
        <v>0</v>
      </c>
      <c r="L396" s="22">
        <v>1</v>
      </c>
      <c r="M396" s="22">
        <v>0.17</v>
      </c>
      <c r="N396" s="22">
        <v>0</v>
      </c>
    </row>
    <row r="397" spans="1:14" ht="19.899999999999999" customHeight="1">
      <c r="A397" s="19" t="s">
        <v>132</v>
      </c>
      <c r="B397" s="19" t="s">
        <v>133</v>
      </c>
      <c r="C397" s="19"/>
      <c r="D397" s="19"/>
      <c r="E397" s="19" t="s">
        <v>3</v>
      </c>
      <c r="F397" s="19" t="s">
        <v>76</v>
      </c>
      <c r="G397" s="20"/>
      <c r="H397" s="20">
        <v>0.92</v>
      </c>
      <c r="I397" s="21">
        <v>0.11</v>
      </c>
      <c r="J397" s="20">
        <f t="shared" si="34"/>
        <v>0</v>
      </c>
      <c r="K397" s="20">
        <f t="shared" si="35"/>
        <v>0</v>
      </c>
      <c r="L397" s="22">
        <v>1</v>
      </c>
      <c r="M397" s="22">
        <v>0.17</v>
      </c>
      <c r="N397" s="22">
        <v>0</v>
      </c>
    </row>
    <row r="398" spans="1:14" ht="19.899999999999999" customHeight="1">
      <c r="A398" s="19" t="s">
        <v>132</v>
      </c>
      <c r="B398" s="19" t="s">
        <v>133</v>
      </c>
      <c r="C398" s="19"/>
      <c r="D398" s="19"/>
      <c r="E398" s="19" t="s">
        <v>4</v>
      </c>
      <c r="F398" s="19" t="s">
        <v>78</v>
      </c>
      <c r="G398" s="20"/>
      <c r="H398" s="20">
        <v>1</v>
      </c>
      <c r="I398" s="21">
        <v>0.05</v>
      </c>
      <c r="J398" s="20">
        <f t="shared" si="34"/>
        <v>0</v>
      </c>
      <c r="K398" s="20">
        <f t="shared" si="35"/>
        <v>0</v>
      </c>
      <c r="L398" s="22">
        <v>1</v>
      </c>
      <c r="M398" s="22">
        <v>0.17</v>
      </c>
      <c r="N398" s="22">
        <v>0</v>
      </c>
    </row>
    <row r="399" spans="1:14" ht="19.899999999999999" customHeight="1">
      <c r="A399" s="19" t="s">
        <v>132</v>
      </c>
      <c r="B399" s="19" t="s">
        <v>133</v>
      </c>
      <c r="C399" s="19"/>
      <c r="D399" s="19"/>
      <c r="E399" s="19" t="s">
        <v>5</v>
      </c>
      <c r="F399" s="19" t="s">
        <v>79</v>
      </c>
      <c r="G399" s="20"/>
      <c r="H399" s="20">
        <v>1</v>
      </c>
      <c r="I399" s="21">
        <v>0.05</v>
      </c>
      <c r="J399" s="20">
        <f t="shared" si="34"/>
        <v>0</v>
      </c>
      <c r="K399" s="20">
        <f t="shared" si="35"/>
        <v>0</v>
      </c>
      <c r="L399" s="22">
        <v>1</v>
      </c>
      <c r="M399" s="22">
        <v>0.17</v>
      </c>
      <c r="N399" s="22">
        <v>0</v>
      </c>
    </row>
    <row r="400" spans="1:14" ht="19.899999999999999" customHeight="1">
      <c r="A400" s="19" t="s">
        <v>132</v>
      </c>
      <c r="B400" s="19" t="s">
        <v>133</v>
      </c>
      <c r="C400" s="19"/>
      <c r="D400" s="19"/>
      <c r="E400" s="19" t="s">
        <v>6</v>
      </c>
      <c r="F400" s="19" t="s">
        <v>80</v>
      </c>
      <c r="G400" s="20"/>
      <c r="H400" s="20">
        <v>1</v>
      </c>
      <c r="I400" s="21">
        <v>0.05</v>
      </c>
      <c r="J400" s="20">
        <f t="shared" si="34"/>
        <v>0</v>
      </c>
      <c r="K400" s="20">
        <f t="shared" si="35"/>
        <v>0</v>
      </c>
      <c r="L400" s="22">
        <v>1</v>
      </c>
      <c r="M400" s="22">
        <v>0.17</v>
      </c>
      <c r="N400" s="22">
        <v>0</v>
      </c>
    </row>
    <row r="401" spans="1:14" ht="19.899999999999999" customHeight="1">
      <c r="A401" s="19" t="s">
        <v>132</v>
      </c>
      <c r="B401" s="19" t="s">
        <v>133</v>
      </c>
      <c r="C401" s="19"/>
      <c r="D401" s="19"/>
      <c r="E401" s="19" t="s">
        <v>7</v>
      </c>
      <c r="F401" s="19" t="s">
        <v>81</v>
      </c>
      <c r="G401" s="20"/>
      <c r="H401" s="20">
        <v>1</v>
      </c>
      <c r="I401" s="21">
        <v>0.11</v>
      </c>
      <c r="J401" s="20">
        <f t="shared" si="34"/>
        <v>0</v>
      </c>
      <c r="K401" s="20">
        <f t="shared" si="35"/>
        <v>0</v>
      </c>
      <c r="L401" s="22">
        <v>1</v>
      </c>
      <c r="M401" s="22">
        <v>0.17</v>
      </c>
      <c r="N401" s="22">
        <v>0</v>
      </c>
    </row>
    <row r="402" spans="1:14" ht="19.899999999999999" customHeight="1">
      <c r="A402" s="19" t="s">
        <v>132</v>
      </c>
      <c r="B402" s="19" t="s">
        <v>133</v>
      </c>
      <c r="C402" s="19"/>
      <c r="D402" s="19"/>
      <c r="E402" s="19" t="s">
        <v>8</v>
      </c>
      <c r="F402" s="19" t="s">
        <v>77</v>
      </c>
      <c r="G402" s="20"/>
      <c r="H402" s="20">
        <v>1</v>
      </c>
      <c r="I402" s="21">
        <v>0.11</v>
      </c>
      <c r="J402" s="20">
        <f t="shared" si="34"/>
        <v>0</v>
      </c>
      <c r="K402" s="20">
        <f t="shared" si="35"/>
        <v>0</v>
      </c>
      <c r="L402" s="22">
        <v>1</v>
      </c>
      <c r="M402" s="22">
        <v>0.17</v>
      </c>
      <c r="N402" s="22">
        <v>0</v>
      </c>
    </row>
    <row r="403" spans="1:14" ht="19.899999999999999" customHeight="1">
      <c r="A403" s="19" t="s">
        <v>132</v>
      </c>
      <c r="B403" s="19" t="s">
        <v>133</v>
      </c>
      <c r="C403" s="19"/>
      <c r="D403" s="19"/>
      <c r="E403" s="19" t="s">
        <v>9</v>
      </c>
      <c r="F403" s="19" t="s">
        <v>82</v>
      </c>
      <c r="G403" s="20"/>
      <c r="H403" s="20">
        <v>1</v>
      </c>
      <c r="I403" s="21">
        <v>0.05</v>
      </c>
      <c r="J403" s="20">
        <f t="shared" si="34"/>
        <v>0</v>
      </c>
      <c r="K403" s="20">
        <f t="shared" si="35"/>
        <v>0</v>
      </c>
      <c r="L403" s="22">
        <v>1</v>
      </c>
      <c r="M403" s="22">
        <v>0.11</v>
      </c>
      <c r="N403" s="22">
        <v>0</v>
      </c>
    </row>
    <row r="404" spans="1:14" ht="19.899999999999999" customHeight="1">
      <c r="A404" s="19" t="s">
        <v>132</v>
      </c>
      <c r="B404" s="19" t="s">
        <v>133</v>
      </c>
      <c r="C404" s="19"/>
      <c r="D404" s="19"/>
      <c r="E404" s="19" t="s">
        <v>10</v>
      </c>
      <c r="F404" s="19" t="s">
        <v>83</v>
      </c>
      <c r="G404" s="20"/>
      <c r="H404" s="20">
        <v>0.95</v>
      </c>
      <c r="I404" s="21">
        <v>0.05</v>
      </c>
      <c r="J404" s="20">
        <f t="shared" si="34"/>
        <v>0</v>
      </c>
      <c r="K404" s="20">
        <f t="shared" si="35"/>
        <v>0</v>
      </c>
      <c r="L404" s="22">
        <v>0.95</v>
      </c>
      <c r="M404" s="22">
        <v>0.17</v>
      </c>
      <c r="N404" s="22">
        <v>0</v>
      </c>
    </row>
    <row r="405" spans="1:14" ht="19.899999999999999" customHeight="1">
      <c r="A405" s="19" t="s">
        <v>132</v>
      </c>
      <c r="B405" s="19" t="s">
        <v>133</v>
      </c>
      <c r="C405" s="19"/>
      <c r="D405" s="19"/>
      <c r="E405" s="19" t="s">
        <v>11</v>
      </c>
      <c r="F405" s="19" t="s">
        <v>84</v>
      </c>
      <c r="G405" s="20"/>
      <c r="H405" s="20">
        <v>0.1</v>
      </c>
      <c r="I405" s="21">
        <v>0.05</v>
      </c>
      <c r="J405" s="20">
        <f t="shared" si="34"/>
        <v>0</v>
      </c>
      <c r="K405" s="20">
        <f t="shared" si="35"/>
        <v>0</v>
      </c>
      <c r="L405" s="22">
        <v>0.1</v>
      </c>
      <c r="M405" s="22">
        <v>0.06</v>
      </c>
      <c r="N405" s="22">
        <v>0</v>
      </c>
    </row>
    <row r="406" spans="1:14" ht="19.899999999999999" customHeight="1">
      <c r="A406" s="19" t="s">
        <v>132</v>
      </c>
      <c r="B406" s="19" t="s">
        <v>133</v>
      </c>
      <c r="C406" s="19"/>
      <c r="D406" s="19"/>
      <c r="E406" s="19" t="s">
        <v>12</v>
      </c>
      <c r="F406" s="19" t="s">
        <v>85</v>
      </c>
      <c r="G406" s="20"/>
      <c r="H406" s="20">
        <v>0.95</v>
      </c>
      <c r="I406" s="21">
        <v>0.05</v>
      </c>
      <c r="J406" s="20">
        <f t="shared" si="34"/>
        <v>0</v>
      </c>
      <c r="K406" s="20">
        <f t="shared" si="35"/>
        <v>0</v>
      </c>
      <c r="L406" s="22">
        <v>0.95</v>
      </c>
      <c r="M406" s="22">
        <v>0.06</v>
      </c>
      <c r="N406" s="22">
        <v>0</v>
      </c>
    </row>
    <row r="407" spans="1:14" ht="19.899999999999999" customHeight="1">
      <c r="A407" s="19" t="s">
        <v>132</v>
      </c>
      <c r="B407" s="19" t="s">
        <v>133</v>
      </c>
      <c r="C407" s="19"/>
      <c r="D407" s="19"/>
      <c r="E407" s="19" t="s">
        <v>13</v>
      </c>
      <c r="F407" s="19" t="s">
        <v>86</v>
      </c>
      <c r="G407" s="20"/>
      <c r="H407" s="20">
        <v>1</v>
      </c>
      <c r="I407" s="21">
        <v>0.05</v>
      </c>
      <c r="J407" s="20">
        <f t="shared" si="34"/>
        <v>0</v>
      </c>
      <c r="K407" s="20">
        <f t="shared" si="35"/>
        <v>0</v>
      </c>
      <c r="L407" s="22">
        <v>1</v>
      </c>
      <c r="M407" s="22">
        <v>0.06</v>
      </c>
      <c r="N407" s="22">
        <v>0</v>
      </c>
    </row>
    <row r="408" spans="1:14" ht="19.899999999999999" customHeight="1">
      <c r="A408" s="19" t="s">
        <v>132</v>
      </c>
      <c r="B408" s="19" t="s">
        <v>133</v>
      </c>
      <c r="C408" s="19"/>
      <c r="D408" s="19"/>
      <c r="E408" s="19" t="s">
        <v>14</v>
      </c>
      <c r="F408" s="19" t="s">
        <v>87</v>
      </c>
      <c r="G408" s="20"/>
      <c r="H408" s="20">
        <v>1</v>
      </c>
      <c r="I408" s="21">
        <v>0.05</v>
      </c>
      <c r="J408" s="20">
        <f t="shared" si="34"/>
        <v>0</v>
      </c>
      <c r="K408" s="20">
        <f t="shared" si="35"/>
        <v>0</v>
      </c>
      <c r="L408" s="22">
        <v>1</v>
      </c>
      <c r="M408" s="22">
        <v>0.06</v>
      </c>
      <c r="N408" s="22">
        <v>0</v>
      </c>
    </row>
    <row r="409" spans="1:14" ht="19.899999999999999" customHeight="1">
      <c r="A409" s="19" t="s">
        <v>132</v>
      </c>
      <c r="B409" s="19" t="s">
        <v>133</v>
      </c>
      <c r="C409" s="19"/>
      <c r="D409" s="19"/>
      <c r="E409" s="19" t="s">
        <v>15</v>
      </c>
      <c r="F409" s="19" t="s">
        <v>88</v>
      </c>
      <c r="G409" s="20"/>
      <c r="H409" s="20">
        <v>1</v>
      </c>
      <c r="I409" s="21">
        <v>0.05</v>
      </c>
      <c r="J409" s="20">
        <f t="shared" si="34"/>
        <v>0</v>
      </c>
      <c r="K409" s="20">
        <f t="shared" si="35"/>
        <v>0</v>
      </c>
      <c r="L409" s="22">
        <v>1</v>
      </c>
      <c r="M409" s="22">
        <v>0.06</v>
      </c>
      <c r="N409" s="22">
        <v>0</v>
      </c>
    </row>
    <row r="410" spans="1:14" ht="19.899999999999999" customHeight="1">
      <c r="A410" s="19" t="s">
        <v>132</v>
      </c>
      <c r="B410" s="19" t="s">
        <v>133</v>
      </c>
      <c r="C410" s="19"/>
      <c r="D410" s="19"/>
      <c r="E410" s="19" t="s">
        <v>16</v>
      </c>
      <c r="F410" s="19" t="s">
        <v>89</v>
      </c>
      <c r="G410" s="20"/>
      <c r="H410" s="20">
        <v>1</v>
      </c>
      <c r="I410" s="21">
        <v>0.05</v>
      </c>
      <c r="J410" s="20">
        <f t="shared" si="34"/>
        <v>0</v>
      </c>
      <c r="K410" s="20">
        <f t="shared" si="35"/>
        <v>0</v>
      </c>
      <c r="L410" s="22">
        <v>1</v>
      </c>
      <c r="M410" s="22">
        <v>0.06</v>
      </c>
      <c r="N410" s="22">
        <v>0</v>
      </c>
    </row>
    <row r="411" spans="1:14" ht="19.899999999999999" customHeight="1">
      <c r="A411" s="19" t="s">
        <v>132</v>
      </c>
      <c r="B411" s="19" t="s">
        <v>133</v>
      </c>
      <c r="C411" s="19"/>
      <c r="D411" s="19"/>
      <c r="E411" s="19" t="s">
        <v>17</v>
      </c>
      <c r="F411" s="19" t="s">
        <v>90</v>
      </c>
      <c r="G411" s="20"/>
      <c r="H411" s="20">
        <v>1</v>
      </c>
      <c r="I411" s="21">
        <v>0.05</v>
      </c>
      <c r="J411" s="20">
        <f t="shared" si="34"/>
        <v>0</v>
      </c>
      <c r="K411" s="20">
        <f t="shared" si="35"/>
        <v>0</v>
      </c>
      <c r="L411" s="22">
        <v>1</v>
      </c>
      <c r="M411" s="22">
        <v>0.06</v>
      </c>
      <c r="N411" s="22">
        <v>0</v>
      </c>
    </row>
    <row r="412" spans="1:14" ht="19.899999999999999" customHeight="1">
      <c r="A412" s="19" t="s">
        <v>132</v>
      </c>
      <c r="B412" s="19" t="s">
        <v>133</v>
      </c>
      <c r="C412" s="19"/>
      <c r="D412" s="19"/>
      <c r="E412" s="19" t="s">
        <v>18</v>
      </c>
      <c r="F412" s="19" t="s">
        <v>91</v>
      </c>
      <c r="G412" s="20"/>
      <c r="H412" s="20">
        <v>1</v>
      </c>
      <c r="I412" s="21">
        <v>0.05</v>
      </c>
      <c r="J412" s="20">
        <f t="shared" si="34"/>
        <v>0</v>
      </c>
      <c r="K412" s="20">
        <f t="shared" si="35"/>
        <v>0</v>
      </c>
      <c r="L412" s="22">
        <v>1</v>
      </c>
      <c r="M412" s="22">
        <v>0.06</v>
      </c>
      <c r="N412" s="22">
        <v>0</v>
      </c>
    </row>
    <row r="413" spans="1:14" ht="19.899999999999999" customHeight="1">
      <c r="A413" s="19" t="s">
        <v>132</v>
      </c>
      <c r="B413" s="19" t="s">
        <v>133</v>
      </c>
      <c r="C413" s="19"/>
      <c r="D413" s="19"/>
      <c r="E413" s="19" t="s">
        <v>19</v>
      </c>
      <c r="F413" s="19" t="s">
        <v>92</v>
      </c>
      <c r="G413" s="20"/>
      <c r="H413" s="20">
        <v>1</v>
      </c>
      <c r="I413" s="21">
        <v>0.05</v>
      </c>
      <c r="J413" s="20">
        <f t="shared" si="34"/>
        <v>0</v>
      </c>
      <c r="K413" s="20">
        <f t="shared" si="35"/>
        <v>0</v>
      </c>
      <c r="L413" s="22">
        <v>1</v>
      </c>
      <c r="M413" s="22">
        <v>0.06</v>
      </c>
      <c r="N413" s="22">
        <v>0</v>
      </c>
    </row>
    <row r="414" spans="1:14" ht="19.899999999999999" customHeight="1">
      <c r="A414" s="19" t="s">
        <v>132</v>
      </c>
      <c r="B414" s="19" t="s">
        <v>133</v>
      </c>
      <c r="C414" s="19"/>
      <c r="D414" s="19"/>
      <c r="E414" s="19" t="s">
        <v>20</v>
      </c>
      <c r="F414" s="19" t="s">
        <v>93</v>
      </c>
      <c r="G414" s="20"/>
      <c r="H414" s="20">
        <v>1</v>
      </c>
      <c r="I414" s="21">
        <v>0.05</v>
      </c>
      <c r="J414" s="20">
        <f t="shared" si="34"/>
        <v>0</v>
      </c>
      <c r="K414" s="20">
        <f t="shared" si="35"/>
        <v>0</v>
      </c>
      <c r="L414" s="22">
        <v>1</v>
      </c>
      <c r="M414" s="22">
        <v>0.06</v>
      </c>
      <c r="N414" s="22">
        <v>0</v>
      </c>
    </row>
    <row r="415" spans="1:14" ht="19.899999999999999" customHeight="1">
      <c r="A415" s="19" t="s">
        <v>132</v>
      </c>
      <c r="B415" s="19" t="s">
        <v>133</v>
      </c>
      <c r="C415" s="19"/>
      <c r="D415" s="19"/>
      <c r="E415" s="19" t="s">
        <v>21</v>
      </c>
      <c r="F415" s="19" t="s">
        <v>94</v>
      </c>
      <c r="G415" s="20"/>
      <c r="H415" s="20">
        <v>0</v>
      </c>
      <c r="I415" s="21">
        <v>0.05</v>
      </c>
      <c r="J415" s="20">
        <f t="shared" si="34"/>
        <v>0</v>
      </c>
      <c r="K415" s="20">
        <f t="shared" si="35"/>
        <v>0</v>
      </c>
      <c r="L415" s="22">
        <v>0</v>
      </c>
      <c r="M415" s="22">
        <v>0.17</v>
      </c>
      <c r="N415" s="22">
        <v>0</v>
      </c>
    </row>
    <row r="416" spans="1:14" ht="19.899999999999999" customHeight="1">
      <c r="A416" s="19" t="s">
        <v>132</v>
      </c>
      <c r="B416" s="19" t="s">
        <v>133</v>
      </c>
      <c r="C416" s="19"/>
      <c r="D416" s="19"/>
      <c r="E416" s="19" t="s">
        <v>22</v>
      </c>
      <c r="F416" s="19" t="s">
        <v>95</v>
      </c>
      <c r="G416" s="20"/>
      <c r="H416" s="20">
        <v>1</v>
      </c>
      <c r="I416" s="21">
        <v>0.05</v>
      </c>
      <c r="J416" s="20">
        <f t="shared" si="34"/>
        <v>0</v>
      </c>
      <c r="K416" s="20">
        <f t="shared" si="35"/>
        <v>0</v>
      </c>
      <c r="L416" s="22">
        <v>1</v>
      </c>
      <c r="M416" s="22">
        <v>0.06</v>
      </c>
      <c r="N416" s="22">
        <v>0</v>
      </c>
    </row>
    <row r="417" spans="1:14" ht="19.899999999999999" customHeight="1">
      <c r="A417" s="17" t="s">
        <v>134</v>
      </c>
      <c r="B417" s="17" t="s">
        <v>135</v>
      </c>
      <c r="C417" s="17"/>
      <c r="D417" s="17"/>
      <c r="E417" s="17" t="s">
        <v>72</v>
      </c>
      <c r="F417" s="17" t="s">
        <v>73</v>
      </c>
      <c r="G417" s="18">
        <f>SUM(G418,G419,G420,G421,G422,G423,G424,G425,G426,G427,G429,G430,G431,G432,G433,G434,G435,G436,G437,G438,G439)</f>
        <v>0</v>
      </c>
      <c r="H417" s="18"/>
      <c r="I417" s="18"/>
      <c r="J417" s="18">
        <f>SUM(J418,J419,J420,J421,J422,J423,J424,J425,J426,J427,J429,J430,J431,J432,J433,J434,J435,J436,J437,J438,J439)</f>
        <v>0</v>
      </c>
      <c r="K417" s="18">
        <f>SUM(K418,K419,K420,K421,K422,K423,K424,K425,K426,K427,K429,K430,K431,K432,K433,K434,K435,K436,K437,K438,K439)</f>
        <v>0</v>
      </c>
      <c r="L417" s="18">
        <v>1</v>
      </c>
      <c r="M417" s="18">
        <v>0.08</v>
      </c>
      <c r="N417" s="18">
        <v>0</v>
      </c>
    </row>
    <row r="418" spans="1:14" ht="19.899999999999999" customHeight="1">
      <c r="A418" s="19" t="s">
        <v>134</v>
      </c>
      <c r="B418" s="19" t="s">
        <v>135</v>
      </c>
      <c r="C418" s="19"/>
      <c r="D418" s="19"/>
      <c r="E418" s="19" t="s">
        <v>1</v>
      </c>
      <c r="F418" s="19" t="s">
        <v>74</v>
      </c>
      <c r="G418" s="20"/>
      <c r="H418" s="20">
        <v>0.92</v>
      </c>
      <c r="I418" s="21">
        <v>0.08</v>
      </c>
      <c r="J418" s="20">
        <f t="shared" ref="J418:J439" si="36">H418*G418</f>
        <v>0</v>
      </c>
      <c r="K418" s="20">
        <f t="shared" ref="K418:K439" si="37">J418/(1+I418)</f>
        <v>0</v>
      </c>
      <c r="L418" s="22">
        <v>1</v>
      </c>
      <c r="M418" s="22">
        <v>0.17</v>
      </c>
      <c r="N418" s="22">
        <v>0</v>
      </c>
    </row>
    <row r="419" spans="1:14" ht="19.899999999999999" customHeight="1">
      <c r="A419" s="19" t="s">
        <v>134</v>
      </c>
      <c r="B419" s="19" t="s">
        <v>135</v>
      </c>
      <c r="C419" s="19"/>
      <c r="D419" s="19"/>
      <c r="E419" s="19" t="s">
        <v>2</v>
      </c>
      <c r="F419" s="19" t="s">
        <v>75</v>
      </c>
      <c r="G419" s="20"/>
      <c r="H419" s="20">
        <v>0.92</v>
      </c>
      <c r="I419" s="21">
        <v>0.08</v>
      </c>
      <c r="J419" s="20">
        <f t="shared" si="36"/>
        <v>0</v>
      </c>
      <c r="K419" s="20">
        <f t="shared" si="37"/>
        <v>0</v>
      </c>
      <c r="L419" s="22">
        <v>1</v>
      </c>
      <c r="M419" s="22">
        <v>0.17</v>
      </c>
      <c r="N419" s="22">
        <v>0</v>
      </c>
    </row>
    <row r="420" spans="1:14" ht="19.899999999999999" customHeight="1">
      <c r="A420" s="19" t="s">
        <v>134</v>
      </c>
      <c r="B420" s="19" t="s">
        <v>135</v>
      </c>
      <c r="C420" s="19"/>
      <c r="D420" s="19"/>
      <c r="E420" s="19" t="s">
        <v>3</v>
      </c>
      <c r="F420" s="19" t="s">
        <v>76</v>
      </c>
      <c r="G420" s="20"/>
      <c r="H420" s="20">
        <v>0.92</v>
      </c>
      <c r="I420" s="21">
        <v>0.11</v>
      </c>
      <c r="J420" s="20">
        <f t="shared" si="36"/>
        <v>0</v>
      </c>
      <c r="K420" s="20">
        <f t="shared" si="37"/>
        <v>0</v>
      </c>
      <c r="L420" s="22">
        <v>1</v>
      </c>
      <c r="M420" s="22">
        <v>0.17</v>
      </c>
      <c r="N420" s="22">
        <v>0</v>
      </c>
    </row>
    <row r="421" spans="1:14" ht="19.899999999999999" customHeight="1">
      <c r="A421" s="19" t="s">
        <v>134</v>
      </c>
      <c r="B421" s="19" t="s">
        <v>135</v>
      </c>
      <c r="C421" s="19"/>
      <c r="D421" s="19"/>
      <c r="E421" s="19" t="s">
        <v>4</v>
      </c>
      <c r="F421" s="19" t="s">
        <v>78</v>
      </c>
      <c r="G421" s="20"/>
      <c r="H421" s="20">
        <v>1</v>
      </c>
      <c r="I421" s="21">
        <v>0.05</v>
      </c>
      <c r="J421" s="20">
        <f t="shared" si="36"/>
        <v>0</v>
      </c>
      <c r="K421" s="20">
        <f t="shared" si="37"/>
        <v>0</v>
      </c>
      <c r="L421" s="22">
        <v>1</v>
      </c>
      <c r="M421" s="22">
        <v>0.17</v>
      </c>
      <c r="N421" s="22">
        <v>0</v>
      </c>
    </row>
    <row r="422" spans="1:14" ht="19.899999999999999" customHeight="1">
      <c r="A422" s="19" t="s">
        <v>134</v>
      </c>
      <c r="B422" s="19" t="s">
        <v>135</v>
      </c>
      <c r="C422" s="19"/>
      <c r="D422" s="19"/>
      <c r="E422" s="19" t="s">
        <v>5</v>
      </c>
      <c r="F422" s="19" t="s">
        <v>79</v>
      </c>
      <c r="G422" s="20"/>
      <c r="H422" s="20">
        <v>1</v>
      </c>
      <c r="I422" s="21">
        <v>0.05</v>
      </c>
      <c r="J422" s="20">
        <f t="shared" si="36"/>
        <v>0</v>
      </c>
      <c r="K422" s="20">
        <f t="shared" si="37"/>
        <v>0</v>
      </c>
      <c r="L422" s="22">
        <v>1</v>
      </c>
      <c r="M422" s="22">
        <v>0.17</v>
      </c>
      <c r="N422" s="22">
        <v>0</v>
      </c>
    </row>
    <row r="423" spans="1:14" ht="19.899999999999999" customHeight="1">
      <c r="A423" s="19" t="s">
        <v>134</v>
      </c>
      <c r="B423" s="19" t="s">
        <v>135</v>
      </c>
      <c r="C423" s="19"/>
      <c r="D423" s="19"/>
      <c r="E423" s="19" t="s">
        <v>6</v>
      </c>
      <c r="F423" s="19" t="s">
        <v>80</v>
      </c>
      <c r="G423" s="20"/>
      <c r="H423" s="20">
        <v>1</v>
      </c>
      <c r="I423" s="21">
        <v>0.05</v>
      </c>
      <c r="J423" s="20">
        <f t="shared" si="36"/>
        <v>0</v>
      </c>
      <c r="K423" s="20">
        <f t="shared" si="37"/>
        <v>0</v>
      </c>
      <c r="L423" s="22">
        <v>1</v>
      </c>
      <c r="M423" s="22">
        <v>0.17</v>
      </c>
      <c r="N423" s="22">
        <v>0</v>
      </c>
    </row>
    <row r="424" spans="1:14" ht="19.899999999999999" customHeight="1">
      <c r="A424" s="19" t="s">
        <v>134</v>
      </c>
      <c r="B424" s="19" t="s">
        <v>135</v>
      </c>
      <c r="C424" s="19"/>
      <c r="D424" s="19"/>
      <c r="E424" s="19" t="s">
        <v>7</v>
      </c>
      <c r="F424" s="19" t="s">
        <v>81</v>
      </c>
      <c r="G424" s="20"/>
      <c r="H424" s="20">
        <v>1</v>
      </c>
      <c r="I424" s="21">
        <v>0.11</v>
      </c>
      <c r="J424" s="20">
        <f t="shared" si="36"/>
        <v>0</v>
      </c>
      <c r="K424" s="20">
        <f t="shared" si="37"/>
        <v>0</v>
      </c>
      <c r="L424" s="22">
        <v>1</v>
      </c>
      <c r="M424" s="22">
        <v>0.17</v>
      </c>
      <c r="N424" s="22">
        <v>0</v>
      </c>
    </row>
    <row r="425" spans="1:14" ht="19.899999999999999" customHeight="1">
      <c r="A425" s="19" t="s">
        <v>134</v>
      </c>
      <c r="B425" s="19" t="s">
        <v>135</v>
      </c>
      <c r="C425" s="19"/>
      <c r="D425" s="19"/>
      <c r="E425" s="19" t="s">
        <v>8</v>
      </c>
      <c r="F425" s="19" t="s">
        <v>77</v>
      </c>
      <c r="G425" s="20"/>
      <c r="H425" s="20">
        <v>1</v>
      </c>
      <c r="I425" s="21">
        <v>0.11</v>
      </c>
      <c r="J425" s="20">
        <f t="shared" si="36"/>
        <v>0</v>
      </c>
      <c r="K425" s="20">
        <f t="shared" si="37"/>
        <v>0</v>
      </c>
      <c r="L425" s="22">
        <v>1</v>
      </c>
      <c r="M425" s="22">
        <v>0.17</v>
      </c>
      <c r="N425" s="22">
        <v>0</v>
      </c>
    </row>
    <row r="426" spans="1:14" ht="19.899999999999999" customHeight="1">
      <c r="A426" s="19" t="s">
        <v>134</v>
      </c>
      <c r="B426" s="19" t="s">
        <v>135</v>
      </c>
      <c r="C426" s="19"/>
      <c r="D426" s="19"/>
      <c r="E426" s="19" t="s">
        <v>9</v>
      </c>
      <c r="F426" s="19" t="s">
        <v>82</v>
      </c>
      <c r="G426" s="20"/>
      <c r="H426" s="20">
        <v>1</v>
      </c>
      <c r="I426" s="21">
        <v>0.05</v>
      </c>
      <c r="J426" s="20">
        <f t="shared" si="36"/>
        <v>0</v>
      </c>
      <c r="K426" s="20">
        <f t="shared" si="37"/>
        <v>0</v>
      </c>
      <c r="L426" s="22">
        <v>1</v>
      </c>
      <c r="M426" s="22">
        <v>0.11</v>
      </c>
      <c r="N426" s="22">
        <v>0</v>
      </c>
    </row>
    <row r="427" spans="1:14" ht="19.899999999999999" customHeight="1">
      <c r="A427" s="19" t="s">
        <v>134</v>
      </c>
      <c r="B427" s="19" t="s">
        <v>135</v>
      </c>
      <c r="C427" s="19"/>
      <c r="D427" s="19"/>
      <c r="E427" s="19" t="s">
        <v>10</v>
      </c>
      <c r="F427" s="19" t="s">
        <v>83</v>
      </c>
      <c r="G427" s="20"/>
      <c r="H427" s="20">
        <v>0.95</v>
      </c>
      <c r="I427" s="21">
        <v>0.05</v>
      </c>
      <c r="J427" s="20">
        <f t="shared" si="36"/>
        <v>0</v>
      </c>
      <c r="K427" s="20">
        <f t="shared" si="37"/>
        <v>0</v>
      </c>
      <c r="L427" s="22">
        <v>0.95</v>
      </c>
      <c r="M427" s="22">
        <v>0.17</v>
      </c>
      <c r="N427" s="22">
        <v>0</v>
      </c>
    </row>
    <row r="428" spans="1:14" ht="19.899999999999999" customHeight="1">
      <c r="A428" s="19" t="s">
        <v>134</v>
      </c>
      <c r="B428" s="19" t="s">
        <v>135</v>
      </c>
      <c r="C428" s="19"/>
      <c r="D428" s="19"/>
      <c r="E428" s="19" t="s">
        <v>11</v>
      </c>
      <c r="F428" s="19" t="s">
        <v>84</v>
      </c>
      <c r="G428" s="20"/>
      <c r="H428" s="20">
        <v>0.1</v>
      </c>
      <c r="I428" s="21">
        <v>0.05</v>
      </c>
      <c r="J428" s="20">
        <f t="shared" si="36"/>
        <v>0</v>
      </c>
      <c r="K428" s="20">
        <f t="shared" si="37"/>
        <v>0</v>
      </c>
      <c r="L428" s="22">
        <v>0.1</v>
      </c>
      <c r="M428" s="22">
        <v>0.06</v>
      </c>
      <c r="N428" s="22">
        <v>0</v>
      </c>
    </row>
    <row r="429" spans="1:14" ht="19.899999999999999" customHeight="1">
      <c r="A429" s="19" t="s">
        <v>134</v>
      </c>
      <c r="B429" s="19" t="s">
        <v>135</v>
      </c>
      <c r="C429" s="19"/>
      <c r="D429" s="19"/>
      <c r="E429" s="19" t="s">
        <v>12</v>
      </c>
      <c r="F429" s="19" t="s">
        <v>85</v>
      </c>
      <c r="G429" s="20"/>
      <c r="H429" s="20">
        <v>0.95</v>
      </c>
      <c r="I429" s="21">
        <v>0.05</v>
      </c>
      <c r="J429" s="20">
        <f t="shared" si="36"/>
        <v>0</v>
      </c>
      <c r="K429" s="20">
        <f t="shared" si="37"/>
        <v>0</v>
      </c>
      <c r="L429" s="22">
        <v>0.95</v>
      </c>
      <c r="M429" s="22">
        <v>0.06</v>
      </c>
      <c r="N429" s="22">
        <v>0</v>
      </c>
    </row>
    <row r="430" spans="1:14" ht="19.899999999999999" customHeight="1">
      <c r="A430" s="19" t="s">
        <v>134</v>
      </c>
      <c r="B430" s="19" t="s">
        <v>135</v>
      </c>
      <c r="C430" s="19"/>
      <c r="D430" s="19"/>
      <c r="E430" s="19" t="s">
        <v>13</v>
      </c>
      <c r="F430" s="19" t="s">
        <v>86</v>
      </c>
      <c r="G430" s="20"/>
      <c r="H430" s="20">
        <v>1</v>
      </c>
      <c r="I430" s="21">
        <v>0.05</v>
      </c>
      <c r="J430" s="20">
        <f t="shared" si="36"/>
        <v>0</v>
      </c>
      <c r="K430" s="20">
        <f t="shared" si="37"/>
        <v>0</v>
      </c>
      <c r="L430" s="22">
        <v>1</v>
      </c>
      <c r="M430" s="22">
        <v>0.06</v>
      </c>
      <c r="N430" s="22">
        <v>0</v>
      </c>
    </row>
    <row r="431" spans="1:14" ht="19.899999999999999" customHeight="1">
      <c r="A431" s="19" t="s">
        <v>134</v>
      </c>
      <c r="B431" s="19" t="s">
        <v>135</v>
      </c>
      <c r="C431" s="19"/>
      <c r="D431" s="19"/>
      <c r="E431" s="19" t="s">
        <v>14</v>
      </c>
      <c r="F431" s="19" t="s">
        <v>87</v>
      </c>
      <c r="G431" s="20"/>
      <c r="H431" s="20">
        <v>1</v>
      </c>
      <c r="I431" s="21">
        <v>0.05</v>
      </c>
      <c r="J431" s="20">
        <f t="shared" si="36"/>
        <v>0</v>
      </c>
      <c r="K431" s="20">
        <f t="shared" si="37"/>
        <v>0</v>
      </c>
      <c r="L431" s="22">
        <v>1</v>
      </c>
      <c r="M431" s="22">
        <v>0.06</v>
      </c>
      <c r="N431" s="22">
        <v>0</v>
      </c>
    </row>
    <row r="432" spans="1:14" ht="19.899999999999999" customHeight="1">
      <c r="A432" s="19" t="s">
        <v>134</v>
      </c>
      <c r="B432" s="19" t="s">
        <v>135</v>
      </c>
      <c r="C432" s="19"/>
      <c r="D432" s="19"/>
      <c r="E432" s="19" t="s">
        <v>15</v>
      </c>
      <c r="F432" s="19" t="s">
        <v>88</v>
      </c>
      <c r="G432" s="20"/>
      <c r="H432" s="20">
        <v>1</v>
      </c>
      <c r="I432" s="21">
        <v>0.05</v>
      </c>
      <c r="J432" s="20">
        <f t="shared" si="36"/>
        <v>0</v>
      </c>
      <c r="K432" s="20">
        <f t="shared" si="37"/>
        <v>0</v>
      </c>
      <c r="L432" s="22">
        <v>1</v>
      </c>
      <c r="M432" s="22">
        <v>0.06</v>
      </c>
      <c r="N432" s="22">
        <v>0</v>
      </c>
    </row>
    <row r="433" spans="1:14" ht="19.899999999999999" customHeight="1">
      <c r="A433" s="19" t="s">
        <v>134</v>
      </c>
      <c r="B433" s="19" t="s">
        <v>135</v>
      </c>
      <c r="C433" s="19"/>
      <c r="D433" s="19"/>
      <c r="E433" s="19" t="s">
        <v>16</v>
      </c>
      <c r="F433" s="19" t="s">
        <v>89</v>
      </c>
      <c r="G433" s="20"/>
      <c r="H433" s="20">
        <v>1</v>
      </c>
      <c r="I433" s="21">
        <v>0.05</v>
      </c>
      <c r="J433" s="20">
        <f t="shared" si="36"/>
        <v>0</v>
      </c>
      <c r="K433" s="20">
        <f t="shared" si="37"/>
        <v>0</v>
      </c>
      <c r="L433" s="22">
        <v>1</v>
      </c>
      <c r="M433" s="22">
        <v>0.06</v>
      </c>
      <c r="N433" s="22">
        <v>0</v>
      </c>
    </row>
    <row r="434" spans="1:14" ht="19.899999999999999" customHeight="1">
      <c r="A434" s="19" t="s">
        <v>134</v>
      </c>
      <c r="B434" s="19" t="s">
        <v>135</v>
      </c>
      <c r="C434" s="19"/>
      <c r="D434" s="19"/>
      <c r="E434" s="19" t="s">
        <v>17</v>
      </c>
      <c r="F434" s="19" t="s">
        <v>90</v>
      </c>
      <c r="G434" s="20"/>
      <c r="H434" s="20">
        <v>1</v>
      </c>
      <c r="I434" s="21">
        <v>0.05</v>
      </c>
      <c r="J434" s="20">
        <f t="shared" si="36"/>
        <v>0</v>
      </c>
      <c r="K434" s="20">
        <f t="shared" si="37"/>
        <v>0</v>
      </c>
      <c r="L434" s="22">
        <v>1</v>
      </c>
      <c r="M434" s="22">
        <v>0.06</v>
      </c>
      <c r="N434" s="22">
        <v>0</v>
      </c>
    </row>
    <row r="435" spans="1:14" ht="19.899999999999999" customHeight="1">
      <c r="A435" s="19" t="s">
        <v>134</v>
      </c>
      <c r="B435" s="19" t="s">
        <v>135</v>
      </c>
      <c r="C435" s="19"/>
      <c r="D435" s="19"/>
      <c r="E435" s="19" t="s">
        <v>18</v>
      </c>
      <c r="F435" s="19" t="s">
        <v>91</v>
      </c>
      <c r="G435" s="20"/>
      <c r="H435" s="20">
        <v>1</v>
      </c>
      <c r="I435" s="21">
        <v>0.05</v>
      </c>
      <c r="J435" s="20">
        <f t="shared" si="36"/>
        <v>0</v>
      </c>
      <c r="K435" s="20">
        <f t="shared" si="37"/>
        <v>0</v>
      </c>
      <c r="L435" s="22">
        <v>1</v>
      </c>
      <c r="M435" s="22">
        <v>0.06</v>
      </c>
      <c r="N435" s="22">
        <v>0</v>
      </c>
    </row>
    <row r="436" spans="1:14" ht="19.899999999999999" customHeight="1">
      <c r="A436" s="19" t="s">
        <v>134</v>
      </c>
      <c r="B436" s="19" t="s">
        <v>135</v>
      </c>
      <c r="C436" s="19"/>
      <c r="D436" s="19"/>
      <c r="E436" s="19" t="s">
        <v>19</v>
      </c>
      <c r="F436" s="19" t="s">
        <v>92</v>
      </c>
      <c r="G436" s="20"/>
      <c r="H436" s="20">
        <v>1</v>
      </c>
      <c r="I436" s="21">
        <v>0.05</v>
      </c>
      <c r="J436" s="20">
        <f t="shared" si="36"/>
        <v>0</v>
      </c>
      <c r="K436" s="20">
        <f t="shared" si="37"/>
        <v>0</v>
      </c>
      <c r="L436" s="22">
        <v>1</v>
      </c>
      <c r="M436" s="22">
        <v>0.06</v>
      </c>
      <c r="N436" s="22">
        <v>0</v>
      </c>
    </row>
    <row r="437" spans="1:14" ht="19.899999999999999" customHeight="1">
      <c r="A437" s="19" t="s">
        <v>134</v>
      </c>
      <c r="B437" s="19" t="s">
        <v>135</v>
      </c>
      <c r="C437" s="19"/>
      <c r="D437" s="19"/>
      <c r="E437" s="19" t="s">
        <v>20</v>
      </c>
      <c r="F437" s="19" t="s">
        <v>93</v>
      </c>
      <c r="G437" s="20"/>
      <c r="H437" s="20">
        <v>1</v>
      </c>
      <c r="I437" s="21">
        <v>0.05</v>
      </c>
      <c r="J437" s="20">
        <f t="shared" si="36"/>
        <v>0</v>
      </c>
      <c r="K437" s="20">
        <f t="shared" si="37"/>
        <v>0</v>
      </c>
      <c r="L437" s="22">
        <v>1</v>
      </c>
      <c r="M437" s="22">
        <v>0.06</v>
      </c>
      <c r="N437" s="22">
        <v>0</v>
      </c>
    </row>
    <row r="438" spans="1:14" ht="19.899999999999999" customHeight="1">
      <c r="A438" s="19" t="s">
        <v>134</v>
      </c>
      <c r="B438" s="19" t="s">
        <v>135</v>
      </c>
      <c r="C438" s="19"/>
      <c r="D438" s="19"/>
      <c r="E438" s="19" t="s">
        <v>21</v>
      </c>
      <c r="F438" s="19" t="s">
        <v>94</v>
      </c>
      <c r="G438" s="20"/>
      <c r="H438" s="20">
        <v>0</v>
      </c>
      <c r="I438" s="21">
        <v>0.05</v>
      </c>
      <c r="J438" s="20">
        <f t="shared" si="36"/>
        <v>0</v>
      </c>
      <c r="K438" s="20">
        <f t="shared" si="37"/>
        <v>0</v>
      </c>
      <c r="L438" s="22">
        <v>0</v>
      </c>
      <c r="M438" s="22">
        <v>0.17</v>
      </c>
      <c r="N438" s="22">
        <v>0</v>
      </c>
    </row>
    <row r="439" spans="1:14" ht="19.899999999999999" customHeight="1">
      <c r="A439" s="19" t="s">
        <v>134</v>
      </c>
      <c r="B439" s="19" t="s">
        <v>135</v>
      </c>
      <c r="C439" s="19"/>
      <c r="D439" s="19"/>
      <c r="E439" s="19" t="s">
        <v>22</v>
      </c>
      <c r="F439" s="19" t="s">
        <v>95</v>
      </c>
      <c r="G439" s="20"/>
      <c r="H439" s="20">
        <v>1</v>
      </c>
      <c r="I439" s="21">
        <v>0.05</v>
      </c>
      <c r="J439" s="20">
        <f t="shared" si="36"/>
        <v>0</v>
      </c>
      <c r="K439" s="20">
        <f t="shared" si="37"/>
        <v>0</v>
      </c>
      <c r="L439" s="22">
        <v>1</v>
      </c>
      <c r="M439" s="22">
        <v>0.06</v>
      </c>
      <c r="N439" s="22">
        <v>0</v>
      </c>
    </row>
    <row r="440" spans="1:14" ht="19.899999999999999" customHeight="1">
      <c r="A440" s="17" t="s">
        <v>136</v>
      </c>
      <c r="B440" s="17" t="s">
        <v>137</v>
      </c>
      <c r="C440" s="17"/>
      <c r="D440" s="17"/>
      <c r="E440" s="17" t="s">
        <v>72</v>
      </c>
      <c r="F440" s="17" t="s">
        <v>73</v>
      </c>
      <c r="G440" s="18">
        <f>SUM(G441,G442,G443,G444,G445,G446,G447,G448,G449,G450,G452,G453,G454,G455,G456,G457,G458,G459,G460,G461,G462)</f>
        <v>0</v>
      </c>
      <c r="H440" s="18"/>
      <c r="I440" s="18"/>
      <c r="J440" s="18">
        <f>SUM(J441,J442,J443,J444,J445,J446,J447,J448,J449,J450,J452,J453,J454,J455,J456,J457,J458,J459,J460,J461,J462)</f>
        <v>0</v>
      </c>
      <c r="K440" s="18">
        <f>SUM(K441,K442,K443,K444,K445,K446,K447,K448,K449,K450,K452,K453,K454,K455,K456,K457,K458,K459,K460,K461,K462)</f>
        <v>0</v>
      </c>
      <c r="L440" s="18">
        <v>1</v>
      </c>
      <c r="M440" s="18">
        <v>0.08</v>
      </c>
      <c r="N440" s="18">
        <v>0</v>
      </c>
    </row>
    <row r="441" spans="1:14" ht="19.899999999999999" customHeight="1">
      <c r="A441" s="19" t="s">
        <v>136</v>
      </c>
      <c r="B441" s="19" t="s">
        <v>137</v>
      </c>
      <c r="C441" s="19"/>
      <c r="D441" s="19"/>
      <c r="E441" s="19" t="s">
        <v>1</v>
      </c>
      <c r="F441" s="19" t="s">
        <v>74</v>
      </c>
      <c r="G441" s="20"/>
      <c r="H441" s="20">
        <v>0.92</v>
      </c>
      <c r="I441" s="21">
        <v>0.08</v>
      </c>
      <c r="J441" s="20">
        <f t="shared" ref="J441:J462" si="38">H441*G441</f>
        <v>0</v>
      </c>
      <c r="K441" s="20">
        <f t="shared" ref="K441:K462" si="39">J441/(1+I441)</f>
        <v>0</v>
      </c>
      <c r="L441" s="22">
        <v>1</v>
      </c>
      <c r="M441" s="22">
        <v>0.17</v>
      </c>
      <c r="N441" s="22">
        <v>0</v>
      </c>
    </row>
    <row r="442" spans="1:14" ht="19.899999999999999" customHeight="1">
      <c r="A442" s="19" t="s">
        <v>136</v>
      </c>
      <c r="B442" s="19" t="s">
        <v>137</v>
      </c>
      <c r="C442" s="19"/>
      <c r="D442" s="19"/>
      <c r="E442" s="19" t="s">
        <v>2</v>
      </c>
      <c r="F442" s="19" t="s">
        <v>75</v>
      </c>
      <c r="G442" s="20"/>
      <c r="H442" s="20">
        <v>0.92</v>
      </c>
      <c r="I442" s="21">
        <v>0.08</v>
      </c>
      <c r="J442" s="20">
        <f t="shared" si="38"/>
        <v>0</v>
      </c>
      <c r="K442" s="20">
        <f t="shared" si="39"/>
        <v>0</v>
      </c>
      <c r="L442" s="22">
        <v>1</v>
      </c>
      <c r="M442" s="22">
        <v>0.17</v>
      </c>
      <c r="N442" s="22">
        <v>0</v>
      </c>
    </row>
    <row r="443" spans="1:14" ht="19.899999999999999" customHeight="1">
      <c r="A443" s="19" t="s">
        <v>136</v>
      </c>
      <c r="B443" s="19" t="s">
        <v>137</v>
      </c>
      <c r="C443" s="19"/>
      <c r="D443" s="19"/>
      <c r="E443" s="19" t="s">
        <v>3</v>
      </c>
      <c r="F443" s="19" t="s">
        <v>76</v>
      </c>
      <c r="G443" s="20"/>
      <c r="H443" s="20">
        <v>0.92</v>
      </c>
      <c r="I443" s="21">
        <v>0.11</v>
      </c>
      <c r="J443" s="20">
        <f t="shared" si="38"/>
        <v>0</v>
      </c>
      <c r="K443" s="20">
        <f t="shared" si="39"/>
        <v>0</v>
      </c>
      <c r="L443" s="22">
        <v>1</v>
      </c>
      <c r="M443" s="22">
        <v>0.17</v>
      </c>
      <c r="N443" s="22">
        <v>0</v>
      </c>
    </row>
    <row r="444" spans="1:14" ht="19.899999999999999" customHeight="1">
      <c r="A444" s="19" t="s">
        <v>136</v>
      </c>
      <c r="B444" s="19" t="s">
        <v>137</v>
      </c>
      <c r="C444" s="19"/>
      <c r="D444" s="19"/>
      <c r="E444" s="19" t="s">
        <v>4</v>
      </c>
      <c r="F444" s="19" t="s">
        <v>78</v>
      </c>
      <c r="G444" s="20"/>
      <c r="H444" s="20">
        <v>1</v>
      </c>
      <c r="I444" s="21">
        <v>0.05</v>
      </c>
      <c r="J444" s="20">
        <f t="shared" si="38"/>
        <v>0</v>
      </c>
      <c r="K444" s="20">
        <f t="shared" si="39"/>
        <v>0</v>
      </c>
      <c r="L444" s="22">
        <v>1</v>
      </c>
      <c r="M444" s="22">
        <v>0.17</v>
      </c>
      <c r="N444" s="22">
        <v>0</v>
      </c>
    </row>
    <row r="445" spans="1:14" ht="19.899999999999999" customHeight="1">
      <c r="A445" s="19" t="s">
        <v>136</v>
      </c>
      <c r="B445" s="19" t="s">
        <v>137</v>
      </c>
      <c r="C445" s="19"/>
      <c r="D445" s="19"/>
      <c r="E445" s="19" t="s">
        <v>5</v>
      </c>
      <c r="F445" s="19" t="s">
        <v>79</v>
      </c>
      <c r="G445" s="20"/>
      <c r="H445" s="20">
        <v>1</v>
      </c>
      <c r="I445" s="21">
        <v>0.05</v>
      </c>
      <c r="J445" s="20">
        <f t="shared" si="38"/>
        <v>0</v>
      </c>
      <c r="K445" s="20">
        <f t="shared" si="39"/>
        <v>0</v>
      </c>
      <c r="L445" s="22">
        <v>1</v>
      </c>
      <c r="M445" s="22">
        <v>0.17</v>
      </c>
      <c r="N445" s="22">
        <v>0</v>
      </c>
    </row>
    <row r="446" spans="1:14" ht="19.899999999999999" customHeight="1">
      <c r="A446" s="19" t="s">
        <v>136</v>
      </c>
      <c r="B446" s="19" t="s">
        <v>137</v>
      </c>
      <c r="C446" s="19"/>
      <c r="D446" s="19"/>
      <c r="E446" s="19" t="s">
        <v>6</v>
      </c>
      <c r="F446" s="19" t="s">
        <v>80</v>
      </c>
      <c r="G446" s="20"/>
      <c r="H446" s="20">
        <v>1</v>
      </c>
      <c r="I446" s="21">
        <v>0.05</v>
      </c>
      <c r="J446" s="20">
        <f t="shared" si="38"/>
        <v>0</v>
      </c>
      <c r="K446" s="20">
        <f t="shared" si="39"/>
        <v>0</v>
      </c>
      <c r="L446" s="22">
        <v>1</v>
      </c>
      <c r="M446" s="22">
        <v>0.17</v>
      </c>
      <c r="N446" s="22">
        <v>0</v>
      </c>
    </row>
    <row r="447" spans="1:14" ht="19.899999999999999" customHeight="1">
      <c r="A447" s="19" t="s">
        <v>136</v>
      </c>
      <c r="B447" s="19" t="s">
        <v>137</v>
      </c>
      <c r="C447" s="19"/>
      <c r="D447" s="19"/>
      <c r="E447" s="19" t="s">
        <v>7</v>
      </c>
      <c r="F447" s="19" t="s">
        <v>81</v>
      </c>
      <c r="G447" s="20"/>
      <c r="H447" s="20">
        <v>1</v>
      </c>
      <c r="I447" s="21">
        <v>0.11</v>
      </c>
      <c r="J447" s="20">
        <f t="shared" si="38"/>
        <v>0</v>
      </c>
      <c r="K447" s="20">
        <f t="shared" si="39"/>
        <v>0</v>
      </c>
      <c r="L447" s="22">
        <v>1</v>
      </c>
      <c r="M447" s="22">
        <v>0.17</v>
      </c>
      <c r="N447" s="22">
        <v>0</v>
      </c>
    </row>
    <row r="448" spans="1:14" ht="19.899999999999999" customHeight="1">
      <c r="A448" s="19" t="s">
        <v>136</v>
      </c>
      <c r="B448" s="19" t="s">
        <v>137</v>
      </c>
      <c r="C448" s="19"/>
      <c r="D448" s="19"/>
      <c r="E448" s="19" t="s">
        <v>8</v>
      </c>
      <c r="F448" s="19" t="s">
        <v>77</v>
      </c>
      <c r="G448" s="20"/>
      <c r="H448" s="20">
        <v>1</v>
      </c>
      <c r="I448" s="21">
        <v>0.11</v>
      </c>
      <c r="J448" s="20">
        <f t="shared" si="38"/>
        <v>0</v>
      </c>
      <c r="K448" s="20">
        <f t="shared" si="39"/>
        <v>0</v>
      </c>
      <c r="L448" s="22">
        <v>1</v>
      </c>
      <c r="M448" s="22">
        <v>0.17</v>
      </c>
      <c r="N448" s="22">
        <v>0</v>
      </c>
    </row>
    <row r="449" spans="1:14" ht="19.899999999999999" customHeight="1">
      <c r="A449" s="19" t="s">
        <v>136</v>
      </c>
      <c r="B449" s="19" t="s">
        <v>137</v>
      </c>
      <c r="C449" s="19"/>
      <c r="D449" s="19"/>
      <c r="E449" s="19" t="s">
        <v>9</v>
      </c>
      <c r="F449" s="19" t="s">
        <v>82</v>
      </c>
      <c r="G449" s="20"/>
      <c r="H449" s="20">
        <v>1</v>
      </c>
      <c r="I449" s="21">
        <v>0.05</v>
      </c>
      <c r="J449" s="20">
        <f t="shared" si="38"/>
        <v>0</v>
      </c>
      <c r="K449" s="20">
        <f t="shared" si="39"/>
        <v>0</v>
      </c>
      <c r="L449" s="22">
        <v>1</v>
      </c>
      <c r="M449" s="22">
        <v>0.11</v>
      </c>
      <c r="N449" s="22">
        <v>0</v>
      </c>
    </row>
    <row r="450" spans="1:14" ht="19.899999999999999" customHeight="1">
      <c r="A450" s="19" t="s">
        <v>136</v>
      </c>
      <c r="B450" s="19" t="s">
        <v>137</v>
      </c>
      <c r="C450" s="19"/>
      <c r="D450" s="19"/>
      <c r="E450" s="19" t="s">
        <v>10</v>
      </c>
      <c r="F450" s="19" t="s">
        <v>83</v>
      </c>
      <c r="G450" s="20"/>
      <c r="H450" s="20">
        <v>0.95</v>
      </c>
      <c r="I450" s="21">
        <v>0.05</v>
      </c>
      <c r="J450" s="20">
        <f t="shared" si="38"/>
        <v>0</v>
      </c>
      <c r="K450" s="20">
        <f t="shared" si="39"/>
        <v>0</v>
      </c>
      <c r="L450" s="22">
        <v>0.95</v>
      </c>
      <c r="M450" s="22">
        <v>0.17</v>
      </c>
      <c r="N450" s="22">
        <v>0</v>
      </c>
    </row>
    <row r="451" spans="1:14" ht="19.899999999999999" customHeight="1">
      <c r="A451" s="19" t="s">
        <v>136</v>
      </c>
      <c r="B451" s="19" t="s">
        <v>137</v>
      </c>
      <c r="C451" s="19"/>
      <c r="D451" s="19"/>
      <c r="E451" s="19" t="s">
        <v>11</v>
      </c>
      <c r="F451" s="19" t="s">
        <v>84</v>
      </c>
      <c r="G451" s="20"/>
      <c r="H451" s="20">
        <v>0.1</v>
      </c>
      <c r="I451" s="21">
        <v>0.05</v>
      </c>
      <c r="J451" s="20">
        <f t="shared" si="38"/>
        <v>0</v>
      </c>
      <c r="K451" s="20">
        <f t="shared" si="39"/>
        <v>0</v>
      </c>
      <c r="L451" s="22">
        <v>0.1</v>
      </c>
      <c r="M451" s="22">
        <v>0.06</v>
      </c>
      <c r="N451" s="22">
        <v>0</v>
      </c>
    </row>
    <row r="452" spans="1:14" ht="19.899999999999999" customHeight="1">
      <c r="A452" s="19" t="s">
        <v>136</v>
      </c>
      <c r="B452" s="19" t="s">
        <v>137</v>
      </c>
      <c r="C452" s="19"/>
      <c r="D452" s="19"/>
      <c r="E452" s="19" t="s">
        <v>12</v>
      </c>
      <c r="F452" s="19" t="s">
        <v>85</v>
      </c>
      <c r="G452" s="20"/>
      <c r="H452" s="20">
        <v>0.95</v>
      </c>
      <c r="I452" s="21">
        <v>0.05</v>
      </c>
      <c r="J452" s="20">
        <f t="shared" si="38"/>
        <v>0</v>
      </c>
      <c r="K452" s="20">
        <f t="shared" si="39"/>
        <v>0</v>
      </c>
      <c r="L452" s="22">
        <v>0.95</v>
      </c>
      <c r="M452" s="22">
        <v>0.06</v>
      </c>
      <c r="N452" s="22">
        <v>0</v>
      </c>
    </row>
    <row r="453" spans="1:14" ht="19.899999999999999" customHeight="1">
      <c r="A453" s="19" t="s">
        <v>136</v>
      </c>
      <c r="B453" s="19" t="s">
        <v>137</v>
      </c>
      <c r="C453" s="19"/>
      <c r="D453" s="19"/>
      <c r="E453" s="19" t="s">
        <v>13</v>
      </c>
      <c r="F453" s="19" t="s">
        <v>86</v>
      </c>
      <c r="G453" s="20"/>
      <c r="H453" s="20">
        <v>1</v>
      </c>
      <c r="I453" s="21">
        <v>0.05</v>
      </c>
      <c r="J453" s="20">
        <f t="shared" si="38"/>
        <v>0</v>
      </c>
      <c r="K453" s="20">
        <f t="shared" si="39"/>
        <v>0</v>
      </c>
      <c r="L453" s="22">
        <v>1</v>
      </c>
      <c r="M453" s="22">
        <v>0.06</v>
      </c>
      <c r="N453" s="22">
        <v>0</v>
      </c>
    </row>
    <row r="454" spans="1:14" ht="19.899999999999999" customHeight="1">
      <c r="A454" s="19" t="s">
        <v>136</v>
      </c>
      <c r="B454" s="19" t="s">
        <v>137</v>
      </c>
      <c r="C454" s="19"/>
      <c r="D454" s="19"/>
      <c r="E454" s="19" t="s">
        <v>14</v>
      </c>
      <c r="F454" s="19" t="s">
        <v>87</v>
      </c>
      <c r="G454" s="20"/>
      <c r="H454" s="20">
        <v>1</v>
      </c>
      <c r="I454" s="21">
        <v>0.05</v>
      </c>
      <c r="J454" s="20">
        <f t="shared" si="38"/>
        <v>0</v>
      </c>
      <c r="K454" s="20">
        <f t="shared" si="39"/>
        <v>0</v>
      </c>
      <c r="L454" s="22">
        <v>1</v>
      </c>
      <c r="M454" s="22">
        <v>0.06</v>
      </c>
      <c r="N454" s="22">
        <v>0</v>
      </c>
    </row>
    <row r="455" spans="1:14" ht="19.899999999999999" customHeight="1">
      <c r="A455" s="19" t="s">
        <v>136</v>
      </c>
      <c r="B455" s="19" t="s">
        <v>137</v>
      </c>
      <c r="C455" s="19"/>
      <c r="D455" s="19"/>
      <c r="E455" s="19" t="s">
        <v>15</v>
      </c>
      <c r="F455" s="19" t="s">
        <v>88</v>
      </c>
      <c r="G455" s="20"/>
      <c r="H455" s="20">
        <v>1</v>
      </c>
      <c r="I455" s="21">
        <v>0.05</v>
      </c>
      <c r="J455" s="20">
        <f t="shared" si="38"/>
        <v>0</v>
      </c>
      <c r="K455" s="20">
        <f t="shared" si="39"/>
        <v>0</v>
      </c>
      <c r="L455" s="22">
        <v>1</v>
      </c>
      <c r="M455" s="22">
        <v>0.06</v>
      </c>
      <c r="N455" s="22">
        <v>0</v>
      </c>
    </row>
    <row r="456" spans="1:14" ht="19.899999999999999" customHeight="1">
      <c r="A456" s="19" t="s">
        <v>136</v>
      </c>
      <c r="B456" s="19" t="s">
        <v>137</v>
      </c>
      <c r="C456" s="19"/>
      <c r="D456" s="19"/>
      <c r="E456" s="19" t="s">
        <v>16</v>
      </c>
      <c r="F456" s="19" t="s">
        <v>89</v>
      </c>
      <c r="G456" s="20"/>
      <c r="H456" s="20">
        <v>1</v>
      </c>
      <c r="I456" s="21">
        <v>0.05</v>
      </c>
      <c r="J456" s="20">
        <f t="shared" si="38"/>
        <v>0</v>
      </c>
      <c r="K456" s="20">
        <f t="shared" si="39"/>
        <v>0</v>
      </c>
      <c r="L456" s="22">
        <v>1</v>
      </c>
      <c r="M456" s="22">
        <v>0.06</v>
      </c>
      <c r="N456" s="22">
        <v>0</v>
      </c>
    </row>
    <row r="457" spans="1:14" ht="19.899999999999999" customHeight="1">
      <c r="A457" s="19" t="s">
        <v>136</v>
      </c>
      <c r="B457" s="19" t="s">
        <v>137</v>
      </c>
      <c r="C457" s="19"/>
      <c r="D457" s="19"/>
      <c r="E457" s="19" t="s">
        <v>17</v>
      </c>
      <c r="F457" s="19" t="s">
        <v>90</v>
      </c>
      <c r="G457" s="20"/>
      <c r="H457" s="20">
        <v>1</v>
      </c>
      <c r="I457" s="21">
        <v>0.05</v>
      </c>
      <c r="J457" s="20">
        <f t="shared" si="38"/>
        <v>0</v>
      </c>
      <c r="K457" s="20">
        <f t="shared" si="39"/>
        <v>0</v>
      </c>
      <c r="L457" s="22">
        <v>1</v>
      </c>
      <c r="M457" s="22">
        <v>0.06</v>
      </c>
      <c r="N457" s="22">
        <v>0</v>
      </c>
    </row>
    <row r="458" spans="1:14" ht="19.899999999999999" customHeight="1">
      <c r="A458" s="19" t="s">
        <v>136</v>
      </c>
      <c r="B458" s="19" t="s">
        <v>137</v>
      </c>
      <c r="C458" s="19"/>
      <c r="D458" s="19"/>
      <c r="E458" s="19" t="s">
        <v>18</v>
      </c>
      <c r="F458" s="19" t="s">
        <v>91</v>
      </c>
      <c r="G458" s="20"/>
      <c r="H458" s="20">
        <v>1</v>
      </c>
      <c r="I458" s="21">
        <v>0.05</v>
      </c>
      <c r="J458" s="20">
        <f t="shared" si="38"/>
        <v>0</v>
      </c>
      <c r="K458" s="20">
        <f t="shared" si="39"/>
        <v>0</v>
      </c>
      <c r="L458" s="22">
        <v>1</v>
      </c>
      <c r="M458" s="22">
        <v>0.06</v>
      </c>
      <c r="N458" s="22">
        <v>0</v>
      </c>
    </row>
    <row r="459" spans="1:14" ht="19.899999999999999" customHeight="1">
      <c r="A459" s="19" t="s">
        <v>136</v>
      </c>
      <c r="B459" s="19" t="s">
        <v>137</v>
      </c>
      <c r="C459" s="19"/>
      <c r="D459" s="19"/>
      <c r="E459" s="19" t="s">
        <v>19</v>
      </c>
      <c r="F459" s="19" t="s">
        <v>92</v>
      </c>
      <c r="G459" s="20"/>
      <c r="H459" s="20">
        <v>1</v>
      </c>
      <c r="I459" s="21">
        <v>0.05</v>
      </c>
      <c r="J459" s="20">
        <f t="shared" si="38"/>
        <v>0</v>
      </c>
      <c r="K459" s="20">
        <f t="shared" si="39"/>
        <v>0</v>
      </c>
      <c r="L459" s="22">
        <v>1</v>
      </c>
      <c r="M459" s="22">
        <v>0.06</v>
      </c>
      <c r="N459" s="22">
        <v>0</v>
      </c>
    </row>
    <row r="460" spans="1:14" ht="19.899999999999999" customHeight="1">
      <c r="A460" s="19" t="s">
        <v>136</v>
      </c>
      <c r="B460" s="19" t="s">
        <v>137</v>
      </c>
      <c r="C460" s="19"/>
      <c r="D460" s="19"/>
      <c r="E460" s="19" t="s">
        <v>20</v>
      </c>
      <c r="F460" s="19" t="s">
        <v>93</v>
      </c>
      <c r="G460" s="20"/>
      <c r="H460" s="20">
        <v>1</v>
      </c>
      <c r="I460" s="21">
        <v>0.05</v>
      </c>
      <c r="J460" s="20">
        <f t="shared" si="38"/>
        <v>0</v>
      </c>
      <c r="K460" s="20">
        <f t="shared" si="39"/>
        <v>0</v>
      </c>
      <c r="L460" s="22">
        <v>1</v>
      </c>
      <c r="M460" s="22">
        <v>0.06</v>
      </c>
      <c r="N460" s="22">
        <v>0</v>
      </c>
    </row>
    <row r="461" spans="1:14" ht="19.899999999999999" customHeight="1">
      <c r="A461" s="19" t="s">
        <v>136</v>
      </c>
      <c r="B461" s="19" t="s">
        <v>137</v>
      </c>
      <c r="C461" s="19"/>
      <c r="D461" s="19"/>
      <c r="E461" s="19" t="s">
        <v>21</v>
      </c>
      <c r="F461" s="19" t="s">
        <v>94</v>
      </c>
      <c r="G461" s="20"/>
      <c r="H461" s="20">
        <v>0</v>
      </c>
      <c r="I461" s="21">
        <v>0.05</v>
      </c>
      <c r="J461" s="20">
        <f t="shared" si="38"/>
        <v>0</v>
      </c>
      <c r="K461" s="20">
        <f t="shared" si="39"/>
        <v>0</v>
      </c>
      <c r="L461" s="22">
        <v>0</v>
      </c>
      <c r="M461" s="22">
        <v>0.17</v>
      </c>
      <c r="N461" s="22">
        <v>0</v>
      </c>
    </row>
    <row r="462" spans="1:14" ht="19.899999999999999" customHeight="1">
      <c r="A462" s="19" t="s">
        <v>136</v>
      </c>
      <c r="B462" s="19" t="s">
        <v>137</v>
      </c>
      <c r="C462" s="19"/>
      <c r="D462" s="19"/>
      <c r="E462" s="19" t="s">
        <v>22</v>
      </c>
      <c r="F462" s="19" t="s">
        <v>95</v>
      </c>
      <c r="G462" s="20"/>
      <c r="H462" s="20">
        <v>1</v>
      </c>
      <c r="I462" s="21">
        <v>0.05</v>
      </c>
      <c r="J462" s="20">
        <f t="shared" si="38"/>
        <v>0</v>
      </c>
      <c r="K462" s="20">
        <f t="shared" si="39"/>
        <v>0</v>
      </c>
      <c r="L462" s="22">
        <v>1</v>
      </c>
      <c r="M462" s="22">
        <v>0.06</v>
      </c>
      <c r="N462" s="22">
        <v>0</v>
      </c>
    </row>
    <row r="463" spans="1:14" ht="19.899999999999999" customHeight="1">
      <c r="A463" s="17" t="s">
        <v>138</v>
      </c>
      <c r="B463" s="17" t="s">
        <v>139</v>
      </c>
      <c r="C463" s="17"/>
      <c r="D463" s="17"/>
      <c r="E463" s="17" t="s">
        <v>72</v>
      </c>
      <c r="F463" s="17" t="s">
        <v>73</v>
      </c>
      <c r="G463" s="18">
        <f>SUM(G464,G465,G466,G467,G468,G469,G470,G471,G472,G473,G475,G476,G477,G478,G479,G480,G481,G482,G483,G484,G485)</f>
        <v>0</v>
      </c>
      <c r="H463" s="18"/>
      <c r="I463" s="18"/>
      <c r="J463" s="18">
        <f>SUM(J464,J465,J466,J467,J468,J469,J470,J471,J472,J473,J475,J476,J477,J478,J479,J480,J481,J482,J483,J484,J485)</f>
        <v>0</v>
      </c>
      <c r="K463" s="18">
        <f>SUM(K464,K465,K466,K467,K468,K469,K470,K471,K472,K473,K475,K476,K477,K478,K479,K480,K481,K482,K483,K484,K485)</f>
        <v>0</v>
      </c>
      <c r="L463" s="18">
        <v>1</v>
      </c>
      <c r="M463" s="18">
        <v>0.08</v>
      </c>
      <c r="N463" s="18">
        <v>0</v>
      </c>
    </row>
    <row r="464" spans="1:14" ht="19.899999999999999" customHeight="1">
      <c r="A464" s="19" t="s">
        <v>138</v>
      </c>
      <c r="B464" s="19" t="s">
        <v>139</v>
      </c>
      <c r="C464" s="19"/>
      <c r="D464" s="19"/>
      <c r="E464" s="19" t="s">
        <v>1</v>
      </c>
      <c r="F464" s="19" t="s">
        <v>74</v>
      </c>
      <c r="G464" s="20"/>
      <c r="H464" s="20">
        <v>0.92</v>
      </c>
      <c r="I464" s="21">
        <v>0.08</v>
      </c>
      <c r="J464" s="20">
        <f t="shared" ref="J464:J485" si="40">H464*G464</f>
        <v>0</v>
      </c>
      <c r="K464" s="20">
        <f t="shared" ref="K464:K485" si="41">J464/(1+I464)</f>
        <v>0</v>
      </c>
      <c r="L464" s="22">
        <v>1</v>
      </c>
      <c r="M464" s="22">
        <v>0.17</v>
      </c>
      <c r="N464" s="22">
        <v>0</v>
      </c>
    </row>
    <row r="465" spans="1:14" ht="19.899999999999999" customHeight="1">
      <c r="A465" s="19" t="s">
        <v>138</v>
      </c>
      <c r="B465" s="19" t="s">
        <v>139</v>
      </c>
      <c r="C465" s="19"/>
      <c r="D465" s="19"/>
      <c r="E465" s="19" t="s">
        <v>2</v>
      </c>
      <c r="F465" s="19" t="s">
        <v>75</v>
      </c>
      <c r="G465" s="20"/>
      <c r="H465" s="20">
        <v>0.92</v>
      </c>
      <c r="I465" s="21">
        <v>0.08</v>
      </c>
      <c r="J465" s="20">
        <f t="shared" si="40"/>
        <v>0</v>
      </c>
      <c r="K465" s="20">
        <f t="shared" si="41"/>
        <v>0</v>
      </c>
      <c r="L465" s="22">
        <v>1</v>
      </c>
      <c r="M465" s="22">
        <v>0.17</v>
      </c>
      <c r="N465" s="22">
        <v>0</v>
      </c>
    </row>
    <row r="466" spans="1:14" ht="19.899999999999999" customHeight="1">
      <c r="A466" s="19" t="s">
        <v>138</v>
      </c>
      <c r="B466" s="19" t="s">
        <v>139</v>
      </c>
      <c r="C466" s="19"/>
      <c r="D466" s="19"/>
      <c r="E466" s="19" t="s">
        <v>3</v>
      </c>
      <c r="F466" s="19" t="s">
        <v>76</v>
      </c>
      <c r="G466" s="20"/>
      <c r="H466" s="20">
        <v>0.92</v>
      </c>
      <c r="I466" s="21">
        <v>0.11</v>
      </c>
      <c r="J466" s="20">
        <f t="shared" si="40"/>
        <v>0</v>
      </c>
      <c r="K466" s="20">
        <f t="shared" si="41"/>
        <v>0</v>
      </c>
      <c r="L466" s="22">
        <v>1</v>
      </c>
      <c r="M466" s="22">
        <v>0.17</v>
      </c>
      <c r="N466" s="22">
        <v>0</v>
      </c>
    </row>
    <row r="467" spans="1:14" ht="19.899999999999999" customHeight="1">
      <c r="A467" s="19" t="s">
        <v>138</v>
      </c>
      <c r="B467" s="19" t="s">
        <v>139</v>
      </c>
      <c r="C467" s="19"/>
      <c r="D467" s="19"/>
      <c r="E467" s="19" t="s">
        <v>4</v>
      </c>
      <c r="F467" s="19" t="s">
        <v>78</v>
      </c>
      <c r="G467" s="20"/>
      <c r="H467" s="20">
        <v>1</v>
      </c>
      <c r="I467" s="21">
        <v>0.05</v>
      </c>
      <c r="J467" s="20">
        <f t="shared" si="40"/>
        <v>0</v>
      </c>
      <c r="K467" s="20">
        <f t="shared" si="41"/>
        <v>0</v>
      </c>
      <c r="L467" s="22">
        <v>1</v>
      </c>
      <c r="M467" s="22">
        <v>0.17</v>
      </c>
      <c r="N467" s="22">
        <v>0</v>
      </c>
    </row>
    <row r="468" spans="1:14" ht="19.899999999999999" customHeight="1">
      <c r="A468" s="19" t="s">
        <v>138</v>
      </c>
      <c r="B468" s="19" t="s">
        <v>139</v>
      </c>
      <c r="C468" s="19"/>
      <c r="D468" s="19"/>
      <c r="E468" s="19" t="s">
        <v>5</v>
      </c>
      <c r="F468" s="19" t="s">
        <v>79</v>
      </c>
      <c r="G468" s="20"/>
      <c r="H468" s="20">
        <v>1</v>
      </c>
      <c r="I468" s="21">
        <v>0.05</v>
      </c>
      <c r="J468" s="20">
        <f t="shared" si="40"/>
        <v>0</v>
      </c>
      <c r="K468" s="20">
        <f t="shared" si="41"/>
        <v>0</v>
      </c>
      <c r="L468" s="22">
        <v>1</v>
      </c>
      <c r="M468" s="22">
        <v>0.17</v>
      </c>
      <c r="N468" s="22">
        <v>0</v>
      </c>
    </row>
    <row r="469" spans="1:14" ht="19.899999999999999" customHeight="1">
      <c r="A469" s="19" t="s">
        <v>138</v>
      </c>
      <c r="B469" s="19" t="s">
        <v>139</v>
      </c>
      <c r="C469" s="19"/>
      <c r="D469" s="19"/>
      <c r="E469" s="19" t="s">
        <v>6</v>
      </c>
      <c r="F469" s="19" t="s">
        <v>80</v>
      </c>
      <c r="G469" s="20"/>
      <c r="H469" s="20">
        <v>1</v>
      </c>
      <c r="I469" s="21">
        <v>0.05</v>
      </c>
      <c r="J469" s="20">
        <f t="shared" si="40"/>
        <v>0</v>
      </c>
      <c r="K469" s="20">
        <f t="shared" si="41"/>
        <v>0</v>
      </c>
      <c r="L469" s="22">
        <v>1</v>
      </c>
      <c r="M469" s="22">
        <v>0.17</v>
      </c>
      <c r="N469" s="22">
        <v>0</v>
      </c>
    </row>
    <row r="470" spans="1:14" ht="19.899999999999999" customHeight="1">
      <c r="A470" s="19" t="s">
        <v>138</v>
      </c>
      <c r="B470" s="19" t="s">
        <v>139</v>
      </c>
      <c r="C470" s="19"/>
      <c r="D470" s="19"/>
      <c r="E470" s="19" t="s">
        <v>7</v>
      </c>
      <c r="F470" s="19" t="s">
        <v>81</v>
      </c>
      <c r="G470" s="20"/>
      <c r="H470" s="20">
        <v>1</v>
      </c>
      <c r="I470" s="21">
        <v>0.11</v>
      </c>
      <c r="J470" s="20">
        <f t="shared" si="40"/>
        <v>0</v>
      </c>
      <c r="K470" s="20">
        <f t="shared" si="41"/>
        <v>0</v>
      </c>
      <c r="L470" s="22">
        <v>1</v>
      </c>
      <c r="M470" s="22">
        <v>0.17</v>
      </c>
      <c r="N470" s="22">
        <v>0</v>
      </c>
    </row>
    <row r="471" spans="1:14" ht="19.899999999999999" customHeight="1">
      <c r="A471" s="19" t="s">
        <v>138</v>
      </c>
      <c r="B471" s="19" t="s">
        <v>139</v>
      </c>
      <c r="C471" s="19"/>
      <c r="D471" s="19"/>
      <c r="E471" s="19" t="s">
        <v>8</v>
      </c>
      <c r="F471" s="19" t="s">
        <v>77</v>
      </c>
      <c r="G471" s="20"/>
      <c r="H471" s="20">
        <v>1</v>
      </c>
      <c r="I471" s="21">
        <v>0.11</v>
      </c>
      <c r="J471" s="20">
        <f t="shared" si="40"/>
        <v>0</v>
      </c>
      <c r="K471" s="20">
        <f t="shared" si="41"/>
        <v>0</v>
      </c>
      <c r="L471" s="22">
        <v>1</v>
      </c>
      <c r="M471" s="22">
        <v>0.17</v>
      </c>
      <c r="N471" s="22">
        <v>0</v>
      </c>
    </row>
    <row r="472" spans="1:14" ht="19.899999999999999" customHeight="1">
      <c r="A472" s="19" t="s">
        <v>138</v>
      </c>
      <c r="B472" s="19" t="s">
        <v>139</v>
      </c>
      <c r="C472" s="19"/>
      <c r="D472" s="19"/>
      <c r="E472" s="19" t="s">
        <v>9</v>
      </c>
      <c r="F472" s="19" t="s">
        <v>82</v>
      </c>
      <c r="G472" s="20"/>
      <c r="H472" s="20">
        <v>1</v>
      </c>
      <c r="I472" s="21">
        <v>0.05</v>
      </c>
      <c r="J472" s="20">
        <f t="shared" si="40"/>
        <v>0</v>
      </c>
      <c r="K472" s="20">
        <f t="shared" si="41"/>
        <v>0</v>
      </c>
      <c r="L472" s="22">
        <v>1</v>
      </c>
      <c r="M472" s="22">
        <v>0.11</v>
      </c>
      <c r="N472" s="22">
        <v>0</v>
      </c>
    </row>
    <row r="473" spans="1:14" ht="19.899999999999999" customHeight="1">
      <c r="A473" s="19" t="s">
        <v>138</v>
      </c>
      <c r="B473" s="19" t="s">
        <v>139</v>
      </c>
      <c r="C473" s="19"/>
      <c r="D473" s="19"/>
      <c r="E473" s="19" t="s">
        <v>10</v>
      </c>
      <c r="F473" s="19" t="s">
        <v>83</v>
      </c>
      <c r="G473" s="20"/>
      <c r="H473" s="20">
        <v>0.95</v>
      </c>
      <c r="I473" s="21">
        <v>0.05</v>
      </c>
      <c r="J473" s="20">
        <f t="shared" si="40"/>
        <v>0</v>
      </c>
      <c r="K473" s="20">
        <f t="shared" si="41"/>
        <v>0</v>
      </c>
      <c r="L473" s="22">
        <v>0.95</v>
      </c>
      <c r="M473" s="22">
        <v>0.17</v>
      </c>
      <c r="N473" s="22">
        <v>0</v>
      </c>
    </row>
    <row r="474" spans="1:14" ht="19.899999999999999" customHeight="1">
      <c r="A474" s="19" t="s">
        <v>138</v>
      </c>
      <c r="B474" s="19" t="s">
        <v>139</v>
      </c>
      <c r="C474" s="19"/>
      <c r="D474" s="19"/>
      <c r="E474" s="19" t="s">
        <v>11</v>
      </c>
      <c r="F474" s="19" t="s">
        <v>84</v>
      </c>
      <c r="G474" s="20"/>
      <c r="H474" s="20">
        <v>0.1</v>
      </c>
      <c r="I474" s="21">
        <v>0.05</v>
      </c>
      <c r="J474" s="20">
        <f t="shared" si="40"/>
        <v>0</v>
      </c>
      <c r="K474" s="20">
        <f t="shared" si="41"/>
        <v>0</v>
      </c>
      <c r="L474" s="22">
        <v>0.1</v>
      </c>
      <c r="M474" s="22">
        <v>0.06</v>
      </c>
      <c r="N474" s="22">
        <v>0</v>
      </c>
    </row>
    <row r="475" spans="1:14" ht="19.899999999999999" customHeight="1">
      <c r="A475" s="19" t="s">
        <v>138</v>
      </c>
      <c r="B475" s="19" t="s">
        <v>139</v>
      </c>
      <c r="C475" s="19"/>
      <c r="D475" s="19"/>
      <c r="E475" s="19" t="s">
        <v>12</v>
      </c>
      <c r="F475" s="19" t="s">
        <v>85</v>
      </c>
      <c r="G475" s="20"/>
      <c r="H475" s="20">
        <v>0.95</v>
      </c>
      <c r="I475" s="21">
        <v>0.05</v>
      </c>
      <c r="J475" s="20">
        <f t="shared" si="40"/>
        <v>0</v>
      </c>
      <c r="K475" s="20">
        <f t="shared" si="41"/>
        <v>0</v>
      </c>
      <c r="L475" s="22">
        <v>0.95</v>
      </c>
      <c r="M475" s="22">
        <v>0.06</v>
      </c>
      <c r="N475" s="22">
        <v>0</v>
      </c>
    </row>
    <row r="476" spans="1:14" ht="19.899999999999999" customHeight="1">
      <c r="A476" s="19" t="s">
        <v>138</v>
      </c>
      <c r="B476" s="19" t="s">
        <v>139</v>
      </c>
      <c r="C476" s="19"/>
      <c r="D476" s="19"/>
      <c r="E476" s="19" t="s">
        <v>13</v>
      </c>
      <c r="F476" s="19" t="s">
        <v>86</v>
      </c>
      <c r="G476" s="20"/>
      <c r="H476" s="20">
        <v>1</v>
      </c>
      <c r="I476" s="21">
        <v>0.05</v>
      </c>
      <c r="J476" s="20">
        <f t="shared" si="40"/>
        <v>0</v>
      </c>
      <c r="K476" s="20">
        <f t="shared" si="41"/>
        <v>0</v>
      </c>
      <c r="L476" s="22">
        <v>1</v>
      </c>
      <c r="M476" s="22">
        <v>0.06</v>
      </c>
      <c r="N476" s="22">
        <v>0</v>
      </c>
    </row>
    <row r="477" spans="1:14" ht="19.899999999999999" customHeight="1">
      <c r="A477" s="19" t="s">
        <v>138</v>
      </c>
      <c r="B477" s="19" t="s">
        <v>139</v>
      </c>
      <c r="C477" s="19"/>
      <c r="D477" s="19"/>
      <c r="E477" s="19" t="s">
        <v>14</v>
      </c>
      <c r="F477" s="19" t="s">
        <v>87</v>
      </c>
      <c r="G477" s="20"/>
      <c r="H477" s="20">
        <v>1</v>
      </c>
      <c r="I477" s="21">
        <v>0.05</v>
      </c>
      <c r="J477" s="20">
        <f t="shared" si="40"/>
        <v>0</v>
      </c>
      <c r="K477" s="20">
        <f t="shared" si="41"/>
        <v>0</v>
      </c>
      <c r="L477" s="22">
        <v>1</v>
      </c>
      <c r="M477" s="22">
        <v>0.06</v>
      </c>
      <c r="N477" s="22">
        <v>0</v>
      </c>
    </row>
    <row r="478" spans="1:14" ht="19.899999999999999" customHeight="1">
      <c r="A478" s="19" t="s">
        <v>138</v>
      </c>
      <c r="B478" s="19" t="s">
        <v>139</v>
      </c>
      <c r="C478" s="19"/>
      <c r="D478" s="19"/>
      <c r="E478" s="19" t="s">
        <v>15</v>
      </c>
      <c r="F478" s="19" t="s">
        <v>88</v>
      </c>
      <c r="G478" s="20"/>
      <c r="H478" s="20">
        <v>1</v>
      </c>
      <c r="I478" s="21">
        <v>0.05</v>
      </c>
      <c r="J478" s="20">
        <f t="shared" si="40"/>
        <v>0</v>
      </c>
      <c r="K478" s="20">
        <f t="shared" si="41"/>
        <v>0</v>
      </c>
      <c r="L478" s="22">
        <v>1</v>
      </c>
      <c r="M478" s="22">
        <v>0.06</v>
      </c>
      <c r="N478" s="22">
        <v>0</v>
      </c>
    </row>
    <row r="479" spans="1:14" ht="19.899999999999999" customHeight="1">
      <c r="A479" s="19" t="s">
        <v>138</v>
      </c>
      <c r="B479" s="19" t="s">
        <v>139</v>
      </c>
      <c r="C479" s="19"/>
      <c r="D479" s="19"/>
      <c r="E479" s="19" t="s">
        <v>16</v>
      </c>
      <c r="F479" s="19" t="s">
        <v>89</v>
      </c>
      <c r="G479" s="20"/>
      <c r="H479" s="20">
        <v>1</v>
      </c>
      <c r="I479" s="21">
        <v>0.05</v>
      </c>
      <c r="J479" s="20">
        <f t="shared" si="40"/>
        <v>0</v>
      </c>
      <c r="K479" s="20">
        <f t="shared" si="41"/>
        <v>0</v>
      </c>
      <c r="L479" s="22">
        <v>1</v>
      </c>
      <c r="M479" s="22">
        <v>0.06</v>
      </c>
      <c r="N479" s="22">
        <v>0</v>
      </c>
    </row>
    <row r="480" spans="1:14" ht="19.899999999999999" customHeight="1">
      <c r="A480" s="19" t="s">
        <v>138</v>
      </c>
      <c r="B480" s="19" t="s">
        <v>139</v>
      </c>
      <c r="C480" s="19"/>
      <c r="D480" s="19"/>
      <c r="E480" s="19" t="s">
        <v>17</v>
      </c>
      <c r="F480" s="19" t="s">
        <v>90</v>
      </c>
      <c r="G480" s="20"/>
      <c r="H480" s="20">
        <v>1</v>
      </c>
      <c r="I480" s="21">
        <v>0.05</v>
      </c>
      <c r="J480" s="20">
        <f t="shared" si="40"/>
        <v>0</v>
      </c>
      <c r="K480" s="20">
        <f t="shared" si="41"/>
        <v>0</v>
      </c>
      <c r="L480" s="22">
        <v>1</v>
      </c>
      <c r="M480" s="22">
        <v>0.06</v>
      </c>
      <c r="N480" s="22">
        <v>0</v>
      </c>
    </row>
    <row r="481" spans="1:14" ht="19.899999999999999" customHeight="1">
      <c r="A481" s="19" t="s">
        <v>138</v>
      </c>
      <c r="B481" s="19" t="s">
        <v>139</v>
      </c>
      <c r="C481" s="19"/>
      <c r="D481" s="19"/>
      <c r="E481" s="19" t="s">
        <v>18</v>
      </c>
      <c r="F481" s="19" t="s">
        <v>91</v>
      </c>
      <c r="G481" s="20"/>
      <c r="H481" s="20">
        <v>1</v>
      </c>
      <c r="I481" s="21">
        <v>0.05</v>
      </c>
      <c r="J481" s="20">
        <f t="shared" si="40"/>
        <v>0</v>
      </c>
      <c r="K481" s="20">
        <f t="shared" si="41"/>
        <v>0</v>
      </c>
      <c r="L481" s="22">
        <v>1</v>
      </c>
      <c r="M481" s="22">
        <v>0.06</v>
      </c>
      <c r="N481" s="22">
        <v>0</v>
      </c>
    </row>
    <row r="482" spans="1:14" ht="19.899999999999999" customHeight="1">
      <c r="A482" s="19" t="s">
        <v>138</v>
      </c>
      <c r="B482" s="19" t="s">
        <v>139</v>
      </c>
      <c r="C482" s="19"/>
      <c r="D482" s="19"/>
      <c r="E482" s="19" t="s">
        <v>19</v>
      </c>
      <c r="F482" s="19" t="s">
        <v>92</v>
      </c>
      <c r="G482" s="20"/>
      <c r="H482" s="20">
        <v>1</v>
      </c>
      <c r="I482" s="21">
        <v>0.05</v>
      </c>
      <c r="J482" s="20">
        <f t="shared" si="40"/>
        <v>0</v>
      </c>
      <c r="K482" s="20">
        <f t="shared" si="41"/>
        <v>0</v>
      </c>
      <c r="L482" s="22">
        <v>1</v>
      </c>
      <c r="M482" s="22">
        <v>0.06</v>
      </c>
      <c r="N482" s="22">
        <v>0</v>
      </c>
    </row>
    <row r="483" spans="1:14" ht="19.899999999999999" customHeight="1">
      <c r="A483" s="19" t="s">
        <v>138</v>
      </c>
      <c r="B483" s="19" t="s">
        <v>139</v>
      </c>
      <c r="C483" s="19"/>
      <c r="D483" s="19"/>
      <c r="E483" s="19" t="s">
        <v>20</v>
      </c>
      <c r="F483" s="19" t="s">
        <v>93</v>
      </c>
      <c r="G483" s="20"/>
      <c r="H483" s="20">
        <v>1</v>
      </c>
      <c r="I483" s="21">
        <v>0.05</v>
      </c>
      <c r="J483" s="20">
        <f t="shared" si="40"/>
        <v>0</v>
      </c>
      <c r="K483" s="20">
        <f t="shared" si="41"/>
        <v>0</v>
      </c>
      <c r="L483" s="22">
        <v>1</v>
      </c>
      <c r="M483" s="22">
        <v>0.06</v>
      </c>
      <c r="N483" s="22">
        <v>0</v>
      </c>
    </row>
    <row r="484" spans="1:14" ht="19.899999999999999" customHeight="1">
      <c r="A484" s="19" t="s">
        <v>138</v>
      </c>
      <c r="B484" s="19" t="s">
        <v>139</v>
      </c>
      <c r="C484" s="19"/>
      <c r="D484" s="19"/>
      <c r="E484" s="19" t="s">
        <v>21</v>
      </c>
      <c r="F484" s="19" t="s">
        <v>94</v>
      </c>
      <c r="G484" s="20"/>
      <c r="H484" s="20">
        <v>0</v>
      </c>
      <c r="I484" s="21">
        <v>0.05</v>
      </c>
      <c r="J484" s="20">
        <f t="shared" si="40"/>
        <v>0</v>
      </c>
      <c r="K484" s="20">
        <f t="shared" si="41"/>
        <v>0</v>
      </c>
      <c r="L484" s="22">
        <v>0</v>
      </c>
      <c r="M484" s="22">
        <v>0.17</v>
      </c>
      <c r="N484" s="22">
        <v>0</v>
      </c>
    </row>
    <row r="485" spans="1:14" ht="19.899999999999999" customHeight="1">
      <c r="A485" s="19" t="s">
        <v>138</v>
      </c>
      <c r="B485" s="19" t="s">
        <v>139</v>
      </c>
      <c r="C485" s="19"/>
      <c r="D485" s="19"/>
      <c r="E485" s="19" t="s">
        <v>22</v>
      </c>
      <c r="F485" s="19" t="s">
        <v>95</v>
      </c>
      <c r="G485" s="20"/>
      <c r="H485" s="20">
        <v>1</v>
      </c>
      <c r="I485" s="21">
        <v>0.05</v>
      </c>
      <c r="J485" s="20">
        <f t="shared" si="40"/>
        <v>0</v>
      </c>
      <c r="K485" s="20">
        <f t="shared" si="41"/>
        <v>0</v>
      </c>
      <c r="L485" s="22">
        <v>1</v>
      </c>
      <c r="M485" s="22">
        <v>0.06</v>
      </c>
      <c r="N485" s="22">
        <v>0</v>
      </c>
    </row>
    <row r="486" spans="1:14" ht="19.899999999999999" customHeight="1">
      <c r="A486" s="17" t="s">
        <v>140</v>
      </c>
      <c r="B486" s="17" t="s">
        <v>141</v>
      </c>
      <c r="C486" s="17"/>
      <c r="D486" s="17"/>
      <c r="E486" s="17" t="s">
        <v>72</v>
      </c>
      <c r="F486" s="17" t="s">
        <v>73</v>
      </c>
      <c r="G486" s="18">
        <f>SUM(G487,G488,G489,G490,G491,G492,G493,G494,G495,G496,G498,G499,G500,G501,G502,G503,G504,G505,G506,G507,G508)</f>
        <v>0</v>
      </c>
      <c r="H486" s="18"/>
      <c r="I486" s="18"/>
      <c r="J486" s="18">
        <f>SUM(J487,J488,J489,J490,J491,J492,J493,J494,J495,J496,J498,J499,J500,J501,J502,J503,J504,J505,J506,J507,J508)</f>
        <v>0</v>
      </c>
      <c r="K486" s="18">
        <f>SUM(K487,K488,K489,K490,K491,K492,K493,K494,K495,K496,K498,K499,K500,K501,K502,K503,K504,K505,K506,K507,K508)</f>
        <v>0</v>
      </c>
      <c r="L486" s="18">
        <v>1</v>
      </c>
      <c r="M486" s="18">
        <v>0.08</v>
      </c>
      <c r="N486" s="18">
        <v>0</v>
      </c>
    </row>
    <row r="487" spans="1:14" ht="19.899999999999999" customHeight="1">
      <c r="A487" s="19" t="s">
        <v>140</v>
      </c>
      <c r="B487" s="19" t="s">
        <v>141</v>
      </c>
      <c r="C487" s="19"/>
      <c r="D487" s="19"/>
      <c r="E487" s="19" t="s">
        <v>1</v>
      </c>
      <c r="F487" s="19" t="s">
        <v>74</v>
      </c>
      <c r="G487" s="20"/>
      <c r="H487" s="20">
        <v>0.92</v>
      </c>
      <c r="I487" s="21">
        <v>0.08</v>
      </c>
      <c r="J487" s="20">
        <f t="shared" ref="J487:J508" si="42">H487*G487</f>
        <v>0</v>
      </c>
      <c r="K487" s="20">
        <f t="shared" ref="K487:K508" si="43">J487/(1+I487)</f>
        <v>0</v>
      </c>
      <c r="L487" s="22">
        <v>1</v>
      </c>
      <c r="M487" s="22">
        <v>0.17</v>
      </c>
      <c r="N487" s="22">
        <v>0</v>
      </c>
    </row>
    <row r="488" spans="1:14" ht="19.899999999999999" customHeight="1">
      <c r="A488" s="19" t="s">
        <v>140</v>
      </c>
      <c r="B488" s="19" t="s">
        <v>141</v>
      </c>
      <c r="C488" s="19"/>
      <c r="D488" s="19"/>
      <c r="E488" s="19" t="s">
        <v>2</v>
      </c>
      <c r="F488" s="19" t="s">
        <v>75</v>
      </c>
      <c r="G488" s="20"/>
      <c r="H488" s="20">
        <v>0.92</v>
      </c>
      <c r="I488" s="21">
        <v>0.08</v>
      </c>
      <c r="J488" s="20">
        <f t="shared" si="42"/>
        <v>0</v>
      </c>
      <c r="K488" s="20">
        <f t="shared" si="43"/>
        <v>0</v>
      </c>
      <c r="L488" s="22">
        <v>1</v>
      </c>
      <c r="M488" s="22">
        <v>0.17</v>
      </c>
      <c r="N488" s="22">
        <v>0</v>
      </c>
    </row>
    <row r="489" spans="1:14" ht="19.899999999999999" customHeight="1">
      <c r="A489" s="19" t="s">
        <v>140</v>
      </c>
      <c r="B489" s="19" t="s">
        <v>141</v>
      </c>
      <c r="C489" s="19"/>
      <c r="D489" s="19"/>
      <c r="E489" s="19" t="s">
        <v>3</v>
      </c>
      <c r="F489" s="19" t="s">
        <v>76</v>
      </c>
      <c r="G489" s="20"/>
      <c r="H489" s="20">
        <v>0.92</v>
      </c>
      <c r="I489" s="21">
        <v>0.11</v>
      </c>
      <c r="J489" s="20">
        <f t="shared" si="42"/>
        <v>0</v>
      </c>
      <c r="K489" s="20">
        <f t="shared" si="43"/>
        <v>0</v>
      </c>
      <c r="L489" s="22">
        <v>1</v>
      </c>
      <c r="M489" s="22">
        <v>0.17</v>
      </c>
      <c r="N489" s="22">
        <v>0</v>
      </c>
    </row>
    <row r="490" spans="1:14" ht="19.899999999999999" customHeight="1">
      <c r="A490" s="19" t="s">
        <v>140</v>
      </c>
      <c r="B490" s="19" t="s">
        <v>141</v>
      </c>
      <c r="C490" s="19"/>
      <c r="D490" s="19"/>
      <c r="E490" s="19" t="s">
        <v>4</v>
      </c>
      <c r="F490" s="19" t="s">
        <v>78</v>
      </c>
      <c r="G490" s="20"/>
      <c r="H490" s="20">
        <v>1</v>
      </c>
      <c r="I490" s="21">
        <v>0.05</v>
      </c>
      <c r="J490" s="20">
        <f t="shared" si="42"/>
        <v>0</v>
      </c>
      <c r="K490" s="20">
        <f t="shared" si="43"/>
        <v>0</v>
      </c>
      <c r="L490" s="22">
        <v>1</v>
      </c>
      <c r="M490" s="22">
        <v>0.17</v>
      </c>
      <c r="N490" s="22">
        <v>0</v>
      </c>
    </row>
    <row r="491" spans="1:14" ht="19.899999999999999" customHeight="1">
      <c r="A491" s="19" t="s">
        <v>140</v>
      </c>
      <c r="B491" s="19" t="s">
        <v>141</v>
      </c>
      <c r="C491" s="19"/>
      <c r="D491" s="19"/>
      <c r="E491" s="19" t="s">
        <v>5</v>
      </c>
      <c r="F491" s="19" t="s">
        <v>79</v>
      </c>
      <c r="G491" s="20"/>
      <c r="H491" s="20">
        <v>1</v>
      </c>
      <c r="I491" s="21">
        <v>0.05</v>
      </c>
      <c r="J491" s="20">
        <f t="shared" si="42"/>
        <v>0</v>
      </c>
      <c r="K491" s="20">
        <f t="shared" si="43"/>
        <v>0</v>
      </c>
      <c r="L491" s="22">
        <v>1</v>
      </c>
      <c r="M491" s="22">
        <v>0.17</v>
      </c>
      <c r="N491" s="22">
        <v>0</v>
      </c>
    </row>
    <row r="492" spans="1:14" ht="19.899999999999999" customHeight="1">
      <c r="A492" s="19" t="s">
        <v>140</v>
      </c>
      <c r="B492" s="19" t="s">
        <v>141</v>
      </c>
      <c r="C492" s="19"/>
      <c r="D492" s="19"/>
      <c r="E492" s="19" t="s">
        <v>6</v>
      </c>
      <c r="F492" s="19" t="s">
        <v>80</v>
      </c>
      <c r="G492" s="20"/>
      <c r="H492" s="20">
        <v>1</v>
      </c>
      <c r="I492" s="21">
        <v>0.05</v>
      </c>
      <c r="J492" s="20">
        <f t="shared" si="42"/>
        <v>0</v>
      </c>
      <c r="K492" s="20">
        <f t="shared" si="43"/>
        <v>0</v>
      </c>
      <c r="L492" s="22">
        <v>1</v>
      </c>
      <c r="M492" s="22">
        <v>0.17</v>
      </c>
      <c r="N492" s="22">
        <v>0</v>
      </c>
    </row>
    <row r="493" spans="1:14" ht="19.899999999999999" customHeight="1">
      <c r="A493" s="19" t="s">
        <v>140</v>
      </c>
      <c r="B493" s="19" t="s">
        <v>141</v>
      </c>
      <c r="C493" s="19"/>
      <c r="D493" s="19"/>
      <c r="E493" s="19" t="s">
        <v>7</v>
      </c>
      <c r="F493" s="19" t="s">
        <v>81</v>
      </c>
      <c r="G493" s="20"/>
      <c r="H493" s="20">
        <v>1</v>
      </c>
      <c r="I493" s="21">
        <v>0.11</v>
      </c>
      <c r="J493" s="20">
        <f t="shared" si="42"/>
        <v>0</v>
      </c>
      <c r="K493" s="20">
        <f t="shared" si="43"/>
        <v>0</v>
      </c>
      <c r="L493" s="22">
        <v>1</v>
      </c>
      <c r="M493" s="22">
        <v>0.17</v>
      </c>
      <c r="N493" s="22">
        <v>0</v>
      </c>
    </row>
    <row r="494" spans="1:14" ht="19.899999999999999" customHeight="1">
      <c r="A494" s="19" t="s">
        <v>140</v>
      </c>
      <c r="B494" s="19" t="s">
        <v>141</v>
      </c>
      <c r="C494" s="19"/>
      <c r="D494" s="19"/>
      <c r="E494" s="19" t="s">
        <v>8</v>
      </c>
      <c r="F494" s="19" t="s">
        <v>77</v>
      </c>
      <c r="G494" s="20"/>
      <c r="H494" s="20">
        <v>1</v>
      </c>
      <c r="I494" s="21">
        <v>0.11</v>
      </c>
      <c r="J494" s="20">
        <f t="shared" si="42"/>
        <v>0</v>
      </c>
      <c r="K494" s="20">
        <f t="shared" si="43"/>
        <v>0</v>
      </c>
      <c r="L494" s="22">
        <v>1</v>
      </c>
      <c r="M494" s="22">
        <v>0.17</v>
      </c>
      <c r="N494" s="22">
        <v>0</v>
      </c>
    </row>
    <row r="495" spans="1:14" ht="19.899999999999999" customHeight="1">
      <c r="A495" s="19" t="s">
        <v>140</v>
      </c>
      <c r="B495" s="19" t="s">
        <v>141</v>
      </c>
      <c r="C495" s="19"/>
      <c r="D495" s="19"/>
      <c r="E495" s="19" t="s">
        <v>9</v>
      </c>
      <c r="F495" s="19" t="s">
        <v>82</v>
      </c>
      <c r="G495" s="20"/>
      <c r="H495" s="20">
        <v>1</v>
      </c>
      <c r="I495" s="21">
        <v>0.05</v>
      </c>
      <c r="J495" s="20">
        <f t="shared" si="42"/>
        <v>0</v>
      </c>
      <c r="K495" s="20">
        <f t="shared" si="43"/>
        <v>0</v>
      </c>
      <c r="L495" s="22">
        <v>1</v>
      </c>
      <c r="M495" s="22">
        <v>0.11</v>
      </c>
      <c r="N495" s="22">
        <v>0</v>
      </c>
    </row>
    <row r="496" spans="1:14" ht="19.899999999999999" customHeight="1">
      <c r="A496" s="19" t="s">
        <v>140</v>
      </c>
      <c r="B496" s="19" t="s">
        <v>141</v>
      </c>
      <c r="C496" s="19"/>
      <c r="D496" s="19"/>
      <c r="E496" s="19" t="s">
        <v>10</v>
      </c>
      <c r="F496" s="19" t="s">
        <v>83</v>
      </c>
      <c r="G496" s="20"/>
      <c r="H496" s="20">
        <v>0.95</v>
      </c>
      <c r="I496" s="21">
        <v>0.05</v>
      </c>
      <c r="J496" s="20">
        <f t="shared" si="42"/>
        <v>0</v>
      </c>
      <c r="K496" s="20">
        <f t="shared" si="43"/>
        <v>0</v>
      </c>
      <c r="L496" s="22">
        <v>0.95</v>
      </c>
      <c r="M496" s="22">
        <v>0.17</v>
      </c>
      <c r="N496" s="22">
        <v>0</v>
      </c>
    </row>
    <row r="497" spans="1:14" ht="19.899999999999999" customHeight="1">
      <c r="A497" s="19" t="s">
        <v>140</v>
      </c>
      <c r="B497" s="19" t="s">
        <v>141</v>
      </c>
      <c r="C497" s="19"/>
      <c r="D497" s="19"/>
      <c r="E497" s="19" t="s">
        <v>11</v>
      </c>
      <c r="F497" s="19" t="s">
        <v>84</v>
      </c>
      <c r="G497" s="20"/>
      <c r="H497" s="20">
        <v>0.1</v>
      </c>
      <c r="I497" s="21">
        <v>0.05</v>
      </c>
      <c r="J497" s="20">
        <f t="shared" si="42"/>
        <v>0</v>
      </c>
      <c r="K497" s="20">
        <f t="shared" si="43"/>
        <v>0</v>
      </c>
      <c r="L497" s="22">
        <v>0.1</v>
      </c>
      <c r="M497" s="22">
        <v>0.06</v>
      </c>
      <c r="N497" s="22">
        <v>0</v>
      </c>
    </row>
    <row r="498" spans="1:14" ht="19.899999999999999" customHeight="1">
      <c r="A498" s="19" t="s">
        <v>140</v>
      </c>
      <c r="B498" s="19" t="s">
        <v>141</v>
      </c>
      <c r="C498" s="19"/>
      <c r="D498" s="19"/>
      <c r="E498" s="19" t="s">
        <v>12</v>
      </c>
      <c r="F498" s="19" t="s">
        <v>85</v>
      </c>
      <c r="G498" s="20"/>
      <c r="H498" s="20">
        <v>0.95</v>
      </c>
      <c r="I498" s="21">
        <v>0.05</v>
      </c>
      <c r="J498" s="20">
        <f t="shared" si="42"/>
        <v>0</v>
      </c>
      <c r="K498" s="20">
        <f t="shared" si="43"/>
        <v>0</v>
      </c>
      <c r="L498" s="22">
        <v>0.95</v>
      </c>
      <c r="M498" s="22">
        <v>0.06</v>
      </c>
      <c r="N498" s="22">
        <v>0</v>
      </c>
    </row>
    <row r="499" spans="1:14" ht="19.899999999999999" customHeight="1">
      <c r="A499" s="19" t="s">
        <v>140</v>
      </c>
      <c r="B499" s="19" t="s">
        <v>141</v>
      </c>
      <c r="C499" s="19"/>
      <c r="D499" s="19"/>
      <c r="E499" s="19" t="s">
        <v>13</v>
      </c>
      <c r="F499" s="19" t="s">
        <v>86</v>
      </c>
      <c r="G499" s="20"/>
      <c r="H499" s="20">
        <v>1</v>
      </c>
      <c r="I499" s="21">
        <v>0.05</v>
      </c>
      <c r="J499" s="20">
        <f t="shared" si="42"/>
        <v>0</v>
      </c>
      <c r="K499" s="20">
        <f t="shared" si="43"/>
        <v>0</v>
      </c>
      <c r="L499" s="22">
        <v>1</v>
      </c>
      <c r="M499" s="22">
        <v>0.06</v>
      </c>
      <c r="N499" s="22">
        <v>0</v>
      </c>
    </row>
    <row r="500" spans="1:14" ht="19.899999999999999" customHeight="1">
      <c r="A500" s="19" t="s">
        <v>140</v>
      </c>
      <c r="B500" s="19" t="s">
        <v>141</v>
      </c>
      <c r="C500" s="19"/>
      <c r="D500" s="19"/>
      <c r="E500" s="19" t="s">
        <v>14</v>
      </c>
      <c r="F500" s="19" t="s">
        <v>87</v>
      </c>
      <c r="G500" s="20"/>
      <c r="H500" s="20">
        <v>1</v>
      </c>
      <c r="I500" s="21">
        <v>0.05</v>
      </c>
      <c r="J500" s="20">
        <f t="shared" si="42"/>
        <v>0</v>
      </c>
      <c r="K500" s="20">
        <f t="shared" si="43"/>
        <v>0</v>
      </c>
      <c r="L500" s="22">
        <v>1</v>
      </c>
      <c r="M500" s="22">
        <v>0.06</v>
      </c>
      <c r="N500" s="22">
        <v>0</v>
      </c>
    </row>
    <row r="501" spans="1:14" ht="19.899999999999999" customHeight="1">
      <c r="A501" s="19" t="s">
        <v>140</v>
      </c>
      <c r="B501" s="19" t="s">
        <v>141</v>
      </c>
      <c r="C501" s="19"/>
      <c r="D501" s="19"/>
      <c r="E501" s="19" t="s">
        <v>15</v>
      </c>
      <c r="F501" s="19" t="s">
        <v>88</v>
      </c>
      <c r="G501" s="20"/>
      <c r="H501" s="20">
        <v>1</v>
      </c>
      <c r="I501" s="21">
        <v>0.05</v>
      </c>
      <c r="J501" s="20">
        <f t="shared" si="42"/>
        <v>0</v>
      </c>
      <c r="K501" s="20">
        <f t="shared" si="43"/>
        <v>0</v>
      </c>
      <c r="L501" s="22">
        <v>1</v>
      </c>
      <c r="M501" s="22">
        <v>0.06</v>
      </c>
      <c r="N501" s="22">
        <v>0</v>
      </c>
    </row>
    <row r="502" spans="1:14" ht="19.899999999999999" customHeight="1">
      <c r="A502" s="19" t="s">
        <v>140</v>
      </c>
      <c r="B502" s="19" t="s">
        <v>141</v>
      </c>
      <c r="C502" s="19"/>
      <c r="D502" s="19"/>
      <c r="E502" s="19" t="s">
        <v>16</v>
      </c>
      <c r="F502" s="19" t="s">
        <v>89</v>
      </c>
      <c r="G502" s="20"/>
      <c r="H502" s="20">
        <v>1</v>
      </c>
      <c r="I502" s="21">
        <v>0.05</v>
      </c>
      <c r="J502" s="20">
        <f t="shared" si="42"/>
        <v>0</v>
      </c>
      <c r="K502" s="20">
        <f t="shared" si="43"/>
        <v>0</v>
      </c>
      <c r="L502" s="22">
        <v>1</v>
      </c>
      <c r="M502" s="22">
        <v>0.06</v>
      </c>
      <c r="N502" s="22">
        <v>0</v>
      </c>
    </row>
    <row r="503" spans="1:14" ht="19.899999999999999" customHeight="1">
      <c r="A503" s="19" t="s">
        <v>140</v>
      </c>
      <c r="B503" s="19" t="s">
        <v>141</v>
      </c>
      <c r="C503" s="19"/>
      <c r="D503" s="19"/>
      <c r="E503" s="19" t="s">
        <v>17</v>
      </c>
      <c r="F503" s="19" t="s">
        <v>90</v>
      </c>
      <c r="G503" s="20"/>
      <c r="H503" s="20">
        <v>1</v>
      </c>
      <c r="I503" s="21">
        <v>0.05</v>
      </c>
      <c r="J503" s="20">
        <f t="shared" si="42"/>
        <v>0</v>
      </c>
      <c r="K503" s="20">
        <f t="shared" si="43"/>
        <v>0</v>
      </c>
      <c r="L503" s="22">
        <v>1</v>
      </c>
      <c r="M503" s="22">
        <v>0.06</v>
      </c>
      <c r="N503" s="22">
        <v>0</v>
      </c>
    </row>
    <row r="504" spans="1:14" ht="19.899999999999999" customHeight="1">
      <c r="A504" s="19" t="s">
        <v>140</v>
      </c>
      <c r="B504" s="19" t="s">
        <v>141</v>
      </c>
      <c r="C504" s="19"/>
      <c r="D504" s="19"/>
      <c r="E504" s="19" t="s">
        <v>18</v>
      </c>
      <c r="F504" s="19" t="s">
        <v>91</v>
      </c>
      <c r="G504" s="20"/>
      <c r="H504" s="20">
        <v>1</v>
      </c>
      <c r="I504" s="21">
        <v>0.05</v>
      </c>
      <c r="J504" s="20">
        <f t="shared" si="42"/>
        <v>0</v>
      </c>
      <c r="K504" s="20">
        <f t="shared" si="43"/>
        <v>0</v>
      </c>
      <c r="L504" s="22">
        <v>1</v>
      </c>
      <c r="M504" s="22">
        <v>0.06</v>
      </c>
      <c r="N504" s="22">
        <v>0</v>
      </c>
    </row>
    <row r="505" spans="1:14" ht="19.899999999999999" customHeight="1">
      <c r="A505" s="19" t="s">
        <v>140</v>
      </c>
      <c r="B505" s="19" t="s">
        <v>141</v>
      </c>
      <c r="C505" s="19"/>
      <c r="D505" s="19"/>
      <c r="E505" s="19" t="s">
        <v>19</v>
      </c>
      <c r="F505" s="19" t="s">
        <v>92</v>
      </c>
      <c r="G505" s="20"/>
      <c r="H505" s="20">
        <v>1</v>
      </c>
      <c r="I505" s="21">
        <v>0.05</v>
      </c>
      <c r="J505" s="20">
        <f t="shared" si="42"/>
        <v>0</v>
      </c>
      <c r="K505" s="20">
        <f t="shared" si="43"/>
        <v>0</v>
      </c>
      <c r="L505" s="22">
        <v>1</v>
      </c>
      <c r="M505" s="22">
        <v>0.06</v>
      </c>
      <c r="N505" s="22">
        <v>0</v>
      </c>
    </row>
    <row r="506" spans="1:14" ht="19.899999999999999" customHeight="1">
      <c r="A506" s="19" t="s">
        <v>140</v>
      </c>
      <c r="B506" s="19" t="s">
        <v>141</v>
      </c>
      <c r="C506" s="19"/>
      <c r="D506" s="19"/>
      <c r="E506" s="19" t="s">
        <v>20</v>
      </c>
      <c r="F506" s="19" t="s">
        <v>93</v>
      </c>
      <c r="G506" s="20"/>
      <c r="H506" s="20">
        <v>1</v>
      </c>
      <c r="I506" s="21">
        <v>0.05</v>
      </c>
      <c r="J506" s="20">
        <f t="shared" si="42"/>
        <v>0</v>
      </c>
      <c r="K506" s="20">
        <f t="shared" si="43"/>
        <v>0</v>
      </c>
      <c r="L506" s="22">
        <v>1</v>
      </c>
      <c r="M506" s="22">
        <v>0.06</v>
      </c>
      <c r="N506" s="22">
        <v>0</v>
      </c>
    </row>
    <row r="507" spans="1:14" ht="19.899999999999999" customHeight="1">
      <c r="A507" s="19" t="s">
        <v>140</v>
      </c>
      <c r="B507" s="19" t="s">
        <v>141</v>
      </c>
      <c r="C507" s="19"/>
      <c r="D507" s="19"/>
      <c r="E507" s="19" t="s">
        <v>21</v>
      </c>
      <c r="F507" s="19" t="s">
        <v>94</v>
      </c>
      <c r="G507" s="20"/>
      <c r="H507" s="20">
        <v>0</v>
      </c>
      <c r="I507" s="21">
        <v>0.05</v>
      </c>
      <c r="J507" s="20">
        <f t="shared" si="42"/>
        <v>0</v>
      </c>
      <c r="K507" s="20">
        <f t="shared" si="43"/>
        <v>0</v>
      </c>
      <c r="L507" s="22">
        <v>0</v>
      </c>
      <c r="M507" s="22">
        <v>0.17</v>
      </c>
      <c r="N507" s="22">
        <v>0</v>
      </c>
    </row>
    <row r="508" spans="1:14" ht="19.899999999999999" customHeight="1">
      <c r="A508" s="19" t="s">
        <v>140</v>
      </c>
      <c r="B508" s="19" t="s">
        <v>141</v>
      </c>
      <c r="C508" s="19"/>
      <c r="D508" s="19"/>
      <c r="E508" s="19" t="s">
        <v>22</v>
      </c>
      <c r="F508" s="19" t="s">
        <v>95</v>
      </c>
      <c r="G508" s="20"/>
      <c r="H508" s="20">
        <v>1</v>
      </c>
      <c r="I508" s="21">
        <v>0.05</v>
      </c>
      <c r="J508" s="20">
        <f t="shared" si="42"/>
        <v>0</v>
      </c>
      <c r="K508" s="20">
        <f t="shared" si="43"/>
        <v>0</v>
      </c>
      <c r="L508" s="22">
        <v>1</v>
      </c>
      <c r="M508" s="22">
        <v>0.06</v>
      </c>
      <c r="N508" s="22">
        <v>0</v>
      </c>
    </row>
    <row r="509" spans="1:14" ht="19.899999999999999" customHeight="1">
      <c r="A509" s="17" t="s">
        <v>142</v>
      </c>
      <c r="B509" s="17" t="s">
        <v>143</v>
      </c>
      <c r="C509" s="17"/>
      <c r="D509" s="17"/>
      <c r="E509" s="17" t="s">
        <v>72</v>
      </c>
      <c r="F509" s="17" t="s">
        <v>73</v>
      </c>
      <c r="G509" s="18">
        <f>SUM(G510,G511,G512,G513,G514,G515,G516,G517,G518,G519,G521,G522,G523,G524,G525,G526,G527,G528,G529,G530,G531)</f>
        <v>0</v>
      </c>
      <c r="H509" s="18"/>
      <c r="I509" s="18"/>
      <c r="J509" s="18">
        <f>SUM(J510,J511,J512,J513,J514,J515,J516,J517,J518,J519,J521,J522,J523,J524,J525,J526,J527,J528,J529,J530,J531)</f>
        <v>0</v>
      </c>
      <c r="K509" s="18">
        <f>SUM(K510,K511,K512,K513,K514,K515,K516,K517,K518,K519,K521,K522,K523,K524,K525,K526,K527,K528,K529,K530,K531)</f>
        <v>0</v>
      </c>
      <c r="L509" s="18">
        <v>1</v>
      </c>
      <c r="M509" s="18">
        <v>0.08</v>
      </c>
      <c r="N509" s="18">
        <v>0</v>
      </c>
    </row>
    <row r="510" spans="1:14" ht="19.899999999999999" customHeight="1">
      <c r="A510" s="19" t="s">
        <v>142</v>
      </c>
      <c r="B510" s="19" t="s">
        <v>143</v>
      </c>
      <c r="C510" s="19"/>
      <c r="D510" s="19"/>
      <c r="E510" s="19" t="s">
        <v>1</v>
      </c>
      <c r="F510" s="19" t="s">
        <v>74</v>
      </c>
      <c r="G510" s="20"/>
      <c r="H510" s="20">
        <v>0.92</v>
      </c>
      <c r="I510" s="21">
        <v>0.08</v>
      </c>
      <c r="J510" s="20">
        <f t="shared" ref="J510:J531" si="44">H510*G510</f>
        <v>0</v>
      </c>
      <c r="K510" s="20">
        <f t="shared" ref="K510:K531" si="45">J510/(1+I510)</f>
        <v>0</v>
      </c>
      <c r="L510" s="22">
        <v>1</v>
      </c>
      <c r="M510" s="22">
        <v>0.17</v>
      </c>
      <c r="N510" s="22">
        <v>0</v>
      </c>
    </row>
    <row r="511" spans="1:14" ht="19.899999999999999" customHeight="1">
      <c r="A511" s="19" t="s">
        <v>142</v>
      </c>
      <c r="B511" s="19" t="s">
        <v>143</v>
      </c>
      <c r="C511" s="19"/>
      <c r="D511" s="19"/>
      <c r="E511" s="19" t="s">
        <v>2</v>
      </c>
      <c r="F511" s="19" t="s">
        <v>75</v>
      </c>
      <c r="G511" s="20"/>
      <c r="H511" s="20">
        <v>0.92</v>
      </c>
      <c r="I511" s="21">
        <v>0.08</v>
      </c>
      <c r="J511" s="20">
        <f t="shared" si="44"/>
        <v>0</v>
      </c>
      <c r="K511" s="20">
        <f t="shared" si="45"/>
        <v>0</v>
      </c>
      <c r="L511" s="22">
        <v>1</v>
      </c>
      <c r="M511" s="22">
        <v>0.17</v>
      </c>
      <c r="N511" s="22">
        <v>0</v>
      </c>
    </row>
    <row r="512" spans="1:14" ht="19.899999999999999" customHeight="1">
      <c r="A512" s="19" t="s">
        <v>142</v>
      </c>
      <c r="B512" s="19" t="s">
        <v>143</v>
      </c>
      <c r="C512" s="19"/>
      <c r="D512" s="19"/>
      <c r="E512" s="19" t="s">
        <v>3</v>
      </c>
      <c r="F512" s="19" t="s">
        <v>76</v>
      </c>
      <c r="G512" s="20"/>
      <c r="H512" s="20">
        <v>0.92</v>
      </c>
      <c r="I512" s="21">
        <v>0.11</v>
      </c>
      <c r="J512" s="20">
        <f t="shared" si="44"/>
        <v>0</v>
      </c>
      <c r="K512" s="20">
        <f t="shared" si="45"/>
        <v>0</v>
      </c>
      <c r="L512" s="22">
        <v>1</v>
      </c>
      <c r="M512" s="22">
        <v>0.17</v>
      </c>
      <c r="N512" s="22">
        <v>0</v>
      </c>
    </row>
    <row r="513" spans="1:14" ht="19.899999999999999" customHeight="1">
      <c r="A513" s="19" t="s">
        <v>142</v>
      </c>
      <c r="B513" s="19" t="s">
        <v>143</v>
      </c>
      <c r="C513" s="19"/>
      <c r="D513" s="19"/>
      <c r="E513" s="19" t="s">
        <v>4</v>
      </c>
      <c r="F513" s="19" t="s">
        <v>78</v>
      </c>
      <c r="G513" s="20"/>
      <c r="H513" s="20">
        <v>1</v>
      </c>
      <c r="I513" s="21">
        <v>0.05</v>
      </c>
      <c r="J513" s="20">
        <f t="shared" si="44"/>
        <v>0</v>
      </c>
      <c r="K513" s="20">
        <f t="shared" si="45"/>
        <v>0</v>
      </c>
      <c r="L513" s="22">
        <v>1</v>
      </c>
      <c r="M513" s="22">
        <v>0.17</v>
      </c>
      <c r="N513" s="22">
        <v>0</v>
      </c>
    </row>
    <row r="514" spans="1:14" ht="19.899999999999999" customHeight="1">
      <c r="A514" s="19" t="s">
        <v>142</v>
      </c>
      <c r="B514" s="19" t="s">
        <v>143</v>
      </c>
      <c r="C514" s="19"/>
      <c r="D514" s="19"/>
      <c r="E514" s="19" t="s">
        <v>5</v>
      </c>
      <c r="F514" s="19" t="s">
        <v>79</v>
      </c>
      <c r="G514" s="20"/>
      <c r="H514" s="20">
        <v>1</v>
      </c>
      <c r="I514" s="21">
        <v>0.05</v>
      </c>
      <c r="J514" s="20">
        <f t="shared" si="44"/>
        <v>0</v>
      </c>
      <c r="K514" s="20">
        <f t="shared" si="45"/>
        <v>0</v>
      </c>
      <c r="L514" s="22">
        <v>1</v>
      </c>
      <c r="M514" s="22">
        <v>0.17</v>
      </c>
      <c r="N514" s="22">
        <v>0</v>
      </c>
    </row>
    <row r="515" spans="1:14" ht="19.899999999999999" customHeight="1">
      <c r="A515" s="19" t="s">
        <v>142</v>
      </c>
      <c r="B515" s="19" t="s">
        <v>143</v>
      </c>
      <c r="C515" s="19"/>
      <c r="D515" s="19"/>
      <c r="E515" s="19" t="s">
        <v>6</v>
      </c>
      <c r="F515" s="19" t="s">
        <v>80</v>
      </c>
      <c r="G515" s="20"/>
      <c r="H515" s="20">
        <v>1</v>
      </c>
      <c r="I515" s="21">
        <v>0.05</v>
      </c>
      <c r="J515" s="20">
        <f t="shared" si="44"/>
        <v>0</v>
      </c>
      <c r="K515" s="20">
        <f t="shared" si="45"/>
        <v>0</v>
      </c>
      <c r="L515" s="22">
        <v>1</v>
      </c>
      <c r="M515" s="22">
        <v>0.17</v>
      </c>
      <c r="N515" s="22">
        <v>0</v>
      </c>
    </row>
    <row r="516" spans="1:14" ht="19.899999999999999" customHeight="1">
      <c r="A516" s="19" t="s">
        <v>142</v>
      </c>
      <c r="B516" s="19" t="s">
        <v>143</v>
      </c>
      <c r="C516" s="19"/>
      <c r="D516" s="19"/>
      <c r="E516" s="19" t="s">
        <v>7</v>
      </c>
      <c r="F516" s="19" t="s">
        <v>81</v>
      </c>
      <c r="G516" s="20"/>
      <c r="H516" s="20">
        <v>1</v>
      </c>
      <c r="I516" s="21">
        <v>0.11</v>
      </c>
      <c r="J516" s="20">
        <f t="shared" si="44"/>
        <v>0</v>
      </c>
      <c r="K516" s="20">
        <f t="shared" si="45"/>
        <v>0</v>
      </c>
      <c r="L516" s="22">
        <v>1</v>
      </c>
      <c r="M516" s="22">
        <v>0.17</v>
      </c>
      <c r="N516" s="22">
        <v>0</v>
      </c>
    </row>
    <row r="517" spans="1:14" ht="19.899999999999999" customHeight="1">
      <c r="A517" s="19" t="s">
        <v>142</v>
      </c>
      <c r="B517" s="19" t="s">
        <v>143</v>
      </c>
      <c r="C517" s="19"/>
      <c r="D517" s="19"/>
      <c r="E517" s="19" t="s">
        <v>8</v>
      </c>
      <c r="F517" s="19" t="s">
        <v>77</v>
      </c>
      <c r="G517" s="20"/>
      <c r="H517" s="20">
        <v>1</v>
      </c>
      <c r="I517" s="21">
        <v>0.11</v>
      </c>
      <c r="J517" s="20">
        <f t="shared" si="44"/>
        <v>0</v>
      </c>
      <c r="K517" s="20">
        <f t="shared" si="45"/>
        <v>0</v>
      </c>
      <c r="L517" s="22">
        <v>1</v>
      </c>
      <c r="M517" s="22">
        <v>0.17</v>
      </c>
      <c r="N517" s="22">
        <v>0</v>
      </c>
    </row>
    <row r="518" spans="1:14" ht="19.899999999999999" customHeight="1">
      <c r="A518" s="19" t="s">
        <v>142</v>
      </c>
      <c r="B518" s="19" t="s">
        <v>143</v>
      </c>
      <c r="C518" s="19"/>
      <c r="D518" s="19"/>
      <c r="E518" s="19" t="s">
        <v>9</v>
      </c>
      <c r="F518" s="19" t="s">
        <v>82</v>
      </c>
      <c r="G518" s="20"/>
      <c r="H518" s="20">
        <v>1</v>
      </c>
      <c r="I518" s="21">
        <v>0.05</v>
      </c>
      <c r="J518" s="20">
        <f t="shared" si="44"/>
        <v>0</v>
      </c>
      <c r="K518" s="20">
        <f t="shared" si="45"/>
        <v>0</v>
      </c>
      <c r="L518" s="22">
        <v>1</v>
      </c>
      <c r="M518" s="22">
        <v>0.11</v>
      </c>
      <c r="N518" s="22">
        <v>0</v>
      </c>
    </row>
    <row r="519" spans="1:14" ht="19.899999999999999" customHeight="1">
      <c r="A519" s="19" t="s">
        <v>142</v>
      </c>
      <c r="B519" s="19" t="s">
        <v>143</v>
      </c>
      <c r="C519" s="19"/>
      <c r="D519" s="19"/>
      <c r="E519" s="19" t="s">
        <v>10</v>
      </c>
      <c r="F519" s="19" t="s">
        <v>83</v>
      </c>
      <c r="G519" s="20"/>
      <c r="H519" s="20">
        <v>0.95</v>
      </c>
      <c r="I519" s="21">
        <v>0.05</v>
      </c>
      <c r="J519" s="20">
        <f t="shared" si="44"/>
        <v>0</v>
      </c>
      <c r="K519" s="20">
        <f t="shared" si="45"/>
        <v>0</v>
      </c>
      <c r="L519" s="22">
        <v>0.95</v>
      </c>
      <c r="M519" s="22">
        <v>0.17</v>
      </c>
      <c r="N519" s="22">
        <v>0</v>
      </c>
    </row>
    <row r="520" spans="1:14" ht="19.899999999999999" customHeight="1">
      <c r="A520" s="19" t="s">
        <v>142</v>
      </c>
      <c r="B520" s="19" t="s">
        <v>143</v>
      </c>
      <c r="C520" s="19"/>
      <c r="D520" s="19"/>
      <c r="E520" s="19" t="s">
        <v>11</v>
      </c>
      <c r="F520" s="19" t="s">
        <v>84</v>
      </c>
      <c r="G520" s="20"/>
      <c r="H520" s="20">
        <v>0.1</v>
      </c>
      <c r="I520" s="21">
        <v>0.05</v>
      </c>
      <c r="J520" s="20">
        <f t="shared" si="44"/>
        <v>0</v>
      </c>
      <c r="K520" s="20">
        <f t="shared" si="45"/>
        <v>0</v>
      </c>
      <c r="L520" s="22">
        <v>0.1</v>
      </c>
      <c r="M520" s="22">
        <v>0.06</v>
      </c>
      <c r="N520" s="22">
        <v>0</v>
      </c>
    </row>
    <row r="521" spans="1:14" ht="19.899999999999999" customHeight="1">
      <c r="A521" s="19" t="s">
        <v>142</v>
      </c>
      <c r="B521" s="19" t="s">
        <v>143</v>
      </c>
      <c r="C521" s="19"/>
      <c r="D521" s="19"/>
      <c r="E521" s="19" t="s">
        <v>12</v>
      </c>
      <c r="F521" s="19" t="s">
        <v>85</v>
      </c>
      <c r="G521" s="20"/>
      <c r="H521" s="20">
        <v>0.95</v>
      </c>
      <c r="I521" s="21">
        <v>0.05</v>
      </c>
      <c r="J521" s="20">
        <f t="shared" si="44"/>
        <v>0</v>
      </c>
      <c r="K521" s="20">
        <f t="shared" si="45"/>
        <v>0</v>
      </c>
      <c r="L521" s="22">
        <v>0.95</v>
      </c>
      <c r="M521" s="22">
        <v>0.06</v>
      </c>
      <c r="N521" s="22">
        <v>0</v>
      </c>
    </row>
    <row r="522" spans="1:14" ht="19.899999999999999" customHeight="1">
      <c r="A522" s="19" t="s">
        <v>142</v>
      </c>
      <c r="B522" s="19" t="s">
        <v>143</v>
      </c>
      <c r="C522" s="19"/>
      <c r="D522" s="19"/>
      <c r="E522" s="19" t="s">
        <v>13</v>
      </c>
      <c r="F522" s="19" t="s">
        <v>86</v>
      </c>
      <c r="G522" s="20"/>
      <c r="H522" s="20">
        <v>1</v>
      </c>
      <c r="I522" s="21">
        <v>0.05</v>
      </c>
      <c r="J522" s="20">
        <f t="shared" si="44"/>
        <v>0</v>
      </c>
      <c r="K522" s="20">
        <f t="shared" si="45"/>
        <v>0</v>
      </c>
      <c r="L522" s="22">
        <v>1</v>
      </c>
      <c r="M522" s="22">
        <v>0.06</v>
      </c>
      <c r="N522" s="22">
        <v>0</v>
      </c>
    </row>
    <row r="523" spans="1:14" ht="19.899999999999999" customHeight="1">
      <c r="A523" s="19" t="s">
        <v>142</v>
      </c>
      <c r="B523" s="19" t="s">
        <v>143</v>
      </c>
      <c r="C523" s="19"/>
      <c r="D523" s="19"/>
      <c r="E523" s="19" t="s">
        <v>14</v>
      </c>
      <c r="F523" s="19" t="s">
        <v>87</v>
      </c>
      <c r="G523" s="20"/>
      <c r="H523" s="20">
        <v>1</v>
      </c>
      <c r="I523" s="21">
        <v>0.05</v>
      </c>
      <c r="J523" s="20">
        <f t="shared" si="44"/>
        <v>0</v>
      </c>
      <c r="K523" s="20">
        <f t="shared" si="45"/>
        <v>0</v>
      </c>
      <c r="L523" s="22">
        <v>1</v>
      </c>
      <c r="M523" s="22">
        <v>0.06</v>
      </c>
      <c r="N523" s="22">
        <v>0</v>
      </c>
    </row>
    <row r="524" spans="1:14" ht="19.899999999999999" customHeight="1">
      <c r="A524" s="19" t="s">
        <v>142</v>
      </c>
      <c r="B524" s="19" t="s">
        <v>143</v>
      </c>
      <c r="C524" s="19"/>
      <c r="D524" s="19"/>
      <c r="E524" s="19" t="s">
        <v>15</v>
      </c>
      <c r="F524" s="19" t="s">
        <v>88</v>
      </c>
      <c r="G524" s="20"/>
      <c r="H524" s="20">
        <v>1</v>
      </c>
      <c r="I524" s="21">
        <v>0.05</v>
      </c>
      <c r="J524" s="20">
        <f t="shared" si="44"/>
        <v>0</v>
      </c>
      <c r="K524" s="20">
        <f t="shared" si="45"/>
        <v>0</v>
      </c>
      <c r="L524" s="22">
        <v>1</v>
      </c>
      <c r="M524" s="22">
        <v>0.06</v>
      </c>
      <c r="N524" s="22">
        <v>0</v>
      </c>
    </row>
    <row r="525" spans="1:14" ht="19.899999999999999" customHeight="1">
      <c r="A525" s="19" t="s">
        <v>142</v>
      </c>
      <c r="B525" s="19" t="s">
        <v>143</v>
      </c>
      <c r="C525" s="19"/>
      <c r="D525" s="19"/>
      <c r="E525" s="19" t="s">
        <v>16</v>
      </c>
      <c r="F525" s="19" t="s">
        <v>89</v>
      </c>
      <c r="G525" s="20"/>
      <c r="H525" s="20">
        <v>1</v>
      </c>
      <c r="I525" s="21">
        <v>0.05</v>
      </c>
      <c r="J525" s="20">
        <f t="shared" si="44"/>
        <v>0</v>
      </c>
      <c r="K525" s="20">
        <f t="shared" si="45"/>
        <v>0</v>
      </c>
      <c r="L525" s="22">
        <v>1</v>
      </c>
      <c r="M525" s="22">
        <v>0.06</v>
      </c>
      <c r="N525" s="22">
        <v>0</v>
      </c>
    </row>
    <row r="526" spans="1:14" ht="19.899999999999999" customHeight="1">
      <c r="A526" s="19" t="s">
        <v>142</v>
      </c>
      <c r="B526" s="19" t="s">
        <v>143</v>
      </c>
      <c r="C526" s="19"/>
      <c r="D526" s="19"/>
      <c r="E526" s="19" t="s">
        <v>17</v>
      </c>
      <c r="F526" s="19" t="s">
        <v>90</v>
      </c>
      <c r="G526" s="20"/>
      <c r="H526" s="20">
        <v>1</v>
      </c>
      <c r="I526" s="21">
        <v>0.05</v>
      </c>
      <c r="J526" s="20">
        <f t="shared" si="44"/>
        <v>0</v>
      </c>
      <c r="K526" s="20">
        <f t="shared" si="45"/>
        <v>0</v>
      </c>
      <c r="L526" s="22">
        <v>1</v>
      </c>
      <c r="M526" s="22">
        <v>0.06</v>
      </c>
      <c r="N526" s="22">
        <v>0</v>
      </c>
    </row>
    <row r="527" spans="1:14" ht="19.899999999999999" customHeight="1">
      <c r="A527" s="19" t="s">
        <v>142</v>
      </c>
      <c r="B527" s="19" t="s">
        <v>143</v>
      </c>
      <c r="C527" s="19"/>
      <c r="D527" s="19"/>
      <c r="E527" s="19" t="s">
        <v>18</v>
      </c>
      <c r="F527" s="19" t="s">
        <v>91</v>
      </c>
      <c r="G527" s="20"/>
      <c r="H527" s="20">
        <v>1</v>
      </c>
      <c r="I527" s="21">
        <v>0.05</v>
      </c>
      <c r="J527" s="20">
        <f t="shared" si="44"/>
        <v>0</v>
      </c>
      <c r="K527" s="20">
        <f t="shared" si="45"/>
        <v>0</v>
      </c>
      <c r="L527" s="22">
        <v>1</v>
      </c>
      <c r="M527" s="22">
        <v>0.06</v>
      </c>
      <c r="N527" s="22">
        <v>0</v>
      </c>
    </row>
    <row r="528" spans="1:14" ht="19.899999999999999" customHeight="1">
      <c r="A528" s="19" t="s">
        <v>142</v>
      </c>
      <c r="B528" s="19" t="s">
        <v>143</v>
      </c>
      <c r="C528" s="19"/>
      <c r="D528" s="19"/>
      <c r="E528" s="19" t="s">
        <v>19</v>
      </c>
      <c r="F528" s="19" t="s">
        <v>92</v>
      </c>
      <c r="G528" s="20"/>
      <c r="H528" s="20">
        <v>1</v>
      </c>
      <c r="I528" s="21">
        <v>0.05</v>
      </c>
      <c r="J528" s="20">
        <f t="shared" si="44"/>
        <v>0</v>
      </c>
      <c r="K528" s="20">
        <f t="shared" si="45"/>
        <v>0</v>
      </c>
      <c r="L528" s="22">
        <v>1</v>
      </c>
      <c r="M528" s="22">
        <v>0.06</v>
      </c>
      <c r="N528" s="22">
        <v>0</v>
      </c>
    </row>
    <row r="529" spans="1:14" ht="19.899999999999999" customHeight="1">
      <c r="A529" s="19" t="s">
        <v>142</v>
      </c>
      <c r="B529" s="19" t="s">
        <v>143</v>
      </c>
      <c r="C529" s="19"/>
      <c r="D529" s="19"/>
      <c r="E529" s="19" t="s">
        <v>20</v>
      </c>
      <c r="F529" s="19" t="s">
        <v>93</v>
      </c>
      <c r="G529" s="20"/>
      <c r="H529" s="20">
        <v>1</v>
      </c>
      <c r="I529" s="21">
        <v>0.05</v>
      </c>
      <c r="J529" s="20">
        <f t="shared" si="44"/>
        <v>0</v>
      </c>
      <c r="K529" s="20">
        <f t="shared" si="45"/>
        <v>0</v>
      </c>
      <c r="L529" s="22">
        <v>1</v>
      </c>
      <c r="M529" s="22">
        <v>0.06</v>
      </c>
      <c r="N529" s="22">
        <v>0</v>
      </c>
    </row>
    <row r="530" spans="1:14" ht="19.899999999999999" customHeight="1">
      <c r="A530" s="19" t="s">
        <v>142</v>
      </c>
      <c r="B530" s="19" t="s">
        <v>143</v>
      </c>
      <c r="C530" s="19"/>
      <c r="D530" s="19"/>
      <c r="E530" s="19" t="s">
        <v>21</v>
      </c>
      <c r="F530" s="19" t="s">
        <v>94</v>
      </c>
      <c r="G530" s="20"/>
      <c r="H530" s="20">
        <v>0</v>
      </c>
      <c r="I530" s="21">
        <v>0.05</v>
      </c>
      <c r="J530" s="20">
        <f t="shared" si="44"/>
        <v>0</v>
      </c>
      <c r="K530" s="20">
        <f t="shared" si="45"/>
        <v>0</v>
      </c>
      <c r="L530" s="22">
        <v>0</v>
      </c>
      <c r="M530" s="22">
        <v>0.17</v>
      </c>
      <c r="N530" s="22">
        <v>0</v>
      </c>
    </row>
    <row r="531" spans="1:14" ht="19.899999999999999" customHeight="1">
      <c r="A531" s="19" t="s">
        <v>142</v>
      </c>
      <c r="B531" s="19" t="s">
        <v>143</v>
      </c>
      <c r="C531" s="19"/>
      <c r="D531" s="19"/>
      <c r="E531" s="19" t="s">
        <v>22</v>
      </c>
      <c r="F531" s="19" t="s">
        <v>95</v>
      </c>
      <c r="G531" s="20"/>
      <c r="H531" s="20">
        <v>1</v>
      </c>
      <c r="I531" s="21">
        <v>0.05</v>
      </c>
      <c r="J531" s="20">
        <f t="shared" si="44"/>
        <v>0</v>
      </c>
      <c r="K531" s="20">
        <f t="shared" si="45"/>
        <v>0</v>
      </c>
      <c r="L531" s="22">
        <v>1</v>
      </c>
      <c r="M531" s="22">
        <v>0.06</v>
      </c>
      <c r="N531" s="22">
        <v>0</v>
      </c>
    </row>
    <row r="532" spans="1:14" ht="19.899999999999999" customHeight="1">
      <c r="A532" s="17" t="s">
        <v>144</v>
      </c>
      <c r="B532" s="17" t="s">
        <v>145</v>
      </c>
      <c r="C532" s="17"/>
      <c r="D532" s="17"/>
      <c r="E532" s="17" t="s">
        <v>72</v>
      </c>
      <c r="F532" s="17" t="s">
        <v>73</v>
      </c>
      <c r="G532" s="18">
        <f>SUM(G533,G534,G535,G536,G537,G538,G539,G540,G541,G542,G544,G545,G546,G547,G548,G549,G550,G551,G552,G553,G554)</f>
        <v>0</v>
      </c>
      <c r="H532" s="18"/>
      <c r="I532" s="18"/>
      <c r="J532" s="18">
        <f>SUM(J533,J534,J535,J536,J537,J538,J539,J540,J541,J542,J544,J545,J546,J547,J548,J549,J550,J551,J552,J553,J554)</f>
        <v>0</v>
      </c>
      <c r="K532" s="18">
        <f>SUM(K533,K534,K535,K536,K537,K538,K539,K540,K541,K542,K544,K545,K546,K547,K548,K549,K550,K551,K552,K553,K554)</f>
        <v>0</v>
      </c>
      <c r="L532" s="18">
        <v>1</v>
      </c>
      <c r="M532" s="18">
        <v>0.08</v>
      </c>
      <c r="N532" s="18">
        <v>0</v>
      </c>
    </row>
    <row r="533" spans="1:14" ht="19.899999999999999" customHeight="1">
      <c r="A533" s="19" t="s">
        <v>144</v>
      </c>
      <c r="B533" s="19" t="s">
        <v>145</v>
      </c>
      <c r="C533" s="19"/>
      <c r="D533" s="19"/>
      <c r="E533" s="19" t="s">
        <v>1</v>
      </c>
      <c r="F533" s="19" t="s">
        <v>74</v>
      </c>
      <c r="G533" s="20"/>
      <c r="H533" s="20">
        <v>0.92</v>
      </c>
      <c r="I533" s="21">
        <v>0.08</v>
      </c>
      <c r="J533" s="20">
        <f t="shared" ref="J533:J554" si="46">H533*G533</f>
        <v>0</v>
      </c>
      <c r="K533" s="20">
        <f t="shared" ref="K533:K554" si="47">J533/(1+I533)</f>
        <v>0</v>
      </c>
      <c r="L533" s="22">
        <v>1</v>
      </c>
      <c r="M533" s="22">
        <v>0.17</v>
      </c>
      <c r="N533" s="22">
        <v>0</v>
      </c>
    </row>
    <row r="534" spans="1:14" ht="19.899999999999999" customHeight="1">
      <c r="A534" s="19" t="s">
        <v>144</v>
      </c>
      <c r="B534" s="19" t="s">
        <v>145</v>
      </c>
      <c r="C534" s="19"/>
      <c r="D534" s="19"/>
      <c r="E534" s="19" t="s">
        <v>2</v>
      </c>
      <c r="F534" s="19" t="s">
        <v>75</v>
      </c>
      <c r="G534" s="20"/>
      <c r="H534" s="20">
        <v>0.92</v>
      </c>
      <c r="I534" s="21">
        <v>0.08</v>
      </c>
      <c r="J534" s="20">
        <f t="shared" si="46"/>
        <v>0</v>
      </c>
      <c r="K534" s="20">
        <f t="shared" si="47"/>
        <v>0</v>
      </c>
      <c r="L534" s="22">
        <v>1</v>
      </c>
      <c r="M534" s="22">
        <v>0.17</v>
      </c>
      <c r="N534" s="22">
        <v>0</v>
      </c>
    </row>
    <row r="535" spans="1:14" ht="19.899999999999999" customHeight="1">
      <c r="A535" s="19" t="s">
        <v>144</v>
      </c>
      <c r="B535" s="19" t="s">
        <v>145</v>
      </c>
      <c r="C535" s="19"/>
      <c r="D535" s="19"/>
      <c r="E535" s="19" t="s">
        <v>3</v>
      </c>
      <c r="F535" s="19" t="s">
        <v>76</v>
      </c>
      <c r="G535" s="20"/>
      <c r="H535" s="20">
        <v>0.92</v>
      </c>
      <c r="I535" s="21">
        <v>0.11</v>
      </c>
      <c r="J535" s="20">
        <f t="shared" si="46"/>
        <v>0</v>
      </c>
      <c r="K535" s="20">
        <f t="shared" si="47"/>
        <v>0</v>
      </c>
      <c r="L535" s="22">
        <v>1</v>
      </c>
      <c r="M535" s="22">
        <v>0.17</v>
      </c>
      <c r="N535" s="22">
        <v>0</v>
      </c>
    </row>
    <row r="536" spans="1:14" ht="19.899999999999999" customHeight="1">
      <c r="A536" s="19" t="s">
        <v>144</v>
      </c>
      <c r="B536" s="19" t="s">
        <v>145</v>
      </c>
      <c r="C536" s="19"/>
      <c r="D536" s="19"/>
      <c r="E536" s="19" t="s">
        <v>4</v>
      </c>
      <c r="F536" s="19" t="s">
        <v>78</v>
      </c>
      <c r="G536" s="20"/>
      <c r="H536" s="20">
        <v>1</v>
      </c>
      <c r="I536" s="21">
        <v>0.05</v>
      </c>
      <c r="J536" s="20">
        <f t="shared" si="46"/>
        <v>0</v>
      </c>
      <c r="K536" s="20">
        <f t="shared" si="47"/>
        <v>0</v>
      </c>
      <c r="L536" s="22">
        <v>1</v>
      </c>
      <c r="M536" s="22">
        <v>0.17</v>
      </c>
      <c r="N536" s="22">
        <v>0</v>
      </c>
    </row>
    <row r="537" spans="1:14" ht="19.899999999999999" customHeight="1">
      <c r="A537" s="19" t="s">
        <v>144</v>
      </c>
      <c r="B537" s="19" t="s">
        <v>145</v>
      </c>
      <c r="C537" s="19"/>
      <c r="D537" s="19"/>
      <c r="E537" s="19" t="s">
        <v>5</v>
      </c>
      <c r="F537" s="19" t="s">
        <v>79</v>
      </c>
      <c r="G537" s="20"/>
      <c r="H537" s="20">
        <v>1</v>
      </c>
      <c r="I537" s="21">
        <v>0.05</v>
      </c>
      <c r="J537" s="20">
        <f t="shared" si="46"/>
        <v>0</v>
      </c>
      <c r="K537" s="20">
        <f t="shared" si="47"/>
        <v>0</v>
      </c>
      <c r="L537" s="22">
        <v>1</v>
      </c>
      <c r="M537" s="22">
        <v>0.17</v>
      </c>
      <c r="N537" s="22">
        <v>0</v>
      </c>
    </row>
    <row r="538" spans="1:14" ht="19.899999999999999" customHeight="1">
      <c r="A538" s="19" t="s">
        <v>144</v>
      </c>
      <c r="B538" s="19" t="s">
        <v>145</v>
      </c>
      <c r="C538" s="19"/>
      <c r="D538" s="19"/>
      <c r="E538" s="19" t="s">
        <v>6</v>
      </c>
      <c r="F538" s="19" t="s">
        <v>80</v>
      </c>
      <c r="G538" s="20"/>
      <c r="H538" s="20">
        <v>1</v>
      </c>
      <c r="I538" s="21">
        <v>0.05</v>
      </c>
      <c r="J538" s="20">
        <f t="shared" si="46"/>
        <v>0</v>
      </c>
      <c r="K538" s="20">
        <f t="shared" si="47"/>
        <v>0</v>
      </c>
      <c r="L538" s="22">
        <v>1</v>
      </c>
      <c r="M538" s="22">
        <v>0.17</v>
      </c>
      <c r="N538" s="22">
        <v>0</v>
      </c>
    </row>
    <row r="539" spans="1:14" ht="19.899999999999999" customHeight="1">
      <c r="A539" s="19" t="s">
        <v>144</v>
      </c>
      <c r="B539" s="19" t="s">
        <v>145</v>
      </c>
      <c r="C539" s="19"/>
      <c r="D539" s="19"/>
      <c r="E539" s="19" t="s">
        <v>7</v>
      </c>
      <c r="F539" s="19" t="s">
        <v>81</v>
      </c>
      <c r="G539" s="20"/>
      <c r="H539" s="20">
        <v>1</v>
      </c>
      <c r="I539" s="21">
        <v>0.11</v>
      </c>
      <c r="J539" s="20">
        <f t="shared" si="46"/>
        <v>0</v>
      </c>
      <c r="K539" s="20">
        <f t="shared" si="47"/>
        <v>0</v>
      </c>
      <c r="L539" s="22">
        <v>1</v>
      </c>
      <c r="M539" s="22">
        <v>0.17</v>
      </c>
      <c r="N539" s="22">
        <v>0</v>
      </c>
    </row>
    <row r="540" spans="1:14" ht="19.899999999999999" customHeight="1">
      <c r="A540" s="19" t="s">
        <v>144</v>
      </c>
      <c r="B540" s="19" t="s">
        <v>145</v>
      </c>
      <c r="C540" s="19"/>
      <c r="D540" s="19"/>
      <c r="E540" s="19" t="s">
        <v>8</v>
      </c>
      <c r="F540" s="19" t="s">
        <v>77</v>
      </c>
      <c r="G540" s="20"/>
      <c r="H540" s="20">
        <v>1</v>
      </c>
      <c r="I540" s="21">
        <v>0.11</v>
      </c>
      <c r="J540" s="20">
        <f t="shared" si="46"/>
        <v>0</v>
      </c>
      <c r="K540" s="20">
        <f t="shared" si="47"/>
        <v>0</v>
      </c>
      <c r="L540" s="22">
        <v>1</v>
      </c>
      <c r="M540" s="22">
        <v>0.17</v>
      </c>
      <c r="N540" s="22">
        <v>0</v>
      </c>
    </row>
    <row r="541" spans="1:14" ht="19.899999999999999" customHeight="1">
      <c r="A541" s="19" t="s">
        <v>144</v>
      </c>
      <c r="B541" s="19" t="s">
        <v>145</v>
      </c>
      <c r="C541" s="19"/>
      <c r="D541" s="19"/>
      <c r="E541" s="19" t="s">
        <v>9</v>
      </c>
      <c r="F541" s="19" t="s">
        <v>82</v>
      </c>
      <c r="G541" s="20"/>
      <c r="H541" s="20">
        <v>1</v>
      </c>
      <c r="I541" s="21">
        <v>0.05</v>
      </c>
      <c r="J541" s="20">
        <f t="shared" si="46"/>
        <v>0</v>
      </c>
      <c r="K541" s="20">
        <f t="shared" si="47"/>
        <v>0</v>
      </c>
      <c r="L541" s="22">
        <v>1</v>
      </c>
      <c r="M541" s="22">
        <v>0.11</v>
      </c>
      <c r="N541" s="22">
        <v>0</v>
      </c>
    </row>
    <row r="542" spans="1:14" ht="19.899999999999999" customHeight="1">
      <c r="A542" s="19" t="s">
        <v>144</v>
      </c>
      <c r="B542" s="19" t="s">
        <v>145</v>
      </c>
      <c r="C542" s="19"/>
      <c r="D542" s="19"/>
      <c r="E542" s="19" t="s">
        <v>10</v>
      </c>
      <c r="F542" s="19" t="s">
        <v>83</v>
      </c>
      <c r="G542" s="20"/>
      <c r="H542" s="20">
        <v>0.95</v>
      </c>
      <c r="I542" s="21">
        <v>0.05</v>
      </c>
      <c r="J542" s="20">
        <f t="shared" si="46"/>
        <v>0</v>
      </c>
      <c r="K542" s="20">
        <f t="shared" si="47"/>
        <v>0</v>
      </c>
      <c r="L542" s="22">
        <v>0.95</v>
      </c>
      <c r="M542" s="22">
        <v>0.17</v>
      </c>
      <c r="N542" s="22">
        <v>0</v>
      </c>
    </row>
    <row r="543" spans="1:14" ht="19.899999999999999" customHeight="1">
      <c r="A543" s="19" t="s">
        <v>144</v>
      </c>
      <c r="B543" s="19" t="s">
        <v>145</v>
      </c>
      <c r="C543" s="19"/>
      <c r="D543" s="19"/>
      <c r="E543" s="19" t="s">
        <v>11</v>
      </c>
      <c r="F543" s="19" t="s">
        <v>84</v>
      </c>
      <c r="G543" s="20"/>
      <c r="H543" s="20">
        <v>0.1</v>
      </c>
      <c r="I543" s="21">
        <v>0.05</v>
      </c>
      <c r="J543" s="20">
        <f t="shared" si="46"/>
        <v>0</v>
      </c>
      <c r="K543" s="20">
        <f t="shared" si="47"/>
        <v>0</v>
      </c>
      <c r="L543" s="22">
        <v>0.1</v>
      </c>
      <c r="M543" s="22">
        <v>0.06</v>
      </c>
      <c r="N543" s="22">
        <v>0</v>
      </c>
    </row>
    <row r="544" spans="1:14" ht="19.899999999999999" customHeight="1">
      <c r="A544" s="19" t="s">
        <v>144</v>
      </c>
      <c r="B544" s="19" t="s">
        <v>145</v>
      </c>
      <c r="C544" s="19"/>
      <c r="D544" s="19"/>
      <c r="E544" s="19" t="s">
        <v>12</v>
      </c>
      <c r="F544" s="19" t="s">
        <v>85</v>
      </c>
      <c r="G544" s="20"/>
      <c r="H544" s="20">
        <v>0.95</v>
      </c>
      <c r="I544" s="21">
        <v>0.05</v>
      </c>
      <c r="J544" s="20">
        <f t="shared" si="46"/>
        <v>0</v>
      </c>
      <c r="K544" s="20">
        <f t="shared" si="47"/>
        <v>0</v>
      </c>
      <c r="L544" s="22">
        <v>0.95</v>
      </c>
      <c r="M544" s="22">
        <v>0.06</v>
      </c>
      <c r="N544" s="22">
        <v>0</v>
      </c>
    </row>
    <row r="545" spans="1:14" ht="19.899999999999999" customHeight="1">
      <c r="A545" s="19" t="s">
        <v>144</v>
      </c>
      <c r="B545" s="19" t="s">
        <v>145</v>
      </c>
      <c r="C545" s="19"/>
      <c r="D545" s="19"/>
      <c r="E545" s="19" t="s">
        <v>13</v>
      </c>
      <c r="F545" s="19" t="s">
        <v>86</v>
      </c>
      <c r="G545" s="20"/>
      <c r="H545" s="20">
        <v>1</v>
      </c>
      <c r="I545" s="21">
        <v>0.05</v>
      </c>
      <c r="J545" s="20">
        <f t="shared" si="46"/>
        <v>0</v>
      </c>
      <c r="K545" s="20">
        <f t="shared" si="47"/>
        <v>0</v>
      </c>
      <c r="L545" s="22">
        <v>1</v>
      </c>
      <c r="M545" s="22">
        <v>0.06</v>
      </c>
      <c r="N545" s="22">
        <v>0</v>
      </c>
    </row>
    <row r="546" spans="1:14" ht="19.899999999999999" customHeight="1">
      <c r="A546" s="19" t="s">
        <v>144</v>
      </c>
      <c r="B546" s="19" t="s">
        <v>145</v>
      </c>
      <c r="C546" s="19"/>
      <c r="D546" s="19"/>
      <c r="E546" s="19" t="s">
        <v>14</v>
      </c>
      <c r="F546" s="19" t="s">
        <v>87</v>
      </c>
      <c r="G546" s="20"/>
      <c r="H546" s="20">
        <v>1</v>
      </c>
      <c r="I546" s="21">
        <v>0.05</v>
      </c>
      <c r="J546" s="20">
        <f t="shared" si="46"/>
        <v>0</v>
      </c>
      <c r="K546" s="20">
        <f t="shared" si="47"/>
        <v>0</v>
      </c>
      <c r="L546" s="22">
        <v>1</v>
      </c>
      <c r="M546" s="22">
        <v>0.06</v>
      </c>
      <c r="N546" s="22">
        <v>0</v>
      </c>
    </row>
    <row r="547" spans="1:14" ht="19.899999999999999" customHeight="1">
      <c r="A547" s="19" t="s">
        <v>144</v>
      </c>
      <c r="B547" s="19" t="s">
        <v>145</v>
      </c>
      <c r="C547" s="19"/>
      <c r="D547" s="19"/>
      <c r="E547" s="19" t="s">
        <v>15</v>
      </c>
      <c r="F547" s="19" t="s">
        <v>88</v>
      </c>
      <c r="G547" s="20"/>
      <c r="H547" s="20">
        <v>1</v>
      </c>
      <c r="I547" s="21">
        <v>0.05</v>
      </c>
      <c r="J547" s="20">
        <f t="shared" si="46"/>
        <v>0</v>
      </c>
      <c r="K547" s="20">
        <f t="shared" si="47"/>
        <v>0</v>
      </c>
      <c r="L547" s="22">
        <v>1</v>
      </c>
      <c r="M547" s="22">
        <v>0.06</v>
      </c>
      <c r="N547" s="22">
        <v>0</v>
      </c>
    </row>
    <row r="548" spans="1:14" ht="19.899999999999999" customHeight="1">
      <c r="A548" s="19" t="s">
        <v>144</v>
      </c>
      <c r="B548" s="19" t="s">
        <v>145</v>
      </c>
      <c r="C548" s="19"/>
      <c r="D548" s="19"/>
      <c r="E548" s="19" t="s">
        <v>16</v>
      </c>
      <c r="F548" s="19" t="s">
        <v>89</v>
      </c>
      <c r="G548" s="20"/>
      <c r="H548" s="20">
        <v>1</v>
      </c>
      <c r="I548" s="21">
        <v>0.05</v>
      </c>
      <c r="J548" s="20">
        <f t="shared" si="46"/>
        <v>0</v>
      </c>
      <c r="K548" s="20">
        <f t="shared" si="47"/>
        <v>0</v>
      </c>
      <c r="L548" s="22">
        <v>1</v>
      </c>
      <c r="M548" s="22">
        <v>0.06</v>
      </c>
      <c r="N548" s="22">
        <v>0</v>
      </c>
    </row>
    <row r="549" spans="1:14" ht="19.899999999999999" customHeight="1">
      <c r="A549" s="19" t="s">
        <v>144</v>
      </c>
      <c r="B549" s="19" t="s">
        <v>145</v>
      </c>
      <c r="C549" s="19"/>
      <c r="D549" s="19"/>
      <c r="E549" s="19" t="s">
        <v>17</v>
      </c>
      <c r="F549" s="19" t="s">
        <v>90</v>
      </c>
      <c r="G549" s="20"/>
      <c r="H549" s="20">
        <v>1</v>
      </c>
      <c r="I549" s="21">
        <v>0.05</v>
      </c>
      <c r="J549" s="20">
        <f t="shared" si="46"/>
        <v>0</v>
      </c>
      <c r="K549" s="20">
        <f t="shared" si="47"/>
        <v>0</v>
      </c>
      <c r="L549" s="22">
        <v>1</v>
      </c>
      <c r="M549" s="22">
        <v>0.06</v>
      </c>
      <c r="N549" s="22">
        <v>0</v>
      </c>
    </row>
    <row r="550" spans="1:14" ht="19.899999999999999" customHeight="1">
      <c r="A550" s="19" t="s">
        <v>144</v>
      </c>
      <c r="B550" s="19" t="s">
        <v>145</v>
      </c>
      <c r="C550" s="19"/>
      <c r="D550" s="19"/>
      <c r="E550" s="19" t="s">
        <v>18</v>
      </c>
      <c r="F550" s="19" t="s">
        <v>91</v>
      </c>
      <c r="G550" s="20"/>
      <c r="H550" s="20">
        <v>1</v>
      </c>
      <c r="I550" s="21">
        <v>0.05</v>
      </c>
      <c r="J550" s="20">
        <f t="shared" si="46"/>
        <v>0</v>
      </c>
      <c r="K550" s="20">
        <f t="shared" si="47"/>
        <v>0</v>
      </c>
      <c r="L550" s="22">
        <v>1</v>
      </c>
      <c r="M550" s="22">
        <v>0.06</v>
      </c>
      <c r="N550" s="22">
        <v>0</v>
      </c>
    </row>
    <row r="551" spans="1:14" ht="19.899999999999999" customHeight="1">
      <c r="A551" s="19" t="s">
        <v>144</v>
      </c>
      <c r="B551" s="19" t="s">
        <v>145</v>
      </c>
      <c r="C551" s="19"/>
      <c r="D551" s="19"/>
      <c r="E551" s="19" t="s">
        <v>19</v>
      </c>
      <c r="F551" s="19" t="s">
        <v>92</v>
      </c>
      <c r="G551" s="20"/>
      <c r="H551" s="20">
        <v>1</v>
      </c>
      <c r="I551" s="21">
        <v>0.05</v>
      </c>
      <c r="J551" s="20">
        <f t="shared" si="46"/>
        <v>0</v>
      </c>
      <c r="K551" s="20">
        <f t="shared" si="47"/>
        <v>0</v>
      </c>
      <c r="L551" s="22">
        <v>1</v>
      </c>
      <c r="M551" s="22">
        <v>0.06</v>
      </c>
      <c r="N551" s="22">
        <v>0</v>
      </c>
    </row>
    <row r="552" spans="1:14" ht="19.899999999999999" customHeight="1">
      <c r="A552" s="19" t="s">
        <v>144</v>
      </c>
      <c r="B552" s="19" t="s">
        <v>145</v>
      </c>
      <c r="C552" s="19"/>
      <c r="D552" s="19"/>
      <c r="E552" s="19" t="s">
        <v>20</v>
      </c>
      <c r="F552" s="19" t="s">
        <v>93</v>
      </c>
      <c r="G552" s="20"/>
      <c r="H552" s="20">
        <v>1</v>
      </c>
      <c r="I552" s="21">
        <v>0.05</v>
      </c>
      <c r="J552" s="20">
        <f t="shared" si="46"/>
        <v>0</v>
      </c>
      <c r="K552" s="20">
        <f t="shared" si="47"/>
        <v>0</v>
      </c>
      <c r="L552" s="22">
        <v>1</v>
      </c>
      <c r="M552" s="22">
        <v>0.06</v>
      </c>
      <c r="N552" s="22">
        <v>0</v>
      </c>
    </row>
    <row r="553" spans="1:14" ht="19.899999999999999" customHeight="1">
      <c r="A553" s="19" t="s">
        <v>144</v>
      </c>
      <c r="B553" s="19" t="s">
        <v>145</v>
      </c>
      <c r="C553" s="19"/>
      <c r="D553" s="19"/>
      <c r="E553" s="19" t="s">
        <v>21</v>
      </c>
      <c r="F553" s="19" t="s">
        <v>94</v>
      </c>
      <c r="G553" s="20"/>
      <c r="H553" s="20">
        <v>0</v>
      </c>
      <c r="I553" s="21">
        <v>0.05</v>
      </c>
      <c r="J553" s="20">
        <f t="shared" si="46"/>
        <v>0</v>
      </c>
      <c r="K553" s="20">
        <f t="shared" si="47"/>
        <v>0</v>
      </c>
      <c r="L553" s="22">
        <v>0</v>
      </c>
      <c r="M553" s="22">
        <v>0.17</v>
      </c>
      <c r="N553" s="22">
        <v>0</v>
      </c>
    </row>
    <row r="554" spans="1:14" ht="19.899999999999999" customHeight="1">
      <c r="A554" s="19" t="s">
        <v>144</v>
      </c>
      <c r="B554" s="19" t="s">
        <v>145</v>
      </c>
      <c r="C554" s="19"/>
      <c r="D554" s="19"/>
      <c r="E554" s="19" t="s">
        <v>22</v>
      </c>
      <c r="F554" s="19" t="s">
        <v>95</v>
      </c>
      <c r="G554" s="20"/>
      <c r="H554" s="20">
        <v>1</v>
      </c>
      <c r="I554" s="21">
        <v>0.05</v>
      </c>
      <c r="J554" s="20">
        <f t="shared" si="46"/>
        <v>0</v>
      </c>
      <c r="K554" s="20">
        <f t="shared" si="47"/>
        <v>0</v>
      </c>
      <c r="L554" s="22">
        <v>1</v>
      </c>
      <c r="M554" s="22">
        <v>0.06</v>
      </c>
      <c r="N554" s="22">
        <v>0</v>
      </c>
    </row>
    <row r="555" spans="1:14" ht="19.899999999999999" customHeight="1">
      <c r="A555" s="17" t="s">
        <v>146</v>
      </c>
      <c r="B555" s="17" t="s">
        <v>147</v>
      </c>
      <c r="C555" s="17"/>
      <c r="D555" s="17"/>
      <c r="E555" s="17" t="s">
        <v>72</v>
      </c>
      <c r="F555" s="17" t="s">
        <v>73</v>
      </c>
      <c r="G555" s="18">
        <f>SUM(G556,G557,G558,G559,G560,G561,G562,G563,G564,G565,G567,G568,G569,G570,G571,G572,G573,G574,G575,G576,G577)</f>
        <v>0</v>
      </c>
      <c r="H555" s="18"/>
      <c r="I555" s="18"/>
      <c r="J555" s="18">
        <f>SUM(J556,J557,J558,J559,J560,J561,J562,J563,J564,J565,J567,J568,J569,J570,J571,J572,J573,J574,J575,J576,J577)</f>
        <v>0</v>
      </c>
      <c r="K555" s="18">
        <f>SUM(K556,K557,K558,K559,K560,K561,K562,K563,K564,K565,K567,K568,K569,K570,K571,K572,K573,K574,K575,K576,K577)</f>
        <v>0</v>
      </c>
      <c r="L555" s="18">
        <v>1</v>
      </c>
      <c r="M555" s="18">
        <v>0.08</v>
      </c>
      <c r="N555" s="18">
        <v>0</v>
      </c>
    </row>
    <row r="556" spans="1:14" ht="19.899999999999999" customHeight="1">
      <c r="A556" s="19" t="s">
        <v>146</v>
      </c>
      <c r="B556" s="19" t="s">
        <v>147</v>
      </c>
      <c r="C556" s="19"/>
      <c r="D556" s="19"/>
      <c r="E556" s="19" t="s">
        <v>1</v>
      </c>
      <c r="F556" s="19" t="s">
        <v>74</v>
      </c>
      <c r="G556" s="20"/>
      <c r="H556" s="20">
        <v>0.92</v>
      </c>
      <c r="I556" s="21">
        <v>0.08</v>
      </c>
      <c r="J556" s="20">
        <f t="shared" ref="J556:J577" si="48">H556*G556</f>
        <v>0</v>
      </c>
      <c r="K556" s="20">
        <f t="shared" ref="K556:K577" si="49">J556/(1+I556)</f>
        <v>0</v>
      </c>
      <c r="L556" s="22">
        <v>1</v>
      </c>
      <c r="M556" s="22">
        <v>0.17</v>
      </c>
      <c r="N556" s="22">
        <v>0</v>
      </c>
    </row>
    <row r="557" spans="1:14" ht="19.899999999999999" customHeight="1">
      <c r="A557" s="19" t="s">
        <v>146</v>
      </c>
      <c r="B557" s="19" t="s">
        <v>147</v>
      </c>
      <c r="C557" s="19"/>
      <c r="D557" s="19"/>
      <c r="E557" s="19" t="s">
        <v>2</v>
      </c>
      <c r="F557" s="19" t="s">
        <v>75</v>
      </c>
      <c r="G557" s="20"/>
      <c r="H557" s="20">
        <v>0.92</v>
      </c>
      <c r="I557" s="21">
        <v>0.08</v>
      </c>
      <c r="J557" s="20">
        <f t="shared" si="48"/>
        <v>0</v>
      </c>
      <c r="K557" s="20">
        <f t="shared" si="49"/>
        <v>0</v>
      </c>
      <c r="L557" s="22">
        <v>1</v>
      </c>
      <c r="M557" s="22">
        <v>0.17</v>
      </c>
      <c r="N557" s="22">
        <v>0</v>
      </c>
    </row>
    <row r="558" spans="1:14" ht="19.899999999999999" customHeight="1">
      <c r="A558" s="19" t="s">
        <v>146</v>
      </c>
      <c r="B558" s="19" t="s">
        <v>147</v>
      </c>
      <c r="C558" s="19"/>
      <c r="D558" s="19"/>
      <c r="E558" s="19" t="s">
        <v>3</v>
      </c>
      <c r="F558" s="19" t="s">
        <v>76</v>
      </c>
      <c r="G558" s="20"/>
      <c r="H558" s="20">
        <v>0.92</v>
      </c>
      <c r="I558" s="21">
        <v>0.11</v>
      </c>
      <c r="J558" s="20">
        <f t="shared" si="48"/>
        <v>0</v>
      </c>
      <c r="K558" s="20">
        <f t="shared" si="49"/>
        <v>0</v>
      </c>
      <c r="L558" s="22">
        <v>1</v>
      </c>
      <c r="M558" s="22">
        <v>0.17</v>
      </c>
      <c r="N558" s="22">
        <v>0</v>
      </c>
    </row>
    <row r="559" spans="1:14" ht="19.899999999999999" customHeight="1">
      <c r="A559" s="19" t="s">
        <v>146</v>
      </c>
      <c r="B559" s="19" t="s">
        <v>147</v>
      </c>
      <c r="C559" s="19"/>
      <c r="D559" s="19"/>
      <c r="E559" s="19" t="s">
        <v>4</v>
      </c>
      <c r="F559" s="19" t="s">
        <v>78</v>
      </c>
      <c r="G559" s="20"/>
      <c r="H559" s="20">
        <v>1</v>
      </c>
      <c r="I559" s="21">
        <v>0.05</v>
      </c>
      <c r="J559" s="20">
        <f t="shared" si="48"/>
        <v>0</v>
      </c>
      <c r="K559" s="20">
        <f t="shared" si="49"/>
        <v>0</v>
      </c>
      <c r="L559" s="22">
        <v>1</v>
      </c>
      <c r="M559" s="22">
        <v>0.17</v>
      </c>
      <c r="N559" s="22">
        <v>0</v>
      </c>
    </row>
    <row r="560" spans="1:14" ht="19.899999999999999" customHeight="1">
      <c r="A560" s="19" t="s">
        <v>146</v>
      </c>
      <c r="B560" s="19" t="s">
        <v>147</v>
      </c>
      <c r="C560" s="19"/>
      <c r="D560" s="19"/>
      <c r="E560" s="19" t="s">
        <v>5</v>
      </c>
      <c r="F560" s="19" t="s">
        <v>79</v>
      </c>
      <c r="G560" s="20"/>
      <c r="H560" s="20">
        <v>1</v>
      </c>
      <c r="I560" s="21">
        <v>0.05</v>
      </c>
      <c r="J560" s="20">
        <f t="shared" si="48"/>
        <v>0</v>
      </c>
      <c r="K560" s="20">
        <f t="shared" si="49"/>
        <v>0</v>
      </c>
      <c r="L560" s="22">
        <v>1</v>
      </c>
      <c r="M560" s="22">
        <v>0.17</v>
      </c>
      <c r="N560" s="22">
        <v>0</v>
      </c>
    </row>
    <row r="561" spans="1:14" ht="19.899999999999999" customHeight="1">
      <c r="A561" s="19" t="s">
        <v>146</v>
      </c>
      <c r="B561" s="19" t="s">
        <v>147</v>
      </c>
      <c r="C561" s="19"/>
      <c r="D561" s="19"/>
      <c r="E561" s="19" t="s">
        <v>6</v>
      </c>
      <c r="F561" s="19" t="s">
        <v>80</v>
      </c>
      <c r="G561" s="20"/>
      <c r="H561" s="20">
        <v>1</v>
      </c>
      <c r="I561" s="21">
        <v>0.05</v>
      </c>
      <c r="J561" s="20">
        <f t="shared" si="48"/>
        <v>0</v>
      </c>
      <c r="K561" s="20">
        <f t="shared" si="49"/>
        <v>0</v>
      </c>
      <c r="L561" s="22">
        <v>1</v>
      </c>
      <c r="M561" s="22">
        <v>0.17</v>
      </c>
      <c r="N561" s="22">
        <v>0</v>
      </c>
    </row>
    <row r="562" spans="1:14" ht="19.899999999999999" customHeight="1">
      <c r="A562" s="19" t="s">
        <v>146</v>
      </c>
      <c r="B562" s="19" t="s">
        <v>147</v>
      </c>
      <c r="C562" s="19"/>
      <c r="D562" s="19"/>
      <c r="E562" s="19" t="s">
        <v>7</v>
      </c>
      <c r="F562" s="19" t="s">
        <v>81</v>
      </c>
      <c r="G562" s="20"/>
      <c r="H562" s="20">
        <v>1</v>
      </c>
      <c r="I562" s="21">
        <v>0.11</v>
      </c>
      <c r="J562" s="20">
        <f t="shared" si="48"/>
        <v>0</v>
      </c>
      <c r="K562" s="20">
        <f t="shared" si="49"/>
        <v>0</v>
      </c>
      <c r="L562" s="22">
        <v>1</v>
      </c>
      <c r="M562" s="22">
        <v>0.17</v>
      </c>
      <c r="N562" s="22">
        <v>0</v>
      </c>
    </row>
    <row r="563" spans="1:14" ht="19.899999999999999" customHeight="1">
      <c r="A563" s="19" t="s">
        <v>146</v>
      </c>
      <c r="B563" s="19" t="s">
        <v>147</v>
      </c>
      <c r="C563" s="19"/>
      <c r="D563" s="19"/>
      <c r="E563" s="19" t="s">
        <v>8</v>
      </c>
      <c r="F563" s="19" t="s">
        <v>77</v>
      </c>
      <c r="G563" s="20"/>
      <c r="H563" s="20">
        <v>1</v>
      </c>
      <c r="I563" s="21">
        <v>0.11</v>
      </c>
      <c r="J563" s="20">
        <f t="shared" si="48"/>
        <v>0</v>
      </c>
      <c r="K563" s="20">
        <f t="shared" si="49"/>
        <v>0</v>
      </c>
      <c r="L563" s="22">
        <v>1</v>
      </c>
      <c r="M563" s="22">
        <v>0.17</v>
      </c>
      <c r="N563" s="22">
        <v>0</v>
      </c>
    </row>
    <row r="564" spans="1:14" ht="19.899999999999999" customHeight="1">
      <c r="A564" s="19" t="s">
        <v>146</v>
      </c>
      <c r="B564" s="19" t="s">
        <v>147</v>
      </c>
      <c r="C564" s="19"/>
      <c r="D564" s="19"/>
      <c r="E564" s="19" t="s">
        <v>9</v>
      </c>
      <c r="F564" s="19" t="s">
        <v>82</v>
      </c>
      <c r="G564" s="20"/>
      <c r="H564" s="20">
        <v>1</v>
      </c>
      <c r="I564" s="21">
        <v>0.05</v>
      </c>
      <c r="J564" s="20">
        <f t="shared" si="48"/>
        <v>0</v>
      </c>
      <c r="K564" s="20">
        <f t="shared" si="49"/>
        <v>0</v>
      </c>
      <c r="L564" s="22">
        <v>1</v>
      </c>
      <c r="M564" s="22">
        <v>0.11</v>
      </c>
      <c r="N564" s="22">
        <v>0</v>
      </c>
    </row>
    <row r="565" spans="1:14" ht="19.899999999999999" customHeight="1">
      <c r="A565" s="19" t="s">
        <v>146</v>
      </c>
      <c r="B565" s="19" t="s">
        <v>147</v>
      </c>
      <c r="C565" s="19"/>
      <c r="D565" s="19"/>
      <c r="E565" s="19" t="s">
        <v>10</v>
      </c>
      <c r="F565" s="19" t="s">
        <v>83</v>
      </c>
      <c r="G565" s="20"/>
      <c r="H565" s="20">
        <v>0.95</v>
      </c>
      <c r="I565" s="21">
        <v>0.05</v>
      </c>
      <c r="J565" s="20">
        <f t="shared" si="48"/>
        <v>0</v>
      </c>
      <c r="K565" s="20">
        <f t="shared" si="49"/>
        <v>0</v>
      </c>
      <c r="L565" s="22">
        <v>0.95</v>
      </c>
      <c r="M565" s="22">
        <v>0.17</v>
      </c>
      <c r="N565" s="22">
        <v>0</v>
      </c>
    </row>
    <row r="566" spans="1:14" ht="19.899999999999999" customHeight="1">
      <c r="A566" s="19" t="s">
        <v>146</v>
      </c>
      <c r="B566" s="19" t="s">
        <v>147</v>
      </c>
      <c r="C566" s="19"/>
      <c r="D566" s="19"/>
      <c r="E566" s="19" t="s">
        <v>11</v>
      </c>
      <c r="F566" s="19" t="s">
        <v>84</v>
      </c>
      <c r="G566" s="20"/>
      <c r="H566" s="20">
        <v>0.1</v>
      </c>
      <c r="I566" s="21">
        <v>0.05</v>
      </c>
      <c r="J566" s="20">
        <f t="shared" si="48"/>
        <v>0</v>
      </c>
      <c r="K566" s="20">
        <f t="shared" si="49"/>
        <v>0</v>
      </c>
      <c r="L566" s="22">
        <v>0.1</v>
      </c>
      <c r="M566" s="22">
        <v>0.06</v>
      </c>
      <c r="N566" s="22">
        <v>0</v>
      </c>
    </row>
    <row r="567" spans="1:14" ht="19.899999999999999" customHeight="1">
      <c r="A567" s="19" t="s">
        <v>146</v>
      </c>
      <c r="B567" s="19" t="s">
        <v>147</v>
      </c>
      <c r="C567" s="19"/>
      <c r="D567" s="19"/>
      <c r="E567" s="19" t="s">
        <v>12</v>
      </c>
      <c r="F567" s="19" t="s">
        <v>85</v>
      </c>
      <c r="G567" s="20"/>
      <c r="H567" s="20">
        <v>0.95</v>
      </c>
      <c r="I567" s="21">
        <v>0.05</v>
      </c>
      <c r="J567" s="20">
        <f t="shared" si="48"/>
        <v>0</v>
      </c>
      <c r="K567" s="20">
        <f t="shared" si="49"/>
        <v>0</v>
      </c>
      <c r="L567" s="22">
        <v>0.95</v>
      </c>
      <c r="M567" s="22">
        <v>0.06</v>
      </c>
      <c r="N567" s="22">
        <v>0</v>
      </c>
    </row>
    <row r="568" spans="1:14" ht="19.899999999999999" customHeight="1">
      <c r="A568" s="19" t="s">
        <v>146</v>
      </c>
      <c r="B568" s="19" t="s">
        <v>147</v>
      </c>
      <c r="C568" s="19"/>
      <c r="D568" s="19"/>
      <c r="E568" s="19" t="s">
        <v>13</v>
      </c>
      <c r="F568" s="19" t="s">
        <v>86</v>
      </c>
      <c r="G568" s="20"/>
      <c r="H568" s="20">
        <v>1</v>
      </c>
      <c r="I568" s="21">
        <v>0.05</v>
      </c>
      <c r="J568" s="20">
        <f t="shared" si="48"/>
        <v>0</v>
      </c>
      <c r="K568" s="20">
        <f t="shared" si="49"/>
        <v>0</v>
      </c>
      <c r="L568" s="22">
        <v>1</v>
      </c>
      <c r="M568" s="22">
        <v>0.06</v>
      </c>
      <c r="N568" s="22">
        <v>0</v>
      </c>
    </row>
    <row r="569" spans="1:14" ht="19.899999999999999" customHeight="1">
      <c r="A569" s="19" t="s">
        <v>146</v>
      </c>
      <c r="B569" s="19" t="s">
        <v>147</v>
      </c>
      <c r="C569" s="19"/>
      <c r="D569" s="19"/>
      <c r="E569" s="19" t="s">
        <v>14</v>
      </c>
      <c r="F569" s="19" t="s">
        <v>87</v>
      </c>
      <c r="G569" s="20"/>
      <c r="H569" s="20">
        <v>1</v>
      </c>
      <c r="I569" s="21">
        <v>0.05</v>
      </c>
      <c r="J569" s="20">
        <f t="shared" si="48"/>
        <v>0</v>
      </c>
      <c r="K569" s="20">
        <f t="shared" si="49"/>
        <v>0</v>
      </c>
      <c r="L569" s="22">
        <v>1</v>
      </c>
      <c r="M569" s="22">
        <v>0.06</v>
      </c>
      <c r="N569" s="22">
        <v>0</v>
      </c>
    </row>
    <row r="570" spans="1:14" ht="19.899999999999999" customHeight="1">
      <c r="A570" s="19" t="s">
        <v>146</v>
      </c>
      <c r="B570" s="19" t="s">
        <v>147</v>
      </c>
      <c r="C570" s="19"/>
      <c r="D570" s="19"/>
      <c r="E570" s="19" t="s">
        <v>15</v>
      </c>
      <c r="F570" s="19" t="s">
        <v>88</v>
      </c>
      <c r="G570" s="20"/>
      <c r="H570" s="20">
        <v>1</v>
      </c>
      <c r="I570" s="21">
        <v>0.05</v>
      </c>
      <c r="J570" s="20">
        <f t="shared" si="48"/>
        <v>0</v>
      </c>
      <c r="K570" s="20">
        <f t="shared" si="49"/>
        <v>0</v>
      </c>
      <c r="L570" s="22">
        <v>1</v>
      </c>
      <c r="M570" s="22">
        <v>0.06</v>
      </c>
      <c r="N570" s="22">
        <v>0</v>
      </c>
    </row>
    <row r="571" spans="1:14" ht="19.899999999999999" customHeight="1">
      <c r="A571" s="19" t="s">
        <v>146</v>
      </c>
      <c r="B571" s="19" t="s">
        <v>147</v>
      </c>
      <c r="C571" s="19"/>
      <c r="D571" s="19"/>
      <c r="E571" s="19" t="s">
        <v>16</v>
      </c>
      <c r="F571" s="19" t="s">
        <v>89</v>
      </c>
      <c r="G571" s="20"/>
      <c r="H571" s="20">
        <v>1</v>
      </c>
      <c r="I571" s="21">
        <v>0.05</v>
      </c>
      <c r="J571" s="20">
        <f t="shared" si="48"/>
        <v>0</v>
      </c>
      <c r="K571" s="20">
        <f t="shared" si="49"/>
        <v>0</v>
      </c>
      <c r="L571" s="22">
        <v>1</v>
      </c>
      <c r="M571" s="22">
        <v>0.06</v>
      </c>
      <c r="N571" s="22">
        <v>0</v>
      </c>
    </row>
    <row r="572" spans="1:14" ht="19.899999999999999" customHeight="1">
      <c r="A572" s="19" t="s">
        <v>146</v>
      </c>
      <c r="B572" s="19" t="s">
        <v>147</v>
      </c>
      <c r="C572" s="19"/>
      <c r="D572" s="19"/>
      <c r="E572" s="19" t="s">
        <v>17</v>
      </c>
      <c r="F572" s="19" t="s">
        <v>90</v>
      </c>
      <c r="G572" s="20"/>
      <c r="H572" s="20">
        <v>1</v>
      </c>
      <c r="I572" s="21">
        <v>0.05</v>
      </c>
      <c r="J572" s="20">
        <f t="shared" si="48"/>
        <v>0</v>
      </c>
      <c r="K572" s="20">
        <f t="shared" si="49"/>
        <v>0</v>
      </c>
      <c r="L572" s="22">
        <v>1</v>
      </c>
      <c r="M572" s="22">
        <v>0.06</v>
      </c>
      <c r="N572" s="22">
        <v>0</v>
      </c>
    </row>
    <row r="573" spans="1:14" ht="19.899999999999999" customHeight="1">
      <c r="A573" s="19" t="s">
        <v>146</v>
      </c>
      <c r="B573" s="19" t="s">
        <v>147</v>
      </c>
      <c r="C573" s="19"/>
      <c r="D573" s="19"/>
      <c r="E573" s="19" t="s">
        <v>18</v>
      </c>
      <c r="F573" s="19" t="s">
        <v>91</v>
      </c>
      <c r="G573" s="20"/>
      <c r="H573" s="20">
        <v>1</v>
      </c>
      <c r="I573" s="21">
        <v>0.05</v>
      </c>
      <c r="J573" s="20">
        <f t="shared" si="48"/>
        <v>0</v>
      </c>
      <c r="K573" s="20">
        <f t="shared" si="49"/>
        <v>0</v>
      </c>
      <c r="L573" s="22">
        <v>1</v>
      </c>
      <c r="M573" s="22">
        <v>0.06</v>
      </c>
      <c r="N573" s="22">
        <v>0</v>
      </c>
    </row>
    <row r="574" spans="1:14" ht="19.899999999999999" customHeight="1">
      <c r="A574" s="19" t="s">
        <v>146</v>
      </c>
      <c r="B574" s="19" t="s">
        <v>147</v>
      </c>
      <c r="C574" s="19"/>
      <c r="D574" s="19"/>
      <c r="E574" s="19" t="s">
        <v>19</v>
      </c>
      <c r="F574" s="19" t="s">
        <v>92</v>
      </c>
      <c r="G574" s="20"/>
      <c r="H574" s="20">
        <v>1</v>
      </c>
      <c r="I574" s="21">
        <v>0.05</v>
      </c>
      <c r="J574" s="20">
        <f t="shared" si="48"/>
        <v>0</v>
      </c>
      <c r="K574" s="20">
        <f t="shared" si="49"/>
        <v>0</v>
      </c>
      <c r="L574" s="22">
        <v>1</v>
      </c>
      <c r="M574" s="22">
        <v>0.06</v>
      </c>
      <c r="N574" s="22">
        <v>0</v>
      </c>
    </row>
    <row r="575" spans="1:14" ht="19.899999999999999" customHeight="1">
      <c r="A575" s="19" t="s">
        <v>146</v>
      </c>
      <c r="B575" s="19" t="s">
        <v>147</v>
      </c>
      <c r="C575" s="19"/>
      <c r="D575" s="19"/>
      <c r="E575" s="19" t="s">
        <v>20</v>
      </c>
      <c r="F575" s="19" t="s">
        <v>93</v>
      </c>
      <c r="G575" s="20"/>
      <c r="H575" s="20">
        <v>1</v>
      </c>
      <c r="I575" s="21">
        <v>0.05</v>
      </c>
      <c r="J575" s="20">
        <f t="shared" si="48"/>
        <v>0</v>
      </c>
      <c r="K575" s="20">
        <f t="shared" si="49"/>
        <v>0</v>
      </c>
      <c r="L575" s="22">
        <v>1</v>
      </c>
      <c r="M575" s="22">
        <v>0.06</v>
      </c>
      <c r="N575" s="22">
        <v>0</v>
      </c>
    </row>
    <row r="576" spans="1:14" ht="19.899999999999999" customHeight="1">
      <c r="A576" s="19" t="s">
        <v>146</v>
      </c>
      <c r="B576" s="19" t="s">
        <v>147</v>
      </c>
      <c r="C576" s="19"/>
      <c r="D576" s="19"/>
      <c r="E576" s="19" t="s">
        <v>21</v>
      </c>
      <c r="F576" s="19" t="s">
        <v>94</v>
      </c>
      <c r="G576" s="20"/>
      <c r="H576" s="20">
        <v>0</v>
      </c>
      <c r="I576" s="21">
        <v>0.05</v>
      </c>
      <c r="J576" s="20">
        <f t="shared" si="48"/>
        <v>0</v>
      </c>
      <c r="K576" s="20">
        <f t="shared" si="49"/>
        <v>0</v>
      </c>
      <c r="L576" s="22">
        <v>0</v>
      </c>
      <c r="M576" s="22">
        <v>0.17</v>
      </c>
      <c r="N576" s="22">
        <v>0</v>
      </c>
    </row>
    <row r="577" spans="1:14" ht="19.899999999999999" customHeight="1">
      <c r="A577" s="19" t="s">
        <v>146</v>
      </c>
      <c r="B577" s="19" t="s">
        <v>147</v>
      </c>
      <c r="C577" s="19"/>
      <c r="D577" s="19"/>
      <c r="E577" s="19" t="s">
        <v>22</v>
      </c>
      <c r="F577" s="19" t="s">
        <v>95</v>
      </c>
      <c r="G577" s="20"/>
      <c r="H577" s="20">
        <v>1</v>
      </c>
      <c r="I577" s="21">
        <v>0.05</v>
      </c>
      <c r="J577" s="20">
        <f t="shared" si="48"/>
        <v>0</v>
      </c>
      <c r="K577" s="20">
        <f t="shared" si="49"/>
        <v>0</v>
      </c>
      <c r="L577" s="22">
        <v>1</v>
      </c>
      <c r="M577" s="22">
        <v>0.06</v>
      </c>
      <c r="N577" s="22">
        <v>0</v>
      </c>
    </row>
    <row r="578" spans="1:14" ht="19.899999999999999" customHeight="1">
      <c r="A578" s="17" t="s">
        <v>148</v>
      </c>
      <c r="B578" s="17" t="s">
        <v>149</v>
      </c>
      <c r="C578" s="17"/>
      <c r="D578" s="17"/>
      <c r="E578" s="17" t="s">
        <v>72</v>
      </c>
      <c r="F578" s="17" t="s">
        <v>73</v>
      </c>
      <c r="G578" s="18">
        <f>SUM(G579,G580,G581,G582,G583,G584,G585,G586,G587,G588,G590,G591,G592,G593,G594,G595,G596,G597,G598,G599,G600)</f>
        <v>0</v>
      </c>
      <c r="H578" s="18"/>
      <c r="I578" s="18"/>
      <c r="J578" s="18">
        <f>SUM(J579,J580,J581,J582,J583,J584,J585,J586,J587,J588,J590,J591,J592,J593,J594,J595,J596,J597,J598,J599,J600)</f>
        <v>0</v>
      </c>
      <c r="K578" s="18">
        <f>SUM(K579,K580,K581,K582,K583,K584,K585,K586,K587,K588,K590,K591,K592,K593,K594,K595,K596,K597,K598,K599,K600)</f>
        <v>0</v>
      </c>
      <c r="L578" s="18">
        <v>1</v>
      </c>
      <c r="M578" s="18">
        <v>0.08</v>
      </c>
      <c r="N578" s="18">
        <v>0</v>
      </c>
    </row>
    <row r="579" spans="1:14" ht="19.899999999999999" customHeight="1">
      <c r="A579" s="19" t="s">
        <v>148</v>
      </c>
      <c r="B579" s="19" t="s">
        <v>149</v>
      </c>
      <c r="C579" s="19"/>
      <c r="D579" s="19"/>
      <c r="E579" s="19" t="s">
        <v>1</v>
      </c>
      <c r="F579" s="19" t="s">
        <v>74</v>
      </c>
      <c r="G579" s="20"/>
      <c r="H579" s="20">
        <v>0.92</v>
      </c>
      <c r="I579" s="21">
        <v>0.08</v>
      </c>
      <c r="J579" s="20">
        <f t="shared" ref="J579:J600" si="50">H579*G579</f>
        <v>0</v>
      </c>
      <c r="K579" s="20">
        <f t="shared" ref="K579:K600" si="51">J579/(1+I579)</f>
        <v>0</v>
      </c>
      <c r="L579" s="22">
        <v>1</v>
      </c>
      <c r="M579" s="22">
        <v>0.17</v>
      </c>
      <c r="N579" s="22">
        <v>0</v>
      </c>
    </row>
    <row r="580" spans="1:14" ht="19.899999999999999" customHeight="1">
      <c r="A580" s="19" t="s">
        <v>148</v>
      </c>
      <c r="B580" s="19" t="s">
        <v>149</v>
      </c>
      <c r="C580" s="19"/>
      <c r="D580" s="19"/>
      <c r="E580" s="19" t="s">
        <v>2</v>
      </c>
      <c r="F580" s="19" t="s">
        <v>75</v>
      </c>
      <c r="G580" s="20"/>
      <c r="H580" s="20">
        <v>0.92</v>
      </c>
      <c r="I580" s="21">
        <v>0.08</v>
      </c>
      <c r="J580" s="20">
        <f t="shared" si="50"/>
        <v>0</v>
      </c>
      <c r="K580" s="20">
        <f t="shared" si="51"/>
        <v>0</v>
      </c>
      <c r="L580" s="22">
        <v>1</v>
      </c>
      <c r="M580" s="22">
        <v>0.17</v>
      </c>
      <c r="N580" s="22">
        <v>0</v>
      </c>
    </row>
    <row r="581" spans="1:14" ht="19.899999999999999" customHeight="1">
      <c r="A581" s="19" t="s">
        <v>148</v>
      </c>
      <c r="B581" s="19" t="s">
        <v>149</v>
      </c>
      <c r="C581" s="19"/>
      <c r="D581" s="19"/>
      <c r="E581" s="19" t="s">
        <v>3</v>
      </c>
      <c r="F581" s="19" t="s">
        <v>76</v>
      </c>
      <c r="G581" s="20"/>
      <c r="H581" s="20">
        <v>0.92</v>
      </c>
      <c r="I581" s="21">
        <v>0.11</v>
      </c>
      <c r="J581" s="20">
        <f t="shared" si="50"/>
        <v>0</v>
      </c>
      <c r="K581" s="20">
        <f t="shared" si="51"/>
        <v>0</v>
      </c>
      <c r="L581" s="22">
        <v>1</v>
      </c>
      <c r="M581" s="22">
        <v>0.17</v>
      </c>
      <c r="N581" s="22">
        <v>0</v>
      </c>
    </row>
    <row r="582" spans="1:14" ht="19.899999999999999" customHeight="1">
      <c r="A582" s="19" t="s">
        <v>148</v>
      </c>
      <c r="B582" s="19" t="s">
        <v>149</v>
      </c>
      <c r="C582" s="19"/>
      <c r="D582" s="19"/>
      <c r="E582" s="19" t="s">
        <v>4</v>
      </c>
      <c r="F582" s="19" t="s">
        <v>78</v>
      </c>
      <c r="G582" s="20"/>
      <c r="H582" s="20">
        <v>1</v>
      </c>
      <c r="I582" s="21">
        <v>0.05</v>
      </c>
      <c r="J582" s="20">
        <f t="shared" si="50"/>
        <v>0</v>
      </c>
      <c r="K582" s="20">
        <f t="shared" si="51"/>
        <v>0</v>
      </c>
      <c r="L582" s="22">
        <v>1</v>
      </c>
      <c r="M582" s="22">
        <v>0.17</v>
      </c>
      <c r="N582" s="22">
        <v>0</v>
      </c>
    </row>
    <row r="583" spans="1:14" ht="19.899999999999999" customHeight="1">
      <c r="A583" s="19" t="s">
        <v>148</v>
      </c>
      <c r="B583" s="19" t="s">
        <v>149</v>
      </c>
      <c r="C583" s="19"/>
      <c r="D583" s="19"/>
      <c r="E583" s="19" t="s">
        <v>5</v>
      </c>
      <c r="F583" s="19" t="s">
        <v>79</v>
      </c>
      <c r="G583" s="20"/>
      <c r="H583" s="20">
        <v>1</v>
      </c>
      <c r="I583" s="21">
        <v>0.05</v>
      </c>
      <c r="J583" s="20">
        <f t="shared" si="50"/>
        <v>0</v>
      </c>
      <c r="K583" s="20">
        <f t="shared" si="51"/>
        <v>0</v>
      </c>
      <c r="L583" s="22">
        <v>1</v>
      </c>
      <c r="M583" s="22">
        <v>0.17</v>
      </c>
      <c r="N583" s="22">
        <v>0</v>
      </c>
    </row>
    <row r="584" spans="1:14" ht="19.899999999999999" customHeight="1">
      <c r="A584" s="19" t="s">
        <v>148</v>
      </c>
      <c r="B584" s="19" t="s">
        <v>149</v>
      </c>
      <c r="C584" s="19"/>
      <c r="D584" s="19"/>
      <c r="E584" s="19" t="s">
        <v>6</v>
      </c>
      <c r="F584" s="19" t="s">
        <v>80</v>
      </c>
      <c r="G584" s="20"/>
      <c r="H584" s="20">
        <v>1</v>
      </c>
      <c r="I584" s="21">
        <v>0.05</v>
      </c>
      <c r="J584" s="20">
        <f t="shared" si="50"/>
        <v>0</v>
      </c>
      <c r="K584" s="20">
        <f t="shared" si="51"/>
        <v>0</v>
      </c>
      <c r="L584" s="22">
        <v>1</v>
      </c>
      <c r="M584" s="22">
        <v>0.17</v>
      </c>
      <c r="N584" s="22">
        <v>0</v>
      </c>
    </row>
    <row r="585" spans="1:14" ht="19.899999999999999" customHeight="1">
      <c r="A585" s="19" t="s">
        <v>148</v>
      </c>
      <c r="B585" s="19" t="s">
        <v>149</v>
      </c>
      <c r="C585" s="19"/>
      <c r="D585" s="19"/>
      <c r="E585" s="19" t="s">
        <v>7</v>
      </c>
      <c r="F585" s="19" t="s">
        <v>81</v>
      </c>
      <c r="G585" s="20"/>
      <c r="H585" s="20">
        <v>1</v>
      </c>
      <c r="I585" s="21">
        <v>0.11</v>
      </c>
      <c r="J585" s="20">
        <f t="shared" si="50"/>
        <v>0</v>
      </c>
      <c r="K585" s="20">
        <f t="shared" si="51"/>
        <v>0</v>
      </c>
      <c r="L585" s="22">
        <v>1</v>
      </c>
      <c r="M585" s="22">
        <v>0.17</v>
      </c>
      <c r="N585" s="22">
        <v>0</v>
      </c>
    </row>
    <row r="586" spans="1:14" ht="19.899999999999999" customHeight="1">
      <c r="A586" s="19" t="s">
        <v>148</v>
      </c>
      <c r="B586" s="19" t="s">
        <v>149</v>
      </c>
      <c r="C586" s="19"/>
      <c r="D586" s="19"/>
      <c r="E586" s="19" t="s">
        <v>8</v>
      </c>
      <c r="F586" s="19" t="s">
        <v>77</v>
      </c>
      <c r="G586" s="20"/>
      <c r="H586" s="20">
        <v>1</v>
      </c>
      <c r="I586" s="21">
        <v>0.11</v>
      </c>
      <c r="J586" s="20">
        <f t="shared" si="50"/>
        <v>0</v>
      </c>
      <c r="K586" s="20">
        <f t="shared" si="51"/>
        <v>0</v>
      </c>
      <c r="L586" s="22">
        <v>1</v>
      </c>
      <c r="M586" s="22">
        <v>0.17</v>
      </c>
      <c r="N586" s="22">
        <v>0</v>
      </c>
    </row>
    <row r="587" spans="1:14" ht="19.899999999999999" customHeight="1">
      <c r="A587" s="19" t="s">
        <v>148</v>
      </c>
      <c r="B587" s="19" t="s">
        <v>149</v>
      </c>
      <c r="C587" s="19"/>
      <c r="D587" s="19"/>
      <c r="E587" s="19" t="s">
        <v>9</v>
      </c>
      <c r="F587" s="19" t="s">
        <v>82</v>
      </c>
      <c r="G587" s="20"/>
      <c r="H587" s="20">
        <v>1</v>
      </c>
      <c r="I587" s="21">
        <v>0.05</v>
      </c>
      <c r="J587" s="20">
        <f t="shared" si="50"/>
        <v>0</v>
      </c>
      <c r="K587" s="20">
        <f t="shared" si="51"/>
        <v>0</v>
      </c>
      <c r="L587" s="22">
        <v>1</v>
      </c>
      <c r="M587" s="22">
        <v>0.11</v>
      </c>
      <c r="N587" s="22">
        <v>0</v>
      </c>
    </row>
    <row r="588" spans="1:14" ht="19.899999999999999" customHeight="1">
      <c r="A588" s="19" t="s">
        <v>148</v>
      </c>
      <c r="B588" s="19" t="s">
        <v>149</v>
      </c>
      <c r="C588" s="19"/>
      <c r="D588" s="19"/>
      <c r="E588" s="19" t="s">
        <v>10</v>
      </c>
      <c r="F588" s="19" t="s">
        <v>83</v>
      </c>
      <c r="G588" s="20"/>
      <c r="H588" s="20">
        <v>0.95</v>
      </c>
      <c r="I588" s="21">
        <v>0.05</v>
      </c>
      <c r="J588" s="20">
        <f t="shared" si="50"/>
        <v>0</v>
      </c>
      <c r="K588" s="20">
        <f t="shared" si="51"/>
        <v>0</v>
      </c>
      <c r="L588" s="22">
        <v>0.95</v>
      </c>
      <c r="M588" s="22">
        <v>0.17</v>
      </c>
      <c r="N588" s="22">
        <v>0</v>
      </c>
    </row>
    <row r="589" spans="1:14" ht="19.899999999999999" customHeight="1">
      <c r="A589" s="19" t="s">
        <v>148</v>
      </c>
      <c r="B589" s="19" t="s">
        <v>149</v>
      </c>
      <c r="C589" s="19"/>
      <c r="D589" s="19"/>
      <c r="E589" s="19" t="s">
        <v>11</v>
      </c>
      <c r="F589" s="19" t="s">
        <v>84</v>
      </c>
      <c r="G589" s="20"/>
      <c r="H589" s="20">
        <v>0.1</v>
      </c>
      <c r="I589" s="21">
        <v>0.05</v>
      </c>
      <c r="J589" s="20">
        <f t="shared" si="50"/>
        <v>0</v>
      </c>
      <c r="K589" s="20">
        <f t="shared" si="51"/>
        <v>0</v>
      </c>
      <c r="L589" s="22">
        <v>0.1</v>
      </c>
      <c r="M589" s="22">
        <v>0.06</v>
      </c>
      <c r="N589" s="22">
        <v>0</v>
      </c>
    </row>
    <row r="590" spans="1:14" ht="19.899999999999999" customHeight="1">
      <c r="A590" s="19" t="s">
        <v>148</v>
      </c>
      <c r="B590" s="19" t="s">
        <v>149</v>
      </c>
      <c r="C590" s="19"/>
      <c r="D590" s="19"/>
      <c r="E590" s="19" t="s">
        <v>12</v>
      </c>
      <c r="F590" s="19" t="s">
        <v>85</v>
      </c>
      <c r="G590" s="20"/>
      <c r="H590" s="20">
        <v>0.95</v>
      </c>
      <c r="I590" s="21">
        <v>0.05</v>
      </c>
      <c r="J590" s="20">
        <f t="shared" si="50"/>
        <v>0</v>
      </c>
      <c r="K590" s="20">
        <f t="shared" si="51"/>
        <v>0</v>
      </c>
      <c r="L590" s="22">
        <v>0.95</v>
      </c>
      <c r="M590" s="22">
        <v>0.06</v>
      </c>
      <c r="N590" s="22">
        <v>0</v>
      </c>
    </row>
    <row r="591" spans="1:14" ht="19.899999999999999" customHeight="1">
      <c r="A591" s="19" t="s">
        <v>148</v>
      </c>
      <c r="B591" s="19" t="s">
        <v>149</v>
      </c>
      <c r="C591" s="19"/>
      <c r="D591" s="19"/>
      <c r="E591" s="19" t="s">
        <v>13</v>
      </c>
      <c r="F591" s="19" t="s">
        <v>86</v>
      </c>
      <c r="G591" s="20"/>
      <c r="H591" s="20">
        <v>1</v>
      </c>
      <c r="I591" s="21">
        <v>0.05</v>
      </c>
      <c r="J591" s="20">
        <f t="shared" si="50"/>
        <v>0</v>
      </c>
      <c r="K591" s="20">
        <f t="shared" si="51"/>
        <v>0</v>
      </c>
      <c r="L591" s="22">
        <v>1</v>
      </c>
      <c r="M591" s="22">
        <v>0.06</v>
      </c>
      <c r="N591" s="22">
        <v>0</v>
      </c>
    </row>
    <row r="592" spans="1:14" ht="19.899999999999999" customHeight="1">
      <c r="A592" s="19" t="s">
        <v>148</v>
      </c>
      <c r="B592" s="19" t="s">
        <v>149</v>
      </c>
      <c r="C592" s="19"/>
      <c r="D592" s="19"/>
      <c r="E592" s="19" t="s">
        <v>14</v>
      </c>
      <c r="F592" s="19" t="s">
        <v>87</v>
      </c>
      <c r="G592" s="20"/>
      <c r="H592" s="20">
        <v>1</v>
      </c>
      <c r="I592" s="21">
        <v>0.05</v>
      </c>
      <c r="J592" s="20">
        <f t="shared" si="50"/>
        <v>0</v>
      </c>
      <c r="K592" s="20">
        <f t="shared" si="51"/>
        <v>0</v>
      </c>
      <c r="L592" s="22">
        <v>1</v>
      </c>
      <c r="M592" s="22">
        <v>0.06</v>
      </c>
      <c r="N592" s="22">
        <v>0</v>
      </c>
    </row>
    <row r="593" spans="1:14" ht="19.899999999999999" customHeight="1">
      <c r="A593" s="19" t="s">
        <v>148</v>
      </c>
      <c r="B593" s="19" t="s">
        <v>149</v>
      </c>
      <c r="C593" s="19"/>
      <c r="D593" s="19"/>
      <c r="E593" s="19" t="s">
        <v>15</v>
      </c>
      <c r="F593" s="19" t="s">
        <v>88</v>
      </c>
      <c r="G593" s="20"/>
      <c r="H593" s="20">
        <v>1</v>
      </c>
      <c r="I593" s="21">
        <v>0.05</v>
      </c>
      <c r="J593" s="20">
        <f t="shared" si="50"/>
        <v>0</v>
      </c>
      <c r="K593" s="20">
        <f t="shared" si="51"/>
        <v>0</v>
      </c>
      <c r="L593" s="22">
        <v>1</v>
      </c>
      <c r="M593" s="22">
        <v>0.06</v>
      </c>
      <c r="N593" s="22">
        <v>0</v>
      </c>
    </row>
    <row r="594" spans="1:14" ht="19.899999999999999" customHeight="1">
      <c r="A594" s="19" t="s">
        <v>148</v>
      </c>
      <c r="B594" s="19" t="s">
        <v>149</v>
      </c>
      <c r="C594" s="19"/>
      <c r="D594" s="19"/>
      <c r="E594" s="19" t="s">
        <v>16</v>
      </c>
      <c r="F594" s="19" t="s">
        <v>89</v>
      </c>
      <c r="G594" s="20"/>
      <c r="H594" s="20">
        <v>1</v>
      </c>
      <c r="I594" s="21">
        <v>0.05</v>
      </c>
      <c r="J594" s="20">
        <f t="shared" si="50"/>
        <v>0</v>
      </c>
      <c r="K594" s="20">
        <f t="shared" si="51"/>
        <v>0</v>
      </c>
      <c r="L594" s="22">
        <v>1</v>
      </c>
      <c r="M594" s="22">
        <v>0.06</v>
      </c>
      <c r="N594" s="22">
        <v>0</v>
      </c>
    </row>
    <row r="595" spans="1:14" ht="19.899999999999999" customHeight="1">
      <c r="A595" s="19" t="s">
        <v>148</v>
      </c>
      <c r="B595" s="19" t="s">
        <v>149</v>
      </c>
      <c r="C595" s="19"/>
      <c r="D595" s="19"/>
      <c r="E595" s="19" t="s">
        <v>17</v>
      </c>
      <c r="F595" s="19" t="s">
        <v>90</v>
      </c>
      <c r="G595" s="20"/>
      <c r="H595" s="20">
        <v>1</v>
      </c>
      <c r="I595" s="21">
        <v>0.05</v>
      </c>
      <c r="J595" s="20">
        <f t="shared" si="50"/>
        <v>0</v>
      </c>
      <c r="K595" s="20">
        <f t="shared" si="51"/>
        <v>0</v>
      </c>
      <c r="L595" s="22">
        <v>1</v>
      </c>
      <c r="M595" s="22">
        <v>0.06</v>
      </c>
      <c r="N595" s="22">
        <v>0</v>
      </c>
    </row>
    <row r="596" spans="1:14" ht="19.899999999999999" customHeight="1">
      <c r="A596" s="19" t="s">
        <v>148</v>
      </c>
      <c r="B596" s="19" t="s">
        <v>149</v>
      </c>
      <c r="C596" s="19"/>
      <c r="D596" s="19"/>
      <c r="E596" s="19" t="s">
        <v>18</v>
      </c>
      <c r="F596" s="19" t="s">
        <v>91</v>
      </c>
      <c r="G596" s="20"/>
      <c r="H596" s="20">
        <v>1</v>
      </c>
      <c r="I596" s="21">
        <v>0.05</v>
      </c>
      <c r="J596" s="20">
        <f t="shared" si="50"/>
        <v>0</v>
      </c>
      <c r="K596" s="20">
        <f t="shared" si="51"/>
        <v>0</v>
      </c>
      <c r="L596" s="22">
        <v>1</v>
      </c>
      <c r="M596" s="22">
        <v>0.06</v>
      </c>
      <c r="N596" s="22">
        <v>0</v>
      </c>
    </row>
    <row r="597" spans="1:14" ht="19.899999999999999" customHeight="1">
      <c r="A597" s="19" t="s">
        <v>148</v>
      </c>
      <c r="B597" s="19" t="s">
        <v>149</v>
      </c>
      <c r="C597" s="19"/>
      <c r="D597" s="19"/>
      <c r="E597" s="19" t="s">
        <v>19</v>
      </c>
      <c r="F597" s="19" t="s">
        <v>92</v>
      </c>
      <c r="G597" s="20"/>
      <c r="H597" s="20">
        <v>1</v>
      </c>
      <c r="I597" s="21">
        <v>0.05</v>
      </c>
      <c r="J597" s="20">
        <f t="shared" si="50"/>
        <v>0</v>
      </c>
      <c r="K597" s="20">
        <f t="shared" si="51"/>
        <v>0</v>
      </c>
      <c r="L597" s="22">
        <v>1</v>
      </c>
      <c r="M597" s="22">
        <v>0.06</v>
      </c>
      <c r="N597" s="22">
        <v>0</v>
      </c>
    </row>
    <row r="598" spans="1:14" ht="19.899999999999999" customHeight="1">
      <c r="A598" s="19" t="s">
        <v>148</v>
      </c>
      <c r="B598" s="19" t="s">
        <v>149</v>
      </c>
      <c r="C598" s="19"/>
      <c r="D598" s="19"/>
      <c r="E598" s="19" t="s">
        <v>20</v>
      </c>
      <c r="F598" s="19" t="s">
        <v>93</v>
      </c>
      <c r="G598" s="20"/>
      <c r="H598" s="20">
        <v>1</v>
      </c>
      <c r="I598" s="21">
        <v>0.05</v>
      </c>
      <c r="J598" s="20">
        <f t="shared" si="50"/>
        <v>0</v>
      </c>
      <c r="K598" s="20">
        <f t="shared" si="51"/>
        <v>0</v>
      </c>
      <c r="L598" s="22">
        <v>1</v>
      </c>
      <c r="M598" s="22">
        <v>0.06</v>
      </c>
      <c r="N598" s="22">
        <v>0</v>
      </c>
    </row>
    <row r="599" spans="1:14" ht="19.899999999999999" customHeight="1">
      <c r="A599" s="19" t="s">
        <v>148</v>
      </c>
      <c r="B599" s="19" t="s">
        <v>149</v>
      </c>
      <c r="C599" s="19"/>
      <c r="D599" s="19"/>
      <c r="E599" s="19" t="s">
        <v>21</v>
      </c>
      <c r="F599" s="19" t="s">
        <v>94</v>
      </c>
      <c r="G599" s="20"/>
      <c r="H599" s="20">
        <v>0</v>
      </c>
      <c r="I599" s="21">
        <v>0.05</v>
      </c>
      <c r="J599" s="20">
        <f t="shared" si="50"/>
        <v>0</v>
      </c>
      <c r="K599" s="20">
        <f t="shared" si="51"/>
        <v>0</v>
      </c>
      <c r="L599" s="22">
        <v>0</v>
      </c>
      <c r="M599" s="22">
        <v>0.17</v>
      </c>
      <c r="N599" s="22">
        <v>0</v>
      </c>
    </row>
    <row r="600" spans="1:14" ht="19.899999999999999" customHeight="1">
      <c r="A600" s="19" t="s">
        <v>148</v>
      </c>
      <c r="B600" s="19" t="s">
        <v>149</v>
      </c>
      <c r="C600" s="19"/>
      <c r="D600" s="19"/>
      <c r="E600" s="19" t="s">
        <v>22</v>
      </c>
      <c r="F600" s="19" t="s">
        <v>95</v>
      </c>
      <c r="G600" s="20"/>
      <c r="H600" s="20">
        <v>1</v>
      </c>
      <c r="I600" s="21">
        <v>0.05</v>
      </c>
      <c r="J600" s="20">
        <f t="shared" si="50"/>
        <v>0</v>
      </c>
      <c r="K600" s="20">
        <f t="shared" si="51"/>
        <v>0</v>
      </c>
      <c r="L600" s="22">
        <v>1</v>
      </c>
      <c r="M600" s="22">
        <v>0.06</v>
      </c>
      <c r="N600" s="22">
        <v>0</v>
      </c>
    </row>
    <row r="601" spans="1:14" ht="19.899999999999999" customHeight="1">
      <c r="A601" s="17" t="s">
        <v>150</v>
      </c>
      <c r="B601" s="17" t="s">
        <v>151</v>
      </c>
      <c r="C601" s="17"/>
      <c r="D601" s="17"/>
      <c r="E601" s="17" t="s">
        <v>72</v>
      </c>
      <c r="F601" s="17" t="s">
        <v>73</v>
      </c>
      <c r="G601" s="18">
        <f>SUM(G602,G603,G604,G605,G606,G607,G608,G609,G610,G611,G613,G614,G615,G616,G617,G618,G619,G620,G621,G622,G623)</f>
        <v>0</v>
      </c>
      <c r="H601" s="18"/>
      <c r="I601" s="18"/>
      <c r="J601" s="18">
        <f>SUM(J602,J603,J604,J605,J606,J607,J608,J609,J610,J611,J613,J614,J615,J616,J617,J618,J619,J620,J621,J622,J623)</f>
        <v>0</v>
      </c>
      <c r="K601" s="18">
        <f>SUM(K602,K603,K604,K605,K606,K607,K608,K609,K610,K611,K613,K614,K615,K616,K617,K618,K619,K620,K621,K622,K623)</f>
        <v>0</v>
      </c>
      <c r="L601" s="18">
        <v>1</v>
      </c>
      <c r="M601" s="18">
        <v>0.08</v>
      </c>
      <c r="N601" s="18">
        <v>0</v>
      </c>
    </row>
    <row r="602" spans="1:14" ht="19.899999999999999" customHeight="1">
      <c r="A602" s="19" t="s">
        <v>150</v>
      </c>
      <c r="B602" s="19" t="s">
        <v>151</v>
      </c>
      <c r="C602" s="19"/>
      <c r="D602" s="19"/>
      <c r="E602" s="19" t="s">
        <v>1</v>
      </c>
      <c r="F602" s="19" t="s">
        <v>74</v>
      </c>
      <c r="G602" s="20"/>
      <c r="H602" s="20">
        <v>0.92</v>
      </c>
      <c r="I602" s="21">
        <v>0.08</v>
      </c>
      <c r="J602" s="20">
        <f t="shared" ref="J602:J623" si="52">H602*G602</f>
        <v>0</v>
      </c>
      <c r="K602" s="20">
        <f t="shared" ref="K602:K623" si="53">J602/(1+I602)</f>
        <v>0</v>
      </c>
      <c r="L602" s="22">
        <v>1</v>
      </c>
      <c r="M602" s="22">
        <v>0.17</v>
      </c>
      <c r="N602" s="22">
        <v>0</v>
      </c>
    </row>
    <row r="603" spans="1:14" ht="19.899999999999999" customHeight="1">
      <c r="A603" s="19" t="s">
        <v>150</v>
      </c>
      <c r="B603" s="19" t="s">
        <v>151</v>
      </c>
      <c r="C603" s="19"/>
      <c r="D603" s="19"/>
      <c r="E603" s="19" t="s">
        <v>2</v>
      </c>
      <c r="F603" s="19" t="s">
        <v>75</v>
      </c>
      <c r="G603" s="20"/>
      <c r="H603" s="20">
        <v>0.92</v>
      </c>
      <c r="I603" s="21">
        <v>0.08</v>
      </c>
      <c r="J603" s="20">
        <f t="shared" si="52"/>
        <v>0</v>
      </c>
      <c r="K603" s="20">
        <f t="shared" si="53"/>
        <v>0</v>
      </c>
      <c r="L603" s="22">
        <v>1</v>
      </c>
      <c r="M603" s="22">
        <v>0.17</v>
      </c>
      <c r="N603" s="22">
        <v>0</v>
      </c>
    </row>
    <row r="604" spans="1:14" ht="19.899999999999999" customHeight="1">
      <c r="A604" s="19" t="s">
        <v>150</v>
      </c>
      <c r="B604" s="19" t="s">
        <v>151</v>
      </c>
      <c r="C604" s="19"/>
      <c r="D604" s="19"/>
      <c r="E604" s="19" t="s">
        <v>3</v>
      </c>
      <c r="F604" s="19" t="s">
        <v>76</v>
      </c>
      <c r="G604" s="20"/>
      <c r="H604" s="20">
        <v>0.92</v>
      </c>
      <c r="I604" s="21">
        <v>0.11</v>
      </c>
      <c r="J604" s="20">
        <f t="shared" si="52"/>
        <v>0</v>
      </c>
      <c r="K604" s="20">
        <f t="shared" si="53"/>
        <v>0</v>
      </c>
      <c r="L604" s="22">
        <v>1</v>
      </c>
      <c r="M604" s="22">
        <v>0.17</v>
      </c>
      <c r="N604" s="22">
        <v>0</v>
      </c>
    </row>
    <row r="605" spans="1:14" ht="19.899999999999999" customHeight="1">
      <c r="A605" s="19" t="s">
        <v>150</v>
      </c>
      <c r="B605" s="19" t="s">
        <v>151</v>
      </c>
      <c r="C605" s="19"/>
      <c r="D605" s="19"/>
      <c r="E605" s="19" t="s">
        <v>4</v>
      </c>
      <c r="F605" s="19" t="s">
        <v>78</v>
      </c>
      <c r="G605" s="20"/>
      <c r="H605" s="20">
        <v>1</v>
      </c>
      <c r="I605" s="21">
        <v>0.05</v>
      </c>
      <c r="J605" s="20">
        <f t="shared" si="52"/>
        <v>0</v>
      </c>
      <c r="K605" s="20">
        <f t="shared" si="53"/>
        <v>0</v>
      </c>
      <c r="L605" s="22">
        <v>1</v>
      </c>
      <c r="M605" s="22">
        <v>0.17</v>
      </c>
      <c r="N605" s="22">
        <v>0</v>
      </c>
    </row>
    <row r="606" spans="1:14" ht="19.899999999999999" customHeight="1">
      <c r="A606" s="19" t="s">
        <v>150</v>
      </c>
      <c r="B606" s="19" t="s">
        <v>151</v>
      </c>
      <c r="C606" s="19"/>
      <c r="D606" s="19"/>
      <c r="E606" s="19" t="s">
        <v>5</v>
      </c>
      <c r="F606" s="19" t="s">
        <v>79</v>
      </c>
      <c r="G606" s="20"/>
      <c r="H606" s="20">
        <v>1</v>
      </c>
      <c r="I606" s="21">
        <v>0.05</v>
      </c>
      <c r="J606" s="20">
        <f t="shared" si="52"/>
        <v>0</v>
      </c>
      <c r="K606" s="20">
        <f t="shared" si="53"/>
        <v>0</v>
      </c>
      <c r="L606" s="22">
        <v>1</v>
      </c>
      <c r="M606" s="22">
        <v>0.17</v>
      </c>
      <c r="N606" s="22">
        <v>0</v>
      </c>
    </row>
    <row r="607" spans="1:14" ht="19.899999999999999" customHeight="1">
      <c r="A607" s="19" t="s">
        <v>150</v>
      </c>
      <c r="B607" s="19" t="s">
        <v>151</v>
      </c>
      <c r="C607" s="19"/>
      <c r="D607" s="19"/>
      <c r="E607" s="19" t="s">
        <v>6</v>
      </c>
      <c r="F607" s="19" t="s">
        <v>80</v>
      </c>
      <c r="G607" s="20"/>
      <c r="H607" s="20">
        <v>1</v>
      </c>
      <c r="I607" s="21">
        <v>0.05</v>
      </c>
      <c r="J607" s="20">
        <f t="shared" si="52"/>
        <v>0</v>
      </c>
      <c r="K607" s="20">
        <f t="shared" si="53"/>
        <v>0</v>
      </c>
      <c r="L607" s="22">
        <v>1</v>
      </c>
      <c r="M607" s="22">
        <v>0.17</v>
      </c>
      <c r="N607" s="22">
        <v>0</v>
      </c>
    </row>
    <row r="608" spans="1:14" ht="19.899999999999999" customHeight="1">
      <c r="A608" s="19" t="s">
        <v>150</v>
      </c>
      <c r="B608" s="19" t="s">
        <v>151</v>
      </c>
      <c r="C608" s="19"/>
      <c r="D608" s="19"/>
      <c r="E608" s="19" t="s">
        <v>7</v>
      </c>
      <c r="F608" s="19" t="s">
        <v>81</v>
      </c>
      <c r="G608" s="20"/>
      <c r="H608" s="20">
        <v>1</v>
      </c>
      <c r="I608" s="21">
        <v>0.11</v>
      </c>
      <c r="J608" s="20">
        <f t="shared" si="52"/>
        <v>0</v>
      </c>
      <c r="K608" s="20">
        <f t="shared" si="53"/>
        <v>0</v>
      </c>
      <c r="L608" s="22">
        <v>1</v>
      </c>
      <c r="M608" s="22">
        <v>0.17</v>
      </c>
      <c r="N608" s="22">
        <v>0</v>
      </c>
    </row>
    <row r="609" spans="1:14" ht="19.899999999999999" customHeight="1">
      <c r="A609" s="19" t="s">
        <v>150</v>
      </c>
      <c r="B609" s="19" t="s">
        <v>151</v>
      </c>
      <c r="C609" s="19"/>
      <c r="D609" s="19"/>
      <c r="E609" s="19" t="s">
        <v>8</v>
      </c>
      <c r="F609" s="19" t="s">
        <v>77</v>
      </c>
      <c r="G609" s="20"/>
      <c r="H609" s="20">
        <v>1</v>
      </c>
      <c r="I609" s="21">
        <v>0.11</v>
      </c>
      <c r="J609" s="20">
        <f t="shared" si="52"/>
        <v>0</v>
      </c>
      <c r="K609" s="20">
        <f t="shared" si="53"/>
        <v>0</v>
      </c>
      <c r="L609" s="22">
        <v>1</v>
      </c>
      <c r="M609" s="22">
        <v>0.17</v>
      </c>
      <c r="N609" s="22">
        <v>0</v>
      </c>
    </row>
    <row r="610" spans="1:14" ht="19.899999999999999" customHeight="1">
      <c r="A610" s="19" t="s">
        <v>150</v>
      </c>
      <c r="B610" s="19" t="s">
        <v>151</v>
      </c>
      <c r="C610" s="19"/>
      <c r="D610" s="19"/>
      <c r="E610" s="19" t="s">
        <v>9</v>
      </c>
      <c r="F610" s="19" t="s">
        <v>82</v>
      </c>
      <c r="G610" s="20"/>
      <c r="H610" s="20">
        <v>1</v>
      </c>
      <c r="I610" s="21">
        <v>0.05</v>
      </c>
      <c r="J610" s="20">
        <f t="shared" si="52"/>
        <v>0</v>
      </c>
      <c r="K610" s="20">
        <f t="shared" si="53"/>
        <v>0</v>
      </c>
      <c r="L610" s="22">
        <v>1</v>
      </c>
      <c r="M610" s="22">
        <v>0.11</v>
      </c>
      <c r="N610" s="22">
        <v>0</v>
      </c>
    </row>
    <row r="611" spans="1:14" ht="19.899999999999999" customHeight="1">
      <c r="A611" s="19" t="s">
        <v>150</v>
      </c>
      <c r="B611" s="19" t="s">
        <v>151</v>
      </c>
      <c r="C611" s="19"/>
      <c r="D611" s="19"/>
      <c r="E611" s="19" t="s">
        <v>10</v>
      </c>
      <c r="F611" s="19" t="s">
        <v>83</v>
      </c>
      <c r="G611" s="20"/>
      <c r="H611" s="20">
        <v>0.95</v>
      </c>
      <c r="I611" s="21">
        <v>0.05</v>
      </c>
      <c r="J611" s="20">
        <f t="shared" si="52"/>
        <v>0</v>
      </c>
      <c r="K611" s="20">
        <f t="shared" si="53"/>
        <v>0</v>
      </c>
      <c r="L611" s="22">
        <v>0.95</v>
      </c>
      <c r="M611" s="22">
        <v>0.17</v>
      </c>
      <c r="N611" s="22">
        <v>0</v>
      </c>
    </row>
    <row r="612" spans="1:14" ht="19.899999999999999" customHeight="1">
      <c r="A612" s="19" t="s">
        <v>150</v>
      </c>
      <c r="B612" s="19" t="s">
        <v>151</v>
      </c>
      <c r="C612" s="19"/>
      <c r="D612" s="19"/>
      <c r="E612" s="19" t="s">
        <v>11</v>
      </c>
      <c r="F612" s="19" t="s">
        <v>84</v>
      </c>
      <c r="G612" s="20"/>
      <c r="H612" s="20">
        <v>0.1</v>
      </c>
      <c r="I612" s="21">
        <v>0.05</v>
      </c>
      <c r="J612" s="20">
        <f t="shared" si="52"/>
        <v>0</v>
      </c>
      <c r="K612" s="20">
        <f t="shared" si="53"/>
        <v>0</v>
      </c>
      <c r="L612" s="22">
        <v>0.1</v>
      </c>
      <c r="M612" s="22">
        <v>0.06</v>
      </c>
      <c r="N612" s="22">
        <v>0</v>
      </c>
    </row>
    <row r="613" spans="1:14" ht="19.899999999999999" customHeight="1">
      <c r="A613" s="19" t="s">
        <v>150</v>
      </c>
      <c r="B613" s="19" t="s">
        <v>151</v>
      </c>
      <c r="C613" s="19"/>
      <c r="D613" s="19"/>
      <c r="E613" s="19" t="s">
        <v>12</v>
      </c>
      <c r="F613" s="19" t="s">
        <v>85</v>
      </c>
      <c r="G613" s="20"/>
      <c r="H613" s="20">
        <v>0.95</v>
      </c>
      <c r="I613" s="21">
        <v>0.05</v>
      </c>
      <c r="J613" s="20">
        <f t="shared" si="52"/>
        <v>0</v>
      </c>
      <c r="K613" s="20">
        <f t="shared" si="53"/>
        <v>0</v>
      </c>
      <c r="L613" s="22">
        <v>0.95</v>
      </c>
      <c r="M613" s="22">
        <v>0.06</v>
      </c>
      <c r="N613" s="22">
        <v>0</v>
      </c>
    </row>
    <row r="614" spans="1:14" ht="19.899999999999999" customHeight="1">
      <c r="A614" s="19" t="s">
        <v>150</v>
      </c>
      <c r="B614" s="19" t="s">
        <v>151</v>
      </c>
      <c r="C614" s="19"/>
      <c r="D614" s="19"/>
      <c r="E614" s="19" t="s">
        <v>13</v>
      </c>
      <c r="F614" s="19" t="s">
        <v>86</v>
      </c>
      <c r="G614" s="20"/>
      <c r="H614" s="20">
        <v>1</v>
      </c>
      <c r="I614" s="21">
        <v>0.05</v>
      </c>
      <c r="J614" s="20">
        <f t="shared" si="52"/>
        <v>0</v>
      </c>
      <c r="K614" s="20">
        <f t="shared" si="53"/>
        <v>0</v>
      </c>
      <c r="L614" s="22">
        <v>1</v>
      </c>
      <c r="M614" s="22">
        <v>0.06</v>
      </c>
      <c r="N614" s="22">
        <v>0</v>
      </c>
    </row>
    <row r="615" spans="1:14" ht="19.899999999999999" customHeight="1">
      <c r="A615" s="19" t="s">
        <v>150</v>
      </c>
      <c r="B615" s="19" t="s">
        <v>151</v>
      </c>
      <c r="C615" s="19"/>
      <c r="D615" s="19"/>
      <c r="E615" s="19" t="s">
        <v>14</v>
      </c>
      <c r="F615" s="19" t="s">
        <v>87</v>
      </c>
      <c r="G615" s="20"/>
      <c r="H615" s="20">
        <v>1</v>
      </c>
      <c r="I615" s="21">
        <v>0.05</v>
      </c>
      <c r="J615" s="20">
        <f t="shared" si="52"/>
        <v>0</v>
      </c>
      <c r="K615" s="20">
        <f t="shared" si="53"/>
        <v>0</v>
      </c>
      <c r="L615" s="22">
        <v>1</v>
      </c>
      <c r="M615" s="22">
        <v>0.06</v>
      </c>
      <c r="N615" s="22">
        <v>0</v>
      </c>
    </row>
    <row r="616" spans="1:14" ht="19.899999999999999" customHeight="1">
      <c r="A616" s="19" t="s">
        <v>150</v>
      </c>
      <c r="B616" s="19" t="s">
        <v>151</v>
      </c>
      <c r="C616" s="19"/>
      <c r="D616" s="19"/>
      <c r="E616" s="19" t="s">
        <v>15</v>
      </c>
      <c r="F616" s="19" t="s">
        <v>88</v>
      </c>
      <c r="G616" s="20"/>
      <c r="H616" s="20">
        <v>1</v>
      </c>
      <c r="I616" s="21">
        <v>0.05</v>
      </c>
      <c r="J616" s="20">
        <f t="shared" si="52"/>
        <v>0</v>
      </c>
      <c r="K616" s="20">
        <f t="shared" si="53"/>
        <v>0</v>
      </c>
      <c r="L616" s="22">
        <v>1</v>
      </c>
      <c r="M616" s="22">
        <v>0.06</v>
      </c>
      <c r="N616" s="22">
        <v>0</v>
      </c>
    </row>
    <row r="617" spans="1:14" ht="19.899999999999999" customHeight="1">
      <c r="A617" s="19" t="s">
        <v>150</v>
      </c>
      <c r="B617" s="19" t="s">
        <v>151</v>
      </c>
      <c r="C617" s="19"/>
      <c r="D617" s="19"/>
      <c r="E617" s="19" t="s">
        <v>16</v>
      </c>
      <c r="F617" s="19" t="s">
        <v>89</v>
      </c>
      <c r="G617" s="20"/>
      <c r="H617" s="20">
        <v>1</v>
      </c>
      <c r="I617" s="21">
        <v>0.05</v>
      </c>
      <c r="J617" s="20">
        <f t="shared" si="52"/>
        <v>0</v>
      </c>
      <c r="K617" s="20">
        <f t="shared" si="53"/>
        <v>0</v>
      </c>
      <c r="L617" s="22">
        <v>1</v>
      </c>
      <c r="M617" s="22">
        <v>0.06</v>
      </c>
      <c r="N617" s="22">
        <v>0</v>
      </c>
    </row>
    <row r="618" spans="1:14" ht="19.899999999999999" customHeight="1">
      <c r="A618" s="19" t="s">
        <v>150</v>
      </c>
      <c r="B618" s="19" t="s">
        <v>151</v>
      </c>
      <c r="C618" s="19"/>
      <c r="D618" s="19"/>
      <c r="E618" s="19" t="s">
        <v>17</v>
      </c>
      <c r="F618" s="19" t="s">
        <v>90</v>
      </c>
      <c r="G618" s="20"/>
      <c r="H618" s="20">
        <v>1</v>
      </c>
      <c r="I618" s="21">
        <v>0.05</v>
      </c>
      <c r="J618" s="20">
        <f t="shared" si="52"/>
        <v>0</v>
      </c>
      <c r="K618" s="20">
        <f t="shared" si="53"/>
        <v>0</v>
      </c>
      <c r="L618" s="22">
        <v>1</v>
      </c>
      <c r="M618" s="22">
        <v>0.06</v>
      </c>
      <c r="N618" s="22">
        <v>0</v>
      </c>
    </row>
    <row r="619" spans="1:14" ht="19.899999999999999" customHeight="1">
      <c r="A619" s="19" t="s">
        <v>150</v>
      </c>
      <c r="B619" s="19" t="s">
        <v>151</v>
      </c>
      <c r="C619" s="19"/>
      <c r="D619" s="19"/>
      <c r="E619" s="19" t="s">
        <v>18</v>
      </c>
      <c r="F619" s="19" t="s">
        <v>91</v>
      </c>
      <c r="G619" s="20"/>
      <c r="H619" s="20">
        <v>1</v>
      </c>
      <c r="I619" s="21">
        <v>0.05</v>
      </c>
      <c r="J619" s="20">
        <f t="shared" si="52"/>
        <v>0</v>
      </c>
      <c r="K619" s="20">
        <f t="shared" si="53"/>
        <v>0</v>
      </c>
      <c r="L619" s="22">
        <v>1</v>
      </c>
      <c r="M619" s="22">
        <v>0.06</v>
      </c>
      <c r="N619" s="22">
        <v>0</v>
      </c>
    </row>
    <row r="620" spans="1:14" ht="19.899999999999999" customHeight="1">
      <c r="A620" s="19" t="s">
        <v>150</v>
      </c>
      <c r="B620" s="19" t="s">
        <v>151</v>
      </c>
      <c r="C620" s="19"/>
      <c r="D620" s="19"/>
      <c r="E620" s="19" t="s">
        <v>19</v>
      </c>
      <c r="F620" s="19" t="s">
        <v>92</v>
      </c>
      <c r="G620" s="20"/>
      <c r="H620" s="20">
        <v>1</v>
      </c>
      <c r="I620" s="21">
        <v>0.05</v>
      </c>
      <c r="J620" s="20">
        <f t="shared" si="52"/>
        <v>0</v>
      </c>
      <c r="K620" s="20">
        <f t="shared" si="53"/>
        <v>0</v>
      </c>
      <c r="L620" s="22">
        <v>1</v>
      </c>
      <c r="M620" s="22">
        <v>0.06</v>
      </c>
      <c r="N620" s="22">
        <v>0</v>
      </c>
    </row>
    <row r="621" spans="1:14" ht="19.899999999999999" customHeight="1">
      <c r="A621" s="19" t="s">
        <v>150</v>
      </c>
      <c r="B621" s="19" t="s">
        <v>151</v>
      </c>
      <c r="C621" s="19"/>
      <c r="D621" s="19"/>
      <c r="E621" s="19" t="s">
        <v>20</v>
      </c>
      <c r="F621" s="19" t="s">
        <v>93</v>
      </c>
      <c r="G621" s="20"/>
      <c r="H621" s="20">
        <v>1</v>
      </c>
      <c r="I621" s="21">
        <v>0.05</v>
      </c>
      <c r="J621" s="20">
        <f t="shared" si="52"/>
        <v>0</v>
      </c>
      <c r="K621" s="20">
        <f t="shared" si="53"/>
        <v>0</v>
      </c>
      <c r="L621" s="22">
        <v>1</v>
      </c>
      <c r="M621" s="22">
        <v>0.06</v>
      </c>
      <c r="N621" s="22">
        <v>0</v>
      </c>
    </row>
    <row r="622" spans="1:14" ht="19.899999999999999" customHeight="1">
      <c r="A622" s="19" t="s">
        <v>150</v>
      </c>
      <c r="B622" s="19" t="s">
        <v>151</v>
      </c>
      <c r="C622" s="19"/>
      <c r="D622" s="19"/>
      <c r="E622" s="19" t="s">
        <v>21</v>
      </c>
      <c r="F622" s="19" t="s">
        <v>94</v>
      </c>
      <c r="G622" s="20"/>
      <c r="H622" s="20">
        <v>0</v>
      </c>
      <c r="I622" s="21">
        <v>0.05</v>
      </c>
      <c r="J622" s="20">
        <f t="shared" si="52"/>
        <v>0</v>
      </c>
      <c r="K622" s="20">
        <f t="shared" si="53"/>
        <v>0</v>
      </c>
      <c r="L622" s="22">
        <v>0</v>
      </c>
      <c r="M622" s="22">
        <v>0.17</v>
      </c>
      <c r="N622" s="22">
        <v>0</v>
      </c>
    </row>
    <row r="623" spans="1:14" ht="19.899999999999999" customHeight="1">
      <c r="A623" s="19" t="s">
        <v>150</v>
      </c>
      <c r="B623" s="19" t="s">
        <v>151</v>
      </c>
      <c r="C623" s="19"/>
      <c r="D623" s="19"/>
      <c r="E623" s="19" t="s">
        <v>22</v>
      </c>
      <c r="F623" s="19" t="s">
        <v>95</v>
      </c>
      <c r="G623" s="20"/>
      <c r="H623" s="20">
        <v>1</v>
      </c>
      <c r="I623" s="21">
        <v>0.05</v>
      </c>
      <c r="J623" s="20">
        <f t="shared" si="52"/>
        <v>0</v>
      </c>
      <c r="K623" s="20">
        <f t="shared" si="53"/>
        <v>0</v>
      </c>
      <c r="L623" s="22">
        <v>1</v>
      </c>
      <c r="M623" s="22">
        <v>0.06</v>
      </c>
      <c r="N623" s="22">
        <v>0</v>
      </c>
    </row>
    <row r="624" spans="1:14" ht="19.899999999999999" customHeight="1">
      <c r="A624" s="17" t="s">
        <v>152</v>
      </c>
      <c r="B624" s="17" t="s">
        <v>153</v>
      </c>
      <c r="C624" s="17"/>
      <c r="D624" s="17"/>
      <c r="E624" s="17" t="s">
        <v>72</v>
      </c>
      <c r="F624" s="17" t="s">
        <v>73</v>
      </c>
      <c r="G624" s="18">
        <f>SUM(G625,G626,G627,G628,G629,G630,G631,G632,G633,G634,G636,G637,G638,G639,G640,G641,G642,G643,G644,G645,G646)</f>
        <v>0</v>
      </c>
      <c r="H624" s="18"/>
      <c r="I624" s="18"/>
      <c r="J624" s="18">
        <f>SUM(J625,J626,J627,J628,J629,J630,J631,J632,J633,J634,J636,J637,J638,J639,J640,J641,J642,J643,J644,J645,J646)</f>
        <v>0</v>
      </c>
      <c r="K624" s="18">
        <f>SUM(K625,K626,K627,K628,K629,K630,K631,K632,K633,K634,K636,K637,K638,K639,K640,K641,K642,K643,K644,K645,K646)</f>
        <v>0</v>
      </c>
      <c r="L624" s="18">
        <v>1</v>
      </c>
      <c r="M624" s="18">
        <v>0.08</v>
      </c>
      <c r="N624" s="18">
        <v>0</v>
      </c>
    </row>
    <row r="625" spans="1:14" ht="19.899999999999999" customHeight="1">
      <c r="A625" s="19" t="s">
        <v>152</v>
      </c>
      <c r="B625" s="19" t="s">
        <v>153</v>
      </c>
      <c r="C625" s="19"/>
      <c r="D625" s="19"/>
      <c r="E625" s="19" t="s">
        <v>1</v>
      </c>
      <c r="F625" s="19" t="s">
        <v>74</v>
      </c>
      <c r="G625" s="20"/>
      <c r="H625" s="20">
        <v>0.92</v>
      </c>
      <c r="I625" s="21">
        <v>0.08</v>
      </c>
      <c r="J625" s="20">
        <f t="shared" ref="J625:J646" si="54">H625*G625</f>
        <v>0</v>
      </c>
      <c r="K625" s="20">
        <f t="shared" ref="K625:K646" si="55">J625/(1+I625)</f>
        <v>0</v>
      </c>
      <c r="L625" s="22">
        <v>1</v>
      </c>
      <c r="M625" s="22">
        <v>0.17</v>
      </c>
      <c r="N625" s="22">
        <v>0</v>
      </c>
    </row>
    <row r="626" spans="1:14" ht="19.899999999999999" customHeight="1">
      <c r="A626" s="19" t="s">
        <v>152</v>
      </c>
      <c r="B626" s="19" t="s">
        <v>153</v>
      </c>
      <c r="C626" s="19"/>
      <c r="D626" s="19"/>
      <c r="E626" s="19" t="s">
        <v>2</v>
      </c>
      <c r="F626" s="19" t="s">
        <v>75</v>
      </c>
      <c r="G626" s="20"/>
      <c r="H626" s="20">
        <v>0.92</v>
      </c>
      <c r="I626" s="21">
        <v>0.08</v>
      </c>
      <c r="J626" s="20">
        <f t="shared" si="54"/>
        <v>0</v>
      </c>
      <c r="K626" s="20">
        <f t="shared" si="55"/>
        <v>0</v>
      </c>
      <c r="L626" s="22">
        <v>1</v>
      </c>
      <c r="M626" s="22">
        <v>0.17</v>
      </c>
      <c r="N626" s="22">
        <v>0</v>
      </c>
    </row>
    <row r="627" spans="1:14" ht="19.899999999999999" customHeight="1">
      <c r="A627" s="19" t="s">
        <v>152</v>
      </c>
      <c r="B627" s="19" t="s">
        <v>153</v>
      </c>
      <c r="C627" s="19"/>
      <c r="D627" s="19"/>
      <c r="E627" s="19" t="s">
        <v>3</v>
      </c>
      <c r="F627" s="19" t="s">
        <v>76</v>
      </c>
      <c r="G627" s="20"/>
      <c r="H627" s="20">
        <v>0.92</v>
      </c>
      <c r="I627" s="21">
        <v>0.11</v>
      </c>
      <c r="J627" s="20">
        <f t="shared" si="54"/>
        <v>0</v>
      </c>
      <c r="K627" s="20">
        <f t="shared" si="55"/>
        <v>0</v>
      </c>
      <c r="L627" s="22">
        <v>1</v>
      </c>
      <c r="M627" s="22">
        <v>0.17</v>
      </c>
      <c r="N627" s="22">
        <v>0</v>
      </c>
    </row>
    <row r="628" spans="1:14" ht="19.899999999999999" customHeight="1">
      <c r="A628" s="19" t="s">
        <v>152</v>
      </c>
      <c r="B628" s="19" t="s">
        <v>153</v>
      </c>
      <c r="C628" s="19"/>
      <c r="D628" s="19"/>
      <c r="E628" s="19" t="s">
        <v>4</v>
      </c>
      <c r="F628" s="19" t="s">
        <v>78</v>
      </c>
      <c r="G628" s="20"/>
      <c r="H628" s="20">
        <v>1</v>
      </c>
      <c r="I628" s="21">
        <v>0.05</v>
      </c>
      <c r="J628" s="20">
        <f t="shared" si="54"/>
        <v>0</v>
      </c>
      <c r="K628" s="20">
        <f t="shared" si="55"/>
        <v>0</v>
      </c>
      <c r="L628" s="22">
        <v>1</v>
      </c>
      <c r="M628" s="22">
        <v>0.17</v>
      </c>
      <c r="N628" s="22">
        <v>0</v>
      </c>
    </row>
    <row r="629" spans="1:14" ht="19.899999999999999" customHeight="1">
      <c r="A629" s="19" t="s">
        <v>152</v>
      </c>
      <c r="B629" s="19" t="s">
        <v>153</v>
      </c>
      <c r="C629" s="19"/>
      <c r="D629" s="19"/>
      <c r="E629" s="19" t="s">
        <v>5</v>
      </c>
      <c r="F629" s="19" t="s">
        <v>79</v>
      </c>
      <c r="G629" s="20"/>
      <c r="H629" s="20">
        <v>1</v>
      </c>
      <c r="I629" s="21">
        <v>0.05</v>
      </c>
      <c r="J629" s="20">
        <f t="shared" si="54"/>
        <v>0</v>
      </c>
      <c r="K629" s="20">
        <f t="shared" si="55"/>
        <v>0</v>
      </c>
      <c r="L629" s="22">
        <v>1</v>
      </c>
      <c r="M629" s="22">
        <v>0.17</v>
      </c>
      <c r="N629" s="22">
        <v>0</v>
      </c>
    </row>
    <row r="630" spans="1:14" ht="19.899999999999999" customHeight="1">
      <c r="A630" s="19" t="s">
        <v>152</v>
      </c>
      <c r="B630" s="19" t="s">
        <v>153</v>
      </c>
      <c r="C630" s="19"/>
      <c r="D630" s="19"/>
      <c r="E630" s="19" t="s">
        <v>6</v>
      </c>
      <c r="F630" s="19" t="s">
        <v>80</v>
      </c>
      <c r="G630" s="20"/>
      <c r="H630" s="20">
        <v>1</v>
      </c>
      <c r="I630" s="21">
        <v>0.05</v>
      </c>
      <c r="J630" s="20">
        <f t="shared" si="54"/>
        <v>0</v>
      </c>
      <c r="K630" s="20">
        <f t="shared" si="55"/>
        <v>0</v>
      </c>
      <c r="L630" s="22">
        <v>1</v>
      </c>
      <c r="M630" s="22">
        <v>0.17</v>
      </c>
      <c r="N630" s="22">
        <v>0</v>
      </c>
    </row>
    <row r="631" spans="1:14" ht="19.899999999999999" customHeight="1">
      <c r="A631" s="19" t="s">
        <v>152</v>
      </c>
      <c r="B631" s="19" t="s">
        <v>153</v>
      </c>
      <c r="C631" s="19"/>
      <c r="D631" s="19"/>
      <c r="E631" s="19" t="s">
        <v>7</v>
      </c>
      <c r="F631" s="19" t="s">
        <v>81</v>
      </c>
      <c r="G631" s="20"/>
      <c r="H631" s="20">
        <v>1</v>
      </c>
      <c r="I631" s="21">
        <v>0.11</v>
      </c>
      <c r="J631" s="20">
        <f t="shared" si="54"/>
        <v>0</v>
      </c>
      <c r="K631" s="20">
        <f t="shared" si="55"/>
        <v>0</v>
      </c>
      <c r="L631" s="22">
        <v>1</v>
      </c>
      <c r="M631" s="22">
        <v>0.17</v>
      </c>
      <c r="N631" s="22">
        <v>0</v>
      </c>
    </row>
    <row r="632" spans="1:14" ht="19.899999999999999" customHeight="1">
      <c r="A632" s="19" t="s">
        <v>152</v>
      </c>
      <c r="B632" s="19" t="s">
        <v>153</v>
      </c>
      <c r="C632" s="19"/>
      <c r="D632" s="19"/>
      <c r="E632" s="19" t="s">
        <v>8</v>
      </c>
      <c r="F632" s="19" t="s">
        <v>77</v>
      </c>
      <c r="G632" s="20"/>
      <c r="H632" s="20">
        <v>1</v>
      </c>
      <c r="I632" s="21">
        <v>0.11</v>
      </c>
      <c r="J632" s="20">
        <f t="shared" si="54"/>
        <v>0</v>
      </c>
      <c r="K632" s="20">
        <f t="shared" si="55"/>
        <v>0</v>
      </c>
      <c r="L632" s="22">
        <v>1</v>
      </c>
      <c r="M632" s="22">
        <v>0.17</v>
      </c>
      <c r="N632" s="22">
        <v>0</v>
      </c>
    </row>
    <row r="633" spans="1:14" ht="19.899999999999999" customHeight="1">
      <c r="A633" s="19" t="s">
        <v>152</v>
      </c>
      <c r="B633" s="19" t="s">
        <v>153</v>
      </c>
      <c r="C633" s="19"/>
      <c r="D633" s="19"/>
      <c r="E633" s="19" t="s">
        <v>9</v>
      </c>
      <c r="F633" s="19" t="s">
        <v>82</v>
      </c>
      <c r="G633" s="20"/>
      <c r="H633" s="20">
        <v>1</v>
      </c>
      <c r="I633" s="21">
        <v>0.05</v>
      </c>
      <c r="J633" s="20">
        <f t="shared" si="54"/>
        <v>0</v>
      </c>
      <c r="K633" s="20">
        <f t="shared" si="55"/>
        <v>0</v>
      </c>
      <c r="L633" s="22">
        <v>1</v>
      </c>
      <c r="M633" s="22">
        <v>0.11</v>
      </c>
      <c r="N633" s="22">
        <v>0</v>
      </c>
    </row>
    <row r="634" spans="1:14" ht="19.899999999999999" customHeight="1">
      <c r="A634" s="19" t="s">
        <v>152</v>
      </c>
      <c r="B634" s="19" t="s">
        <v>153</v>
      </c>
      <c r="C634" s="19"/>
      <c r="D634" s="19"/>
      <c r="E634" s="19" t="s">
        <v>10</v>
      </c>
      <c r="F634" s="19" t="s">
        <v>83</v>
      </c>
      <c r="G634" s="20"/>
      <c r="H634" s="20">
        <v>0.95</v>
      </c>
      <c r="I634" s="21">
        <v>0.05</v>
      </c>
      <c r="J634" s="20">
        <f t="shared" si="54"/>
        <v>0</v>
      </c>
      <c r="K634" s="20">
        <f t="shared" si="55"/>
        <v>0</v>
      </c>
      <c r="L634" s="22">
        <v>0.95</v>
      </c>
      <c r="M634" s="22">
        <v>0.17</v>
      </c>
      <c r="N634" s="22">
        <v>0</v>
      </c>
    </row>
    <row r="635" spans="1:14" ht="19.899999999999999" customHeight="1">
      <c r="A635" s="19" t="s">
        <v>152</v>
      </c>
      <c r="B635" s="19" t="s">
        <v>153</v>
      </c>
      <c r="C635" s="19"/>
      <c r="D635" s="19"/>
      <c r="E635" s="19" t="s">
        <v>11</v>
      </c>
      <c r="F635" s="19" t="s">
        <v>84</v>
      </c>
      <c r="G635" s="20"/>
      <c r="H635" s="20">
        <v>0.1</v>
      </c>
      <c r="I635" s="21">
        <v>0.05</v>
      </c>
      <c r="J635" s="20">
        <f t="shared" si="54"/>
        <v>0</v>
      </c>
      <c r="K635" s="20">
        <f t="shared" si="55"/>
        <v>0</v>
      </c>
      <c r="L635" s="22">
        <v>0.1</v>
      </c>
      <c r="M635" s="22">
        <v>0.06</v>
      </c>
      <c r="N635" s="22">
        <v>0</v>
      </c>
    </row>
    <row r="636" spans="1:14" ht="19.899999999999999" customHeight="1">
      <c r="A636" s="19" t="s">
        <v>152</v>
      </c>
      <c r="B636" s="19" t="s">
        <v>153</v>
      </c>
      <c r="C636" s="19"/>
      <c r="D636" s="19"/>
      <c r="E636" s="19" t="s">
        <v>12</v>
      </c>
      <c r="F636" s="19" t="s">
        <v>85</v>
      </c>
      <c r="G636" s="20"/>
      <c r="H636" s="20">
        <v>0.95</v>
      </c>
      <c r="I636" s="21">
        <v>0.05</v>
      </c>
      <c r="J636" s="20">
        <f t="shared" si="54"/>
        <v>0</v>
      </c>
      <c r="K636" s="20">
        <f t="shared" si="55"/>
        <v>0</v>
      </c>
      <c r="L636" s="22">
        <v>0.95</v>
      </c>
      <c r="M636" s="22">
        <v>0.06</v>
      </c>
      <c r="N636" s="22">
        <v>0</v>
      </c>
    </row>
    <row r="637" spans="1:14" ht="19.899999999999999" customHeight="1">
      <c r="A637" s="19" t="s">
        <v>152</v>
      </c>
      <c r="B637" s="19" t="s">
        <v>153</v>
      </c>
      <c r="C637" s="19"/>
      <c r="D637" s="19"/>
      <c r="E637" s="19" t="s">
        <v>13</v>
      </c>
      <c r="F637" s="19" t="s">
        <v>86</v>
      </c>
      <c r="G637" s="20"/>
      <c r="H637" s="20">
        <v>1</v>
      </c>
      <c r="I637" s="21">
        <v>0.05</v>
      </c>
      <c r="J637" s="20">
        <f t="shared" si="54"/>
        <v>0</v>
      </c>
      <c r="K637" s="20">
        <f t="shared" si="55"/>
        <v>0</v>
      </c>
      <c r="L637" s="22">
        <v>1</v>
      </c>
      <c r="M637" s="22">
        <v>0.06</v>
      </c>
      <c r="N637" s="22">
        <v>0</v>
      </c>
    </row>
    <row r="638" spans="1:14" ht="19.899999999999999" customHeight="1">
      <c r="A638" s="19" t="s">
        <v>152</v>
      </c>
      <c r="B638" s="19" t="s">
        <v>153</v>
      </c>
      <c r="C638" s="19"/>
      <c r="D638" s="19"/>
      <c r="E638" s="19" t="s">
        <v>14</v>
      </c>
      <c r="F638" s="19" t="s">
        <v>87</v>
      </c>
      <c r="G638" s="20"/>
      <c r="H638" s="20">
        <v>1</v>
      </c>
      <c r="I638" s="21">
        <v>0.05</v>
      </c>
      <c r="J638" s="20">
        <f t="shared" si="54"/>
        <v>0</v>
      </c>
      <c r="K638" s="20">
        <f t="shared" si="55"/>
        <v>0</v>
      </c>
      <c r="L638" s="22">
        <v>1</v>
      </c>
      <c r="M638" s="22">
        <v>0.06</v>
      </c>
      <c r="N638" s="22">
        <v>0</v>
      </c>
    </row>
    <row r="639" spans="1:14" ht="19.899999999999999" customHeight="1">
      <c r="A639" s="19" t="s">
        <v>152</v>
      </c>
      <c r="B639" s="19" t="s">
        <v>153</v>
      </c>
      <c r="C639" s="19"/>
      <c r="D639" s="19"/>
      <c r="E639" s="19" t="s">
        <v>15</v>
      </c>
      <c r="F639" s="19" t="s">
        <v>88</v>
      </c>
      <c r="G639" s="20"/>
      <c r="H639" s="20">
        <v>1</v>
      </c>
      <c r="I639" s="21">
        <v>0.05</v>
      </c>
      <c r="J639" s="20">
        <f t="shared" si="54"/>
        <v>0</v>
      </c>
      <c r="K639" s="20">
        <f t="shared" si="55"/>
        <v>0</v>
      </c>
      <c r="L639" s="22">
        <v>1</v>
      </c>
      <c r="M639" s="22">
        <v>0.06</v>
      </c>
      <c r="N639" s="22">
        <v>0</v>
      </c>
    </row>
    <row r="640" spans="1:14" ht="19.899999999999999" customHeight="1">
      <c r="A640" s="19" t="s">
        <v>152</v>
      </c>
      <c r="B640" s="19" t="s">
        <v>153</v>
      </c>
      <c r="C640" s="19"/>
      <c r="D640" s="19"/>
      <c r="E640" s="19" t="s">
        <v>16</v>
      </c>
      <c r="F640" s="19" t="s">
        <v>89</v>
      </c>
      <c r="G640" s="20"/>
      <c r="H640" s="20">
        <v>1</v>
      </c>
      <c r="I640" s="21">
        <v>0.05</v>
      </c>
      <c r="J640" s="20">
        <f t="shared" si="54"/>
        <v>0</v>
      </c>
      <c r="K640" s="20">
        <f t="shared" si="55"/>
        <v>0</v>
      </c>
      <c r="L640" s="22">
        <v>1</v>
      </c>
      <c r="M640" s="22">
        <v>0.06</v>
      </c>
      <c r="N640" s="22">
        <v>0</v>
      </c>
    </row>
    <row r="641" spans="1:14" ht="19.899999999999999" customHeight="1">
      <c r="A641" s="19" t="s">
        <v>152</v>
      </c>
      <c r="B641" s="19" t="s">
        <v>153</v>
      </c>
      <c r="C641" s="19"/>
      <c r="D641" s="19"/>
      <c r="E641" s="19" t="s">
        <v>17</v>
      </c>
      <c r="F641" s="19" t="s">
        <v>90</v>
      </c>
      <c r="G641" s="20"/>
      <c r="H641" s="20">
        <v>1</v>
      </c>
      <c r="I641" s="21">
        <v>0.05</v>
      </c>
      <c r="J641" s="20">
        <f t="shared" si="54"/>
        <v>0</v>
      </c>
      <c r="K641" s="20">
        <f t="shared" si="55"/>
        <v>0</v>
      </c>
      <c r="L641" s="22">
        <v>1</v>
      </c>
      <c r="M641" s="22">
        <v>0.06</v>
      </c>
      <c r="N641" s="22">
        <v>0</v>
      </c>
    </row>
    <row r="642" spans="1:14" ht="19.899999999999999" customHeight="1">
      <c r="A642" s="19" t="s">
        <v>152</v>
      </c>
      <c r="B642" s="19" t="s">
        <v>153</v>
      </c>
      <c r="C642" s="19"/>
      <c r="D642" s="19"/>
      <c r="E642" s="19" t="s">
        <v>18</v>
      </c>
      <c r="F642" s="19" t="s">
        <v>91</v>
      </c>
      <c r="G642" s="20"/>
      <c r="H642" s="20">
        <v>1</v>
      </c>
      <c r="I642" s="21">
        <v>0.05</v>
      </c>
      <c r="J642" s="20">
        <f t="shared" si="54"/>
        <v>0</v>
      </c>
      <c r="K642" s="20">
        <f t="shared" si="55"/>
        <v>0</v>
      </c>
      <c r="L642" s="22">
        <v>1</v>
      </c>
      <c r="M642" s="22">
        <v>0.06</v>
      </c>
      <c r="N642" s="22">
        <v>0</v>
      </c>
    </row>
    <row r="643" spans="1:14" ht="19.899999999999999" customHeight="1">
      <c r="A643" s="19" t="s">
        <v>152</v>
      </c>
      <c r="B643" s="19" t="s">
        <v>153</v>
      </c>
      <c r="C643" s="19"/>
      <c r="D643" s="19"/>
      <c r="E643" s="19" t="s">
        <v>19</v>
      </c>
      <c r="F643" s="19" t="s">
        <v>92</v>
      </c>
      <c r="G643" s="20"/>
      <c r="H643" s="20">
        <v>1</v>
      </c>
      <c r="I643" s="21">
        <v>0.05</v>
      </c>
      <c r="J643" s="20">
        <f t="shared" si="54"/>
        <v>0</v>
      </c>
      <c r="K643" s="20">
        <f t="shared" si="55"/>
        <v>0</v>
      </c>
      <c r="L643" s="22">
        <v>1</v>
      </c>
      <c r="M643" s="22">
        <v>0.06</v>
      </c>
      <c r="N643" s="22">
        <v>0</v>
      </c>
    </row>
    <row r="644" spans="1:14" ht="19.899999999999999" customHeight="1">
      <c r="A644" s="19" t="s">
        <v>152</v>
      </c>
      <c r="B644" s="19" t="s">
        <v>153</v>
      </c>
      <c r="C644" s="19"/>
      <c r="D644" s="19"/>
      <c r="E644" s="19" t="s">
        <v>20</v>
      </c>
      <c r="F644" s="19" t="s">
        <v>93</v>
      </c>
      <c r="G644" s="20"/>
      <c r="H644" s="20">
        <v>1</v>
      </c>
      <c r="I644" s="21">
        <v>0.05</v>
      </c>
      <c r="J644" s="20">
        <f t="shared" si="54"/>
        <v>0</v>
      </c>
      <c r="K644" s="20">
        <f t="shared" si="55"/>
        <v>0</v>
      </c>
      <c r="L644" s="22">
        <v>1</v>
      </c>
      <c r="M644" s="22">
        <v>0.06</v>
      </c>
      <c r="N644" s="22">
        <v>0</v>
      </c>
    </row>
    <row r="645" spans="1:14" ht="19.899999999999999" customHeight="1">
      <c r="A645" s="19" t="s">
        <v>152</v>
      </c>
      <c r="B645" s="19" t="s">
        <v>153</v>
      </c>
      <c r="C645" s="19"/>
      <c r="D645" s="19"/>
      <c r="E645" s="19" t="s">
        <v>21</v>
      </c>
      <c r="F645" s="19" t="s">
        <v>94</v>
      </c>
      <c r="G645" s="20"/>
      <c r="H645" s="20">
        <v>0</v>
      </c>
      <c r="I645" s="21">
        <v>0.05</v>
      </c>
      <c r="J645" s="20">
        <f t="shared" si="54"/>
        <v>0</v>
      </c>
      <c r="K645" s="20">
        <f t="shared" si="55"/>
        <v>0</v>
      </c>
      <c r="L645" s="22">
        <v>0</v>
      </c>
      <c r="M645" s="22">
        <v>0.17</v>
      </c>
      <c r="N645" s="22">
        <v>0</v>
      </c>
    </row>
    <row r="646" spans="1:14" ht="19.899999999999999" customHeight="1">
      <c r="A646" s="19" t="s">
        <v>152</v>
      </c>
      <c r="B646" s="19" t="s">
        <v>153</v>
      </c>
      <c r="C646" s="19"/>
      <c r="D646" s="19"/>
      <c r="E646" s="19" t="s">
        <v>22</v>
      </c>
      <c r="F646" s="19" t="s">
        <v>95</v>
      </c>
      <c r="G646" s="20"/>
      <c r="H646" s="20">
        <v>1</v>
      </c>
      <c r="I646" s="21">
        <v>0.05</v>
      </c>
      <c r="J646" s="20">
        <f t="shared" si="54"/>
        <v>0</v>
      </c>
      <c r="K646" s="20">
        <f t="shared" si="55"/>
        <v>0</v>
      </c>
      <c r="L646" s="22">
        <v>1</v>
      </c>
      <c r="M646" s="22">
        <v>0.06</v>
      </c>
      <c r="N646" s="22">
        <v>0</v>
      </c>
    </row>
    <row r="647" spans="1:14" ht="19.899999999999999" customHeight="1">
      <c r="A647" s="17" t="s">
        <v>154</v>
      </c>
      <c r="B647" s="17" t="s">
        <v>155</v>
      </c>
      <c r="C647" s="17"/>
      <c r="D647" s="17"/>
      <c r="E647" s="17" t="s">
        <v>72</v>
      </c>
      <c r="F647" s="17" t="s">
        <v>73</v>
      </c>
      <c r="G647" s="18">
        <f>SUM(G648,G649,G650,G651,G652,G653,G654,G655,G656,G657,G659,G660,G661,G662,G663,G664,G665,G666,G667,G668,G669)</f>
        <v>0</v>
      </c>
      <c r="H647" s="18"/>
      <c r="I647" s="18"/>
      <c r="J647" s="18">
        <f>SUM(J648,J649,J650,J651,J652,J653,J654,J655,J656,J657,J659,J660,J661,J662,J663,J664,J665,J666,J667,J668,J669)</f>
        <v>0</v>
      </c>
      <c r="K647" s="18">
        <f>SUM(K648,K649,K650,K651,K652,K653,K654,K655,K656,K657,K659,K660,K661,K662,K663,K664,K665,K666,K667,K668,K669)</f>
        <v>0</v>
      </c>
      <c r="L647" s="18">
        <v>1</v>
      </c>
      <c r="M647" s="18">
        <v>0.08</v>
      </c>
      <c r="N647" s="18">
        <v>0</v>
      </c>
    </row>
    <row r="648" spans="1:14" ht="19.899999999999999" customHeight="1">
      <c r="A648" s="19" t="s">
        <v>154</v>
      </c>
      <c r="B648" s="19" t="s">
        <v>155</v>
      </c>
      <c r="C648" s="19"/>
      <c r="D648" s="19"/>
      <c r="E648" s="19" t="s">
        <v>1</v>
      </c>
      <c r="F648" s="19" t="s">
        <v>74</v>
      </c>
      <c r="G648" s="20"/>
      <c r="H648" s="20">
        <v>0.92</v>
      </c>
      <c r="I648" s="21">
        <v>0.08</v>
      </c>
      <c r="J648" s="20">
        <f t="shared" ref="J648:J669" si="56">H648*G648</f>
        <v>0</v>
      </c>
      <c r="K648" s="20">
        <f t="shared" ref="K648:K669" si="57">J648/(1+I648)</f>
        <v>0</v>
      </c>
      <c r="L648" s="22">
        <v>1</v>
      </c>
      <c r="M648" s="22">
        <v>0.17</v>
      </c>
      <c r="N648" s="22">
        <v>0</v>
      </c>
    </row>
    <row r="649" spans="1:14" ht="19.899999999999999" customHeight="1">
      <c r="A649" s="19" t="s">
        <v>154</v>
      </c>
      <c r="B649" s="19" t="s">
        <v>155</v>
      </c>
      <c r="C649" s="19"/>
      <c r="D649" s="19"/>
      <c r="E649" s="19" t="s">
        <v>2</v>
      </c>
      <c r="F649" s="19" t="s">
        <v>75</v>
      </c>
      <c r="G649" s="20"/>
      <c r="H649" s="20">
        <v>0.92</v>
      </c>
      <c r="I649" s="21">
        <v>0.08</v>
      </c>
      <c r="J649" s="20">
        <f t="shared" si="56"/>
        <v>0</v>
      </c>
      <c r="K649" s="20">
        <f t="shared" si="57"/>
        <v>0</v>
      </c>
      <c r="L649" s="22">
        <v>1</v>
      </c>
      <c r="M649" s="22">
        <v>0.17</v>
      </c>
      <c r="N649" s="22">
        <v>0</v>
      </c>
    </row>
    <row r="650" spans="1:14" ht="19.899999999999999" customHeight="1">
      <c r="A650" s="19" t="s">
        <v>154</v>
      </c>
      <c r="B650" s="19" t="s">
        <v>155</v>
      </c>
      <c r="C650" s="19"/>
      <c r="D650" s="19"/>
      <c r="E650" s="19" t="s">
        <v>3</v>
      </c>
      <c r="F650" s="19" t="s">
        <v>76</v>
      </c>
      <c r="G650" s="20"/>
      <c r="H650" s="20">
        <v>0.92</v>
      </c>
      <c r="I650" s="21">
        <v>0.11</v>
      </c>
      <c r="J650" s="20">
        <f t="shared" si="56"/>
        <v>0</v>
      </c>
      <c r="K650" s="20">
        <f t="shared" si="57"/>
        <v>0</v>
      </c>
      <c r="L650" s="22">
        <v>1</v>
      </c>
      <c r="M650" s="22">
        <v>0.17</v>
      </c>
      <c r="N650" s="22">
        <v>0</v>
      </c>
    </row>
    <row r="651" spans="1:14" ht="19.899999999999999" customHeight="1">
      <c r="A651" s="19" t="s">
        <v>154</v>
      </c>
      <c r="B651" s="19" t="s">
        <v>155</v>
      </c>
      <c r="C651" s="19"/>
      <c r="D651" s="19"/>
      <c r="E651" s="19" t="s">
        <v>4</v>
      </c>
      <c r="F651" s="19" t="s">
        <v>78</v>
      </c>
      <c r="G651" s="20"/>
      <c r="H651" s="20">
        <v>1</v>
      </c>
      <c r="I651" s="21">
        <v>0.05</v>
      </c>
      <c r="J651" s="20">
        <f t="shared" si="56"/>
        <v>0</v>
      </c>
      <c r="K651" s="20">
        <f t="shared" si="57"/>
        <v>0</v>
      </c>
      <c r="L651" s="22">
        <v>1</v>
      </c>
      <c r="M651" s="22">
        <v>0.17</v>
      </c>
      <c r="N651" s="22">
        <v>0</v>
      </c>
    </row>
    <row r="652" spans="1:14" ht="19.899999999999999" customHeight="1">
      <c r="A652" s="19" t="s">
        <v>154</v>
      </c>
      <c r="B652" s="19" t="s">
        <v>155</v>
      </c>
      <c r="C652" s="19"/>
      <c r="D652" s="19"/>
      <c r="E652" s="19" t="s">
        <v>5</v>
      </c>
      <c r="F652" s="19" t="s">
        <v>79</v>
      </c>
      <c r="G652" s="20"/>
      <c r="H652" s="20">
        <v>1</v>
      </c>
      <c r="I652" s="21">
        <v>0.05</v>
      </c>
      <c r="J652" s="20">
        <f t="shared" si="56"/>
        <v>0</v>
      </c>
      <c r="K652" s="20">
        <f t="shared" si="57"/>
        <v>0</v>
      </c>
      <c r="L652" s="22">
        <v>1</v>
      </c>
      <c r="M652" s="22">
        <v>0.17</v>
      </c>
      <c r="N652" s="22">
        <v>0</v>
      </c>
    </row>
    <row r="653" spans="1:14" ht="19.899999999999999" customHeight="1">
      <c r="A653" s="19" t="s">
        <v>154</v>
      </c>
      <c r="B653" s="19" t="s">
        <v>155</v>
      </c>
      <c r="C653" s="19"/>
      <c r="D653" s="19"/>
      <c r="E653" s="19" t="s">
        <v>6</v>
      </c>
      <c r="F653" s="19" t="s">
        <v>80</v>
      </c>
      <c r="G653" s="20"/>
      <c r="H653" s="20">
        <v>1</v>
      </c>
      <c r="I653" s="21">
        <v>0.05</v>
      </c>
      <c r="J653" s="20">
        <f t="shared" si="56"/>
        <v>0</v>
      </c>
      <c r="K653" s="20">
        <f t="shared" si="57"/>
        <v>0</v>
      </c>
      <c r="L653" s="22">
        <v>1</v>
      </c>
      <c r="M653" s="22">
        <v>0.17</v>
      </c>
      <c r="N653" s="22">
        <v>0</v>
      </c>
    </row>
    <row r="654" spans="1:14" ht="19.899999999999999" customHeight="1">
      <c r="A654" s="19" t="s">
        <v>154</v>
      </c>
      <c r="B654" s="19" t="s">
        <v>155</v>
      </c>
      <c r="C654" s="19"/>
      <c r="D654" s="19"/>
      <c r="E654" s="19" t="s">
        <v>7</v>
      </c>
      <c r="F654" s="19" t="s">
        <v>81</v>
      </c>
      <c r="G654" s="20"/>
      <c r="H654" s="20">
        <v>1</v>
      </c>
      <c r="I654" s="21">
        <v>0.11</v>
      </c>
      <c r="J654" s="20">
        <f t="shared" si="56"/>
        <v>0</v>
      </c>
      <c r="K654" s="20">
        <f t="shared" si="57"/>
        <v>0</v>
      </c>
      <c r="L654" s="22">
        <v>1</v>
      </c>
      <c r="M654" s="22">
        <v>0.17</v>
      </c>
      <c r="N654" s="22">
        <v>0</v>
      </c>
    </row>
    <row r="655" spans="1:14" ht="19.899999999999999" customHeight="1">
      <c r="A655" s="19" t="s">
        <v>154</v>
      </c>
      <c r="B655" s="19" t="s">
        <v>155</v>
      </c>
      <c r="C655" s="19"/>
      <c r="D655" s="19"/>
      <c r="E655" s="19" t="s">
        <v>8</v>
      </c>
      <c r="F655" s="19" t="s">
        <v>77</v>
      </c>
      <c r="G655" s="20"/>
      <c r="H655" s="20">
        <v>1</v>
      </c>
      <c r="I655" s="21">
        <v>0.11</v>
      </c>
      <c r="J655" s="20">
        <f t="shared" si="56"/>
        <v>0</v>
      </c>
      <c r="K655" s="20">
        <f t="shared" si="57"/>
        <v>0</v>
      </c>
      <c r="L655" s="22">
        <v>1</v>
      </c>
      <c r="M655" s="22">
        <v>0.17</v>
      </c>
      <c r="N655" s="22">
        <v>0</v>
      </c>
    </row>
    <row r="656" spans="1:14" ht="19.899999999999999" customHeight="1">
      <c r="A656" s="19" t="s">
        <v>154</v>
      </c>
      <c r="B656" s="19" t="s">
        <v>155</v>
      </c>
      <c r="C656" s="19"/>
      <c r="D656" s="19"/>
      <c r="E656" s="19" t="s">
        <v>9</v>
      </c>
      <c r="F656" s="19" t="s">
        <v>82</v>
      </c>
      <c r="G656" s="20"/>
      <c r="H656" s="20">
        <v>1</v>
      </c>
      <c r="I656" s="21">
        <v>0.05</v>
      </c>
      <c r="J656" s="20">
        <f t="shared" si="56"/>
        <v>0</v>
      </c>
      <c r="K656" s="20">
        <f t="shared" si="57"/>
        <v>0</v>
      </c>
      <c r="L656" s="22">
        <v>1</v>
      </c>
      <c r="M656" s="22">
        <v>0.11</v>
      </c>
      <c r="N656" s="22">
        <v>0</v>
      </c>
    </row>
    <row r="657" spans="1:14" ht="19.899999999999999" customHeight="1">
      <c r="A657" s="19" t="s">
        <v>154</v>
      </c>
      <c r="B657" s="19" t="s">
        <v>155</v>
      </c>
      <c r="C657" s="19"/>
      <c r="D657" s="19"/>
      <c r="E657" s="19" t="s">
        <v>10</v>
      </c>
      <c r="F657" s="19" t="s">
        <v>83</v>
      </c>
      <c r="G657" s="20"/>
      <c r="H657" s="20">
        <v>0.95</v>
      </c>
      <c r="I657" s="21">
        <v>0.05</v>
      </c>
      <c r="J657" s="20">
        <f t="shared" si="56"/>
        <v>0</v>
      </c>
      <c r="K657" s="20">
        <f t="shared" si="57"/>
        <v>0</v>
      </c>
      <c r="L657" s="22">
        <v>0.95</v>
      </c>
      <c r="M657" s="22">
        <v>0.17</v>
      </c>
      <c r="N657" s="22">
        <v>0</v>
      </c>
    </row>
    <row r="658" spans="1:14" ht="19.899999999999999" customHeight="1">
      <c r="A658" s="19" t="s">
        <v>154</v>
      </c>
      <c r="B658" s="19" t="s">
        <v>155</v>
      </c>
      <c r="C658" s="19"/>
      <c r="D658" s="19"/>
      <c r="E658" s="19" t="s">
        <v>11</v>
      </c>
      <c r="F658" s="19" t="s">
        <v>84</v>
      </c>
      <c r="G658" s="20"/>
      <c r="H658" s="20">
        <v>0.1</v>
      </c>
      <c r="I658" s="21">
        <v>0.05</v>
      </c>
      <c r="J658" s="20">
        <f t="shared" si="56"/>
        <v>0</v>
      </c>
      <c r="K658" s="20">
        <f t="shared" si="57"/>
        <v>0</v>
      </c>
      <c r="L658" s="22">
        <v>0.1</v>
      </c>
      <c r="M658" s="22">
        <v>0.06</v>
      </c>
      <c r="N658" s="22">
        <v>0</v>
      </c>
    </row>
    <row r="659" spans="1:14" ht="19.899999999999999" customHeight="1">
      <c r="A659" s="19" t="s">
        <v>154</v>
      </c>
      <c r="B659" s="19" t="s">
        <v>155</v>
      </c>
      <c r="C659" s="19"/>
      <c r="D659" s="19"/>
      <c r="E659" s="19" t="s">
        <v>12</v>
      </c>
      <c r="F659" s="19" t="s">
        <v>85</v>
      </c>
      <c r="G659" s="20"/>
      <c r="H659" s="20">
        <v>0.95</v>
      </c>
      <c r="I659" s="21">
        <v>0.05</v>
      </c>
      <c r="J659" s="20">
        <f t="shared" si="56"/>
        <v>0</v>
      </c>
      <c r="K659" s="20">
        <f t="shared" si="57"/>
        <v>0</v>
      </c>
      <c r="L659" s="22">
        <v>0.95</v>
      </c>
      <c r="M659" s="22">
        <v>0.06</v>
      </c>
      <c r="N659" s="22">
        <v>0</v>
      </c>
    </row>
    <row r="660" spans="1:14" ht="19.899999999999999" customHeight="1">
      <c r="A660" s="19" t="s">
        <v>154</v>
      </c>
      <c r="B660" s="19" t="s">
        <v>155</v>
      </c>
      <c r="C660" s="19"/>
      <c r="D660" s="19"/>
      <c r="E660" s="19" t="s">
        <v>13</v>
      </c>
      <c r="F660" s="19" t="s">
        <v>86</v>
      </c>
      <c r="G660" s="20"/>
      <c r="H660" s="20">
        <v>1</v>
      </c>
      <c r="I660" s="21">
        <v>0.05</v>
      </c>
      <c r="J660" s="20">
        <f t="shared" si="56"/>
        <v>0</v>
      </c>
      <c r="K660" s="20">
        <f t="shared" si="57"/>
        <v>0</v>
      </c>
      <c r="L660" s="22">
        <v>1</v>
      </c>
      <c r="M660" s="22">
        <v>0.06</v>
      </c>
      <c r="N660" s="22">
        <v>0</v>
      </c>
    </row>
    <row r="661" spans="1:14" ht="19.899999999999999" customHeight="1">
      <c r="A661" s="19" t="s">
        <v>154</v>
      </c>
      <c r="B661" s="19" t="s">
        <v>155</v>
      </c>
      <c r="C661" s="19"/>
      <c r="D661" s="19"/>
      <c r="E661" s="19" t="s">
        <v>14</v>
      </c>
      <c r="F661" s="19" t="s">
        <v>87</v>
      </c>
      <c r="G661" s="20"/>
      <c r="H661" s="20">
        <v>1</v>
      </c>
      <c r="I661" s="21">
        <v>0.05</v>
      </c>
      <c r="J661" s="20">
        <f t="shared" si="56"/>
        <v>0</v>
      </c>
      <c r="K661" s="20">
        <f t="shared" si="57"/>
        <v>0</v>
      </c>
      <c r="L661" s="22">
        <v>1</v>
      </c>
      <c r="M661" s="22">
        <v>0.06</v>
      </c>
      <c r="N661" s="22">
        <v>0</v>
      </c>
    </row>
    <row r="662" spans="1:14" ht="19.899999999999999" customHeight="1">
      <c r="A662" s="19" t="s">
        <v>154</v>
      </c>
      <c r="B662" s="19" t="s">
        <v>155</v>
      </c>
      <c r="C662" s="19"/>
      <c r="D662" s="19"/>
      <c r="E662" s="19" t="s">
        <v>15</v>
      </c>
      <c r="F662" s="19" t="s">
        <v>88</v>
      </c>
      <c r="G662" s="20"/>
      <c r="H662" s="20">
        <v>1</v>
      </c>
      <c r="I662" s="21">
        <v>0.05</v>
      </c>
      <c r="J662" s="20">
        <f t="shared" si="56"/>
        <v>0</v>
      </c>
      <c r="K662" s="20">
        <f t="shared" si="57"/>
        <v>0</v>
      </c>
      <c r="L662" s="22">
        <v>1</v>
      </c>
      <c r="M662" s="22">
        <v>0.06</v>
      </c>
      <c r="N662" s="22">
        <v>0</v>
      </c>
    </row>
    <row r="663" spans="1:14" ht="19.899999999999999" customHeight="1">
      <c r="A663" s="19" t="s">
        <v>154</v>
      </c>
      <c r="B663" s="19" t="s">
        <v>155</v>
      </c>
      <c r="C663" s="19"/>
      <c r="D663" s="19"/>
      <c r="E663" s="19" t="s">
        <v>16</v>
      </c>
      <c r="F663" s="19" t="s">
        <v>89</v>
      </c>
      <c r="G663" s="20"/>
      <c r="H663" s="20">
        <v>1</v>
      </c>
      <c r="I663" s="21">
        <v>0.05</v>
      </c>
      <c r="J663" s="20">
        <f t="shared" si="56"/>
        <v>0</v>
      </c>
      <c r="K663" s="20">
        <f t="shared" si="57"/>
        <v>0</v>
      </c>
      <c r="L663" s="22">
        <v>1</v>
      </c>
      <c r="M663" s="22">
        <v>0.06</v>
      </c>
      <c r="N663" s="22">
        <v>0</v>
      </c>
    </row>
    <row r="664" spans="1:14" ht="19.899999999999999" customHeight="1">
      <c r="A664" s="19" t="s">
        <v>154</v>
      </c>
      <c r="B664" s="19" t="s">
        <v>155</v>
      </c>
      <c r="C664" s="19"/>
      <c r="D664" s="19"/>
      <c r="E664" s="19" t="s">
        <v>17</v>
      </c>
      <c r="F664" s="19" t="s">
        <v>90</v>
      </c>
      <c r="G664" s="20"/>
      <c r="H664" s="20">
        <v>1</v>
      </c>
      <c r="I664" s="21">
        <v>0.05</v>
      </c>
      <c r="J664" s="20">
        <f t="shared" si="56"/>
        <v>0</v>
      </c>
      <c r="K664" s="20">
        <f t="shared" si="57"/>
        <v>0</v>
      </c>
      <c r="L664" s="22">
        <v>1</v>
      </c>
      <c r="M664" s="22">
        <v>0.06</v>
      </c>
      <c r="N664" s="22">
        <v>0</v>
      </c>
    </row>
    <row r="665" spans="1:14" ht="19.899999999999999" customHeight="1">
      <c r="A665" s="19" t="s">
        <v>154</v>
      </c>
      <c r="B665" s="19" t="s">
        <v>155</v>
      </c>
      <c r="C665" s="19"/>
      <c r="D665" s="19"/>
      <c r="E665" s="19" t="s">
        <v>18</v>
      </c>
      <c r="F665" s="19" t="s">
        <v>91</v>
      </c>
      <c r="G665" s="20"/>
      <c r="H665" s="20">
        <v>1</v>
      </c>
      <c r="I665" s="21">
        <v>0.05</v>
      </c>
      <c r="J665" s="20">
        <f t="shared" si="56"/>
        <v>0</v>
      </c>
      <c r="K665" s="20">
        <f t="shared" si="57"/>
        <v>0</v>
      </c>
      <c r="L665" s="22">
        <v>1</v>
      </c>
      <c r="M665" s="22">
        <v>0.06</v>
      </c>
      <c r="N665" s="22">
        <v>0</v>
      </c>
    </row>
    <row r="666" spans="1:14" ht="19.899999999999999" customHeight="1">
      <c r="A666" s="19" t="s">
        <v>154</v>
      </c>
      <c r="B666" s="19" t="s">
        <v>155</v>
      </c>
      <c r="C666" s="19"/>
      <c r="D666" s="19"/>
      <c r="E666" s="19" t="s">
        <v>19</v>
      </c>
      <c r="F666" s="19" t="s">
        <v>92</v>
      </c>
      <c r="G666" s="20"/>
      <c r="H666" s="20">
        <v>1</v>
      </c>
      <c r="I666" s="21">
        <v>0.05</v>
      </c>
      <c r="J666" s="20">
        <f t="shared" si="56"/>
        <v>0</v>
      </c>
      <c r="K666" s="20">
        <f t="shared" si="57"/>
        <v>0</v>
      </c>
      <c r="L666" s="22">
        <v>1</v>
      </c>
      <c r="M666" s="22">
        <v>0.06</v>
      </c>
      <c r="N666" s="22">
        <v>0</v>
      </c>
    </row>
    <row r="667" spans="1:14" ht="19.899999999999999" customHeight="1">
      <c r="A667" s="19" t="s">
        <v>154</v>
      </c>
      <c r="B667" s="19" t="s">
        <v>155</v>
      </c>
      <c r="C667" s="19"/>
      <c r="D667" s="19"/>
      <c r="E667" s="19" t="s">
        <v>20</v>
      </c>
      <c r="F667" s="19" t="s">
        <v>93</v>
      </c>
      <c r="G667" s="20"/>
      <c r="H667" s="20">
        <v>1</v>
      </c>
      <c r="I667" s="21">
        <v>0.05</v>
      </c>
      <c r="J667" s="20">
        <f t="shared" si="56"/>
        <v>0</v>
      </c>
      <c r="K667" s="20">
        <f t="shared" si="57"/>
        <v>0</v>
      </c>
      <c r="L667" s="22">
        <v>1</v>
      </c>
      <c r="M667" s="22">
        <v>0.06</v>
      </c>
      <c r="N667" s="22">
        <v>0</v>
      </c>
    </row>
    <row r="668" spans="1:14" ht="19.899999999999999" customHeight="1">
      <c r="A668" s="19" t="s">
        <v>154</v>
      </c>
      <c r="B668" s="19" t="s">
        <v>155</v>
      </c>
      <c r="C668" s="19"/>
      <c r="D668" s="19"/>
      <c r="E668" s="19" t="s">
        <v>21</v>
      </c>
      <c r="F668" s="19" t="s">
        <v>94</v>
      </c>
      <c r="G668" s="20"/>
      <c r="H668" s="20">
        <v>0</v>
      </c>
      <c r="I668" s="21">
        <v>0.05</v>
      </c>
      <c r="J668" s="20">
        <f t="shared" si="56"/>
        <v>0</v>
      </c>
      <c r="K668" s="20">
        <f t="shared" si="57"/>
        <v>0</v>
      </c>
      <c r="L668" s="22">
        <v>0</v>
      </c>
      <c r="M668" s="22">
        <v>0.17</v>
      </c>
      <c r="N668" s="22">
        <v>0</v>
      </c>
    </row>
    <row r="669" spans="1:14" ht="19.899999999999999" customHeight="1">
      <c r="A669" s="19" t="s">
        <v>154</v>
      </c>
      <c r="B669" s="19" t="s">
        <v>155</v>
      </c>
      <c r="C669" s="19"/>
      <c r="D669" s="19"/>
      <c r="E669" s="19" t="s">
        <v>22</v>
      </c>
      <c r="F669" s="19" t="s">
        <v>95</v>
      </c>
      <c r="G669" s="20"/>
      <c r="H669" s="20">
        <v>1</v>
      </c>
      <c r="I669" s="21">
        <v>0.05</v>
      </c>
      <c r="J669" s="20">
        <f t="shared" si="56"/>
        <v>0</v>
      </c>
      <c r="K669" s="20">
        <f t="shared" si="57"/>
        <v>0</v>
      </c>
      <c r="L669" s="22">
        <v>1</v>
      </c>
      <c r="M669" s="22">
        <v>0.06</v>
      </c>
      <c r="N669" s="22">
        <v>0</v>
      </c>
    </row>
    <row r="670" spans="1:14" ht="19.899999999999999" customHeight="1">
      <c r="A670" s="17" t="s">
        <v>156</v>
      </c>
      <c r="B670" s="17" t="s">
        <v>157</v>
      </c>
      <c r="C670" s="17"/>
      <c r="D670" s="17"/>
      <c r="E670" s="17" t="s">
        <v>72</v>
      </c>
      <c r="F670" s="17" t="s">
        <v>73</v>
      </c>
      <c r="G670" s="18">
        <f>SUM(G671,G672,G673,G674,G675,G676,G677,G678,G679,G680,G682,G683,G684,G685,G686,G687,G688,G689,G690,G691,G692)</f>
        <v>0</v>
      </c>
      <c r="H670" s="18"/>
      <c r="I670" s="18"/>
      <c r="J670" s="18">
        <f>SUM(J671,J672,J673,J674,J675,J676,J677,J678,J679,J680,J682,J683,J684,J685,J686,J687,J688,J689,J690,J691,J692)</f>
        <v>0</v>
      </c>
      <c r="K670" s="18">
        <f>SUM(K671,K672,K673,K674,K675,K676,K677,K678,K679,K680,K682,K683,K684,K685,K686,K687,K688,K689,K690,K691,K692)</f>
        <v>0</v>
      </c>
      <c r="L670" s="18">
        <v>1</v>
      </c>
      <c r="M670" s="18">
        <v>0.08</v>
      </c>
      <c r="N670" s="18">
        <v>0</v>
      </c>
    </row>
    <row r="671" spans="1:14" ht="19.899999999999999" customHeight="1">
      <c r="A671" s="19" t="s">
        <v>156</v>
      </c>
      <c r="B671" s="19" t="s">
        <v>157</v>
      </c>
      <c r="C671" s="19"/>
      <c r="D671" s="19"/>
      <c r="E671" s="19" t="s">
        <v>1</v>
      </c>
      <c r="F671" s="19" t="s">
        <v>74</v>
      </c>
      <c r="G671" s="20"/>
      <c r="H671" s="20">
        <v>0.92</v>
      </c>
      <c r="I671" s="21">
        <v>0.08</v>
      </c>
      <c r="J671" s="20">
        <f t="shared" ref="J671:J692" si="58">H671*G671</f>
        <v>0</v>
      </c>
      <c r="K671" s="20">
        <f t="shared" ref="K671:K692" si="59">J671/(1+I671)</f>
        <v>0</v>
      </c>
      <c r="L671" s="22">
        <v>1</v>
      </c>
      <c r="M671" s="22">
        <v>0.17</v>
      </c>
      <c r="N671" s="22">
        <v>0</v>
      </c>
    </row>
    <row r="672" spans="1:14" ht="19.899999999999999" customHeight="1">
      <c r="A672" s="19" t="s">
        <v>156</v>
      </c>
      <c r="B672" s="19" t="s">
        <v>157</v>
      </c>
      <c r="C672" s="19"/>
      <c r="D672" s="19"/>
      <c r="E672" s="19" t="s">
        <v>2</v>
      </c>
      <c r="F672" s="19" t="s">
        <v>75</v>
      </c>
      <c r="G672" s="20"/>
      <c r="H672" s="20">
        <v>0.92</v>
      </c>
      <c r="I672" s="21">
        <v>0.08</v>
      </c>
      <c r="J672" s="20">
        <f t="shared" si="58"/>
        <v>0</v>
      </c>
      <c r="K672" s="20">
        <f t="shared" si="59"/>
        <v>0</v>
      </c>
      <c r="L672" s="22">
        <v>1</v>
      </c>
      <c r="M672" s="22">
        <v>0.17</v>
      </c>
      <c r="N672" s="22">
        <v>0</v>
      </c>
    </row>
    <row r="673" spans="1:14" ht="19.899999999999999" customHeight="1">
      <c r="A673" s="19" t="s">
        <v>156</v>
      </c>
      <c r="B673" s="19" t="s">
        <v>157</v>
      </c>
      <c r="C673" s="19"/>
      <c r="D673" s="19"/>
      <c r="E673" s="19" t="s">
        <v>3</v>
      </c>
      <c r="F673" s="19" t="s">
        <v>76</v>
      </c>
      <c r="G673" s="20"/>
      <c r="H673" s="20">
        <v>0.92</v>
      </c>
      <c r="I673" s="21">
        <v>0.11</v>
      </c>
      <c r="J673" s="20">
        <f t="shared" si="58"/>
        <v>0</v>
      </c>
      <c r="K673" s="20">
        <f t="shared" si="59"/>
        <v>0</v>
      </c>
      <c r="L673" s="22">
        <v>1</v>
      </c>
      <c r="M673" s="22">
        <v>0.17</v>
      </c>
      <c r="N673" s="22">
        <v>0</v>
      </c>
    </row>
    <row r="674" spans="1:14" ht="19.899999999999999" customHeight="1">
      <c r="A674" s="19" t="s">
        <v>156</v>
      </c>
      <c r="B674" s="19" t="s">
        <v>157</v>
      </c>
      <c r="C674" s="19"/>
      <c r="D674" s="19"/>
      <c r="E674" s="19" t="s">
        <v>4</v>
      </c>
      <c r="F674" s="19" t="s">
        <v>78</v>
      </c>
      <c r="G674" s="20"/>
      <c r="H674" s="20">
        <v>1</v>
      </c>
      <c r="I674" s="21">
        <v>0.05</v>
      </c>
      <c r="J674" s="20">
        <f t="shared" si="58"/>
        <v>0</v>
      </c>
      <c r="K674" s="20">
        <f t="shared" si="59"/>
        <v>0</v>
      </c>
      <c r="L674" s="22">
        <v>1</v>
      </c>
      <c r="M674" s="22">
        <v>0.17</v>
      </c>
      <c r="N674" s="22">
        <v>0</v>
      </c>
    </row>
    <row r="675" spans="1:14" ht="19.899999999999999" customHeight="1">
      <c r="A675" s="19" t="s">
        <v>156</v>
      </c>
      <c r="B675" s="19" t="s">
        <v>157</v>
      </c>
      <c r="C675" s="19"/>
      <c r="D675" s="19"/>
      <c r="E675" s="19" t="s">
        <v>5</v>
      </c>
      <c r="F675" s="19" t="s">
        <v>79</v>
      </c>
      <c r="G675" s="20"/>
      <c r="H675" s="20">
        <v>1</v>
      </c>
      <c r="I675" s="21">
        <v>0.05</v>
      </c>
      <c r="J675" s="20">
        <f t="shared" si="58"/>
        <v>0</v>
      </c>
      <c r="K675" s="20">
        <f t="shared" si="59"/>
        <v>0</v>
      </c>
      <c r="L675" s="22">
        <v>1</v>
      </c>
      <c r="M675" s="22">
        <v>0.17</v>
      </c>
      <c r="N675" s="22">
        <v>0</v>
      </c>
    </row>
    <row r="676" spans="1:14" ht="19.899999999999999" customHeight="1">
      <c r="A676" s="19" t="s">
        <v>156</v>
      </c>
      <c r="B676" s="19" t="s">
        <v>157</v>
      </c>
      <c r="C676" s="19"/>
      <c r="D676" s="19"/>
      <c r="E676" s="19" t="s">
        <v>6</v>
      </c>
      <c r="F676" s="19" t="s">
        <v>80</v>
      </c>
      <c r="G676" s="20"/>
      <c r="H676" s="20">
        <v>1</v>
      </c>
      <c r="I676" s="21">
        <v>0.05</v>
      </c>
      <c r="J676" s="20">
        <f t="shared" si="58"/>
        <v>0</v>
      </c>
      <c r="K676" s="20">
        <f t="shared" si="59"/>
        <v>0</v>
      </c>
      <c r="L676" s="22">
        <v>1</v>
      </c>
      <c r="M676" s="22">
        <v>0.17</v>
      </c>
      <c r="N676" s="22">
        <v>0</v>
      </c>
    </row>
    <row r="677" spans="1:14" ht="19.899999999999999" customHeight="1">
      <c r="A677" s="19" t="s">
        <v>156</v>
      </c>
      <c r="B677" s="19" t="s">
        <v>157</v>
      </c>
      <c r="C677" s="19"/>
      <c r="D677" s="19"/>
      <c r="E677" s="19" t="s">
        <v>7</v>
      </c>
      <c r="F677" s="19" t="s">
        <v>81</v>
      </c>
      <c r="G677" s="20"/>
      <c r="H677" s="20">
        <v>1</v>
      </c>
      <c r="I677" s="21">
        <v>0.11</v>
      </c>
      <c r="J677" s="20">
        <f t="shared" si="58"/>
        <v>0</v>
      </c>
      <c r="K677" s="20">
        <f t="shared" si="59"/>
        <v>0</v>
      </c>
      <c r="L677" s="22">
        <v>1</v>
      </c>
      <c r="M677" s="22">
        <v>0.17</v>
      </c>
      <c r="N677" s="22">
        <v>0</v>
      </c>
    </row>
    <row r="678" spans="1:14" ht="19.899999999999999" customHeight="1">
      <c r="A678" s="19" t="s">
        <v>156</v>
      </c>
      <c r="B678" s="19" t="s">
        <v>157</v>
      </c>
      <c r="C678" s="19"/>
      <c r="D678" s="19"/>
      <c r="E678" s="19" t="s">
        <v>8</v>
      </c>
      <c r="F678" s="19" t="s">
        <v>77</v>
      </c>
      <c r="G678" s="20"/>
      <c r="H678" s="20">
        <v>1</v>
      </c>
      <c r="I678" s="21">
        <v>0.11</v>
      </c>
      <c r="J678" s="20">
        <f t="shared" si="58"/>
        <v>0</v>
      </c>
      <c r="K678" s="20">
        <f t="shared" si="59"/>
        <v>0</v>
      </c>
      <c r="L678" s="22">
        <v>1</v>
      </c>
      <c r="M678" s="22">
        <v>0.17</v>
      </c>
      <c r="N678" s="22">
        <v>0</v>
      </c>
    </row>
    <row r="679" spans="1:14" ht="19.899999999999999" customHeight="1">
      <c r="A679" s="19" t="s">
        <v>156</v>
      </c>
      <c r="B679" s="19" t="s">
        <v>157</v>
      </c>
      <c r="C679" s="19"/>
      <c r="D679" s="19"/>
      <c r="E679" s="19" t="s">
        <v>9</v>
      </c>
      <c r="F679" s="19" t="s">
        <v>82</v>
      </c>
      <c r="G679" s="20"/>
      <c r="H679" s="20">
        <v>1</v>
      </c>
      <c r="I679" s="21">
        <v>0.05</v>
      </c>
      <c r="J679" s="20">
        <f t="shared" si="58"/>
        <v>0</v>
      </c>
      <c r="K679" s="20">
        <f t="shared" si="59"/>
        <v>0</v>
      </c>
      <c r="L679" s="22">
        <v>1</v>
      </c>
      <c r="M679" s="22">
        <v>0.11</v>
      </c>
      <c r="N679" s="22">
        <v>0</v>
      </c>
    </row>
    <row r="680" spans="1:14" ht="19.899999999999999" customHeight="1">
      <c r="A680" s="19" t="s">
        <v>156</v>
      </c>
      <c r="B680" s="19" t="s">
        <v>157</v>
      </c>
      <c r="C680" s="19"/>
      <c r="D680" s="19"/>
      <c r="E680" s="19" t="s">
        <v>10</v>
      </c>
      <c r="F680" s="19" t="s">
        <v>83</v>
      </c>
      <c r="G680" s="20"/>
      <c r="H680" s="20">
        <v>0.95</v>
      </c>
      <c r="I680" s="21">
        <v>0.05</v>
      </c>
      <c r="J680" s="20">
        <f t="shared" si="58"/>
        <v>0</v>
      </c>
      <c r="K680" s="20">
        <f t="shared" si="59"/>
        <v>0</v>
      </c>
      <c r="L680" s="22">
        <v>0.95</v>
      </c>
      <c r="M680" s="22">
        <v>0.17</v>
      </c>
      <c r="N680" s="22">
        <v>0</v>
      </c>
    </row>
    <row r="681" spans="1:14" ht="19.899999999999999" customHeight="1">
      <c r="A681" s="19" t="s">
        <v>156</v>
      </c>
      <c r="B681" s="19" t="s">
        <v>157</v>
      </c>
      <c r="C681" s="19"/>
      <c r="D681" s="19"/>
      <c r="E681" s="19" t="s">
        <v>11</v>
      </c>
      <c r="F681" s="19" t="s">
        <v>84</v>
      </c>
      <c r="G681" s="20"/>
      <c r="H681" s="20">
        <v>0.1</v>
      </c>
      <c r="I681" s="21">
        <v>0.05</v>
      </c>
      <c r="J681" s="20">
        <f t="shared" si="58"/>
        <v>0</v>
      </c>
      <c r="K681" s="20">
        <f t="shared" si="59"/>
        <v>0</v>
      </c>
      <c r="L681" s="22">
        <v>0.1</v>
      </c>
      <c r="M681" s="22">
        <v>0.06</v>
      </c>
      <c r="N681" s="22">
        <v>0</v>
      </c>
    </row>
    <row r="682" spans="1:14" ht="19.899999999999999" customHeight="1">
      <c r="A682" s="19" t="s">
        <v>156</v>
      </c>
      <c r="B682" s="19" t="s">
        <v>157</v>
      </c>
      <c r="C682" s="19"/>
      <c r="D682" s="19"/>
      <c r="E682" s="19" t="s">
        <v>12</v>
      </c>
      <c r="F682" s="19" t="s">
        <v>85</v>
      </c>
      <c r="G682" s="20"/>
      <c r="H682" s="20">
        <v>0.95</v>
      </c>
      <c r="I682" s="21">
        <v>0.05</v>
      </c>
      <c r="J682" s="20">
        <f t="shared" si="58"/>
        <v>0</v>
      </c>
      <c r="K682" s="20">
        <f t="shared" si="59"/>
        <v>0</v>
      </c>
      <c r="L682" s="22">
        <v>0.95</v>
      </c>
      <c r="M682" s="22">
        <v>0.06</v>
      </c>
      <c r="N682" s="22">
        <v>0</v>
      </c>
    </row>
    <row r="683" spans="1:14" ht="19.899999999999999" customHeight="1">
      <c r="A683" s="19" t="s">
        <v>156</v>
      </c>
      <c r="B683" s="19" t="s">
        <v>157</v>
      </c>
      <c r="C683" s="19"/>
      <c r="D683" s="19"/>
      <c r="E683" s="19" t="s">
        <v>13</v>
      </c>
      <c r="F683" s="19" t="s">
        <v>86</v>
      </c>
      <c r="G683" s="20"/>
      <c r="H683" s="20">
        <v>1</v>
      </c>
      <c r="I683" s="21">
        <v>0.05</v>
      </c>
      <c r="J683" s="20">
        <f t="shared" si="58"/>
        <v>0</v>
      </c>
      <c r="K683" s="20">
        <f t="shared" si="59"/>
        <v>0</v>
      </c>
      <c r="L683" s="22">
        <v>1</v>
      </c>
      <c r="M683" s="22">
        <v>0.06</v>
      </c>
      <c r="N683" s="22">
        <v>0</v>
      </c>
    </row>
    <row r="684" spans="1:14" ht="19.899999999999999" customHeight="1">
      <c r="A684" s="19" t="s">
        <v>156</v>
      </c>
      <c r="B684" s="19" t="s">
        <v>157</v>
      </c>
      <c r="C684" s="19"/>
      <c r="D684" s="19"/>
      <c r="E684" s="19" t="s">
        <v>14</v>
      </c>
      <c r="F684" s="19" t="s">
        <v>87</v>
      </c>
      <c r="G684" s="20"/>
      <c r="H684" s="20">
        <v>1</v>
      </c>
      <c r="I684" s="21">
        <v>0.05</v>
      </c>
      <c r="J684" s="20">
        <f t="shared" si="58"/>
        <v>0</v>
      </c>
      <c r="K684" s="20">
        <f t="shared" si="59"/>
        <v>0</v>
      </c>
      <c r="L684" s="22">
        <v>1</v>
      </c>
      <c r="M684" s="22">
        <v>0.06</v>
      </c>
      <c r="N684" s="22">
        <v>0</v>
      </c>
    </row>
    <row r="685" spans="1:14" ht="19.899999999999999" customHeight="1">
      <c r="A685" s="19" t="s">
        <v>156</v>
      </c>
      <c r="B685" s="19" t="s">
        <v>157</v>
      </c>
      <c r="C685" s="19"/>
      <c r="D685" s="19"/>
      <c r="E685" s="19" t="s">
        <v>15</v>
      </c>
      <c r="F685" s="19" t="s">
        <v>88</v>
      </c>
      <c r="G685" s="20"/>
      <c r="H685" s="20">
        <v>1</v>
      </c>
      <c r="I685" s="21">
        <v>0.05</v>
      </c>
      <c r="J685" s="20">
        <f t="shared" si="58"/>
        <v>0</v>
      </c>
      <c r="K685" s="20">
        <f t="shared" si="59"/>
        <v>0</v>
      </c>
      <c r="L685" s="22">
        <v>1</v>
      </c>
      <c r="M685" s="22">
        <v>0.06</v>
      </c>
      <c r="N685" s="22">
        <v>0</v>
      </c>
    </row>
    <row r="686" spans="1:14" ht="19.899999999999999" customHeight="1">
      <c r="A686" s="19" t="s">
        <v>156</v>
      </c>
      <c r="B686" s="19" t="s">
        <v>157</v>
      </c>
      <c r="C686" s="19"/>
      <c r="D686" s="19"/>
      <c r="E686" s="19" t="s">
        <v>16</v>
      </c>
      <c r="F686" s="19" t="s">
        <v>89</v>
      </c>
      <c r="G686" s="20"/>
      <c r="H686" s="20">
        <v>1</v>
      </c>
      <c r="I686" s="21">
        <v>0.05</v>
      </c>
      <c r="J686" s="20">
        <f t="shared" si="58"/>
        <v>0</v>
      </c>
      <c r="K686" s="20">
        <f t="shared" si="59"/>
        <v>0</v>
      </c>
      <c r="L686" s="22">
        <v>1</v>
      </c>
      <c r="M686" s="22">
        <v>0.06</v>
      </c>
      <c r="N686" s="22">
        <v>0</v>
      </c>
    </row>
    <row r="687" spans="1:14" ht="19.899999999999999" customHeight="1">
      <c r="A687" s="19" t="s">
        <v>156</v>
      </c>
      <c r="B687" s="19" t="s">
        <v>157</v>
      </c>
      <c r="C687" s="19"/>
      <c r="D687" s="19"/>
      <c r="E687" s="19" t="s">
        <v>17</v>
      </c>
      <c r="F687" s="19" t="s">
        <v>90</v>
      </c>
      <c r="G687" s="20"/>
      <c r="H687" s="20">
        <v>1</v>
      </c>
      <c r="I687" s="21">
        <v>0.05</v>
      </c>
      <c r="J687" s="20">
        <f t="shared" si="58"/>
        <v>0</v>
      </c>
      <c r="K687" s="20">
        <f t="shared" si="59"/>
        <v>0</v>
      </c>
      <c r="L687" s="22">
        <v>1</v>
      </c>
      <c r="M687" s="22">
        <v>0.06</v>
      </c>
      <c r="N687" s="22">
        <v>0</v>
      </c>
    </row>
    <row r="688" spans="1:14" ht="19.899999999999999" customHeight="1">
      <c r="A688" s="19" t="s">
        <v>156</v>
      </c>
      <c r="B688" s="19" t="s">
        <v>157</v>
      </c>
      <c r="C688" s="19"/>
      <c r="D688" s="19"/>
      <c r="E688" s="19" t="s">
        <v>18</v>
      </c>
      <c r="F688" s="19" t="s">
        <v>91</v>
      </c>
      <c r="G688" s="20"/>
      <c r="H688" s="20">
        <v>1</v>
      </c>
      <c r="I688" s="21">
        <v>0.05</v>
      </c>
      <c r="J688" s="20">
        <f t="shared" si="58"/>
        <v>0</v>
      </c>
      <c r="K688" s="20">
        <f t="shared" si="59"/>
        <v>0</v>
      </c>
      <c r="L688" s="22">
        <v>1</v>
      </c>
      <c r="M688" s="22">
        <v>0.06</v>
      </c>
      <c r="N688" s="22">
        <v>0</v>
      </c>
    </row>
    <row r="689" spans="1:14" ht="19.899999999999999" customHeight="1">
      <c r="A689" s="19" t="s">
        <v>156</v>
      </c>
      <c r="B689" s="19" t="s">
        <v>157</v>
      </c>
      <c r="C689" s="19"/>
      <c r="D689" s="19"/>
      <c r="E689" s="19" t="s">
        <v>19</v>
      </c>
      <c r="F689" s="19" t="s">
        <v>92</v>
      </c>
      <c r="G689" s="20"/>
      <c r="H689" s="20">
        <v>1</v>
      </c>
      <c r="I689" s="21">
        <v>0.05</v>
      </c>
      <c r="J689" s="20">
        <f t="shared" si="58"/>
        <v>0</v>
      </c>
      <c r="K689" s="20">
        <f t="shared" si="59"/>
        <v>0</v>
      </c>
      <c r="L689" s="22">
        <v>1</v>
      </c>
      <c r="M689" s="22">
        <v>0.06</v>
      </c>
      <c r="N689" s="22">
        <v>0</v>
      </c>
    </row>
    <row r="690" spans="1:14" ht="19.899999999999999" customHeight="1">
      <c r="A690" s="19" t="s">
        <v>156</v>
      </c>
      <c r="B690" s="19" t="s">
        <v>157</v>
      </c>
      <c r="C690" s="19"/>
      <c r="D690" s="19"/>
      <c r="E690" s="19" t="s">
        <v>20</v>
      </c>
      <c r="F690" s="19" t="s">
        <v>93</v>
      </c>
      <c r="G690" s="20"/>
      <c r="H690" s="20">
        <v>1</v>
      </c>
      <c r="I690" s="21">
        <v>0.05</v>
      </c>
      <c r="J690" s="20">
        <f t="shared" si="58"/>
        <v>0</v>
      </c>
      <c r="K690" s="20">
        <f t="shared" si="59"/>
        <v>0</v>
      </c>
      <c r="L690" s="22">
        <v>1</v>
      </c>
      <c r="M690" s="22">
        <v>0.06</v>
      </c>
      <c r="N690" s="22">
        <v>0</v>
      </c>
    </row>
    <row r="691" spans="1:14" ht="19.899999999999999" customHeight="1">
      <c r="A691" s="19" t="s">
        <v>156</v>
      </c>
      <c r="B691" s="19" t="s">
        <v>157</v>
      </c>
      <c r="C691" s="19"/>
      <c r="D691" s="19"/>
      <c r="E691" s="19" t="s">
        <v>21</v>
      </c>
      <c r="F691" s="19" t="s">
        <v>94</v>
      </c>
      <c r="G691" s="20"/>
      <c r="H691" s="20">
        <v>0</v>
      </c>
      <c r="I691" s="21">
        <v>0.05</v>
      </c>
      <c r="J691" s="20">
        <f t="shared" si="58"/>
        <v>0</v>
      </c>
      <c r="K691" s="20">
        <f t="shared" si="59"/>
        <v>0</v>
      </c>
      <c r="L691" s="22">
        <v>0</v>
      </c>
      <c r="M691" s="22">
        <v>0.17</v>
      </c>
      <c r="N691" s="22">
        <v>0</v>
      </c>
    </row>
    <row r="692" spans="1:14" ht="19.899999999999999" customHeight="1">
      <c r="A692" s="19" t="s">
        <v>156</v>
      </c>
      <c r="B692" s="19" t="s">
        <v>157</v>
      </c>
      <c r="C692" s="19"/>
      <c r="D692" s="19"/>
      <c r="E692" s="19" t="s">
        <v>22</v>
      </c>
      <c r="F692" s="19" t="s">
        <v>95</v>
      </c>
      <c r="G692" s="20"/>
      <c r="H692" s="20">
        <v>1</v>
      </c>
      <c r="I692" s="21">
        <v>0.05</v>
      </c>
      <c r="J692" s="20">
        <f t="shared" si="58"/>
        <v>0</v>
      </c>
      <c r="K692" s="20">
        <f t="shared" si="59"/>
        <v>0</v>
      </c>
      <c r="L692" s="22">
        <v>1</v>
      </c>
      <c r="M692" s="22">
        <v>0.06</v>
      </c>
      <c r="N692" s="22">
        <v>0</v>
      </c>
    </row>
    <row r="693" spans="1:14" ht="19.899999999999999" customHeight="1">
      <c r="A693" s="17" t="s">
        <v>158</v>
      </c>
      <c r="B693" s="17" t="s">
        <v>159</v>
      </c>
      <c r="C693" s="17"/>
      <c r="D693" s="17"/>
      <c r="E693" s="17" t="s">
        <v>72</v>
      </c>
      <c r="F693" s="17" t="s">
        <v>73</v>
      </c>
      <c r="G693" s="18">
        <f>SUM(G694,G695,G696,G697,G698,G699,G700,G701,G702,G703,G705,G706,G707,G708,G709,G710,G711,G712,G713,G714,G715)</f>
        <v>0</v>
      </c>
      <c r="H693" s="18"/>
      <c r="I693" s="18"/>
      <c r="J693" s="18">
        <f>SUM(J694,J695,J696,J697,J698,J699,J700,J701,J702,J703,J705,J706,J707,J708,J709,J710,J711,J712,J713,J714,J715)</f>
        <v>0</v>
      </c>
      <c r="K693" s="18">
        <f>SUM(K694,K695,K696,K697,K698,K699,K700,K701,K702,K703,K705,K706,K707,K708,K709,K710,K711,K712,K713,K714,K715)</f>
        <v>0</v>
      </c>
      <c r="L693" s="18">
        <v>1</v>
      </c>
      <c r="M693" s="18">
        <v>0.08</v>
      </c>
      <c r="N693" s="18">
        <v>0</v>
      </c>
    </row>
    <row r="694" spans="1:14" ht="19.899999999999999" customHeight="1">
      <c r="A694" s="19" t="s">
        <v>158</v>
      </c>
      <c r="B694" s="19" t="s">
        <v>159</v>
      </c>
      <c r="C694" s="19"/>
      <c r="D694" s="19"/>
      <c r="E694" s="19" t="s">
        <v>1</v>
      </c>
      <c r="F694" s="19" t="s">
        <v>74</v>
      </c>
      <c r="G694" s="20"/>
      <c r="H694" s="20">
        <v>0.92</v>
      </c>
      <c r="I694" s="21">
        <v>0.08</v>
      </c>
      <c r="J694" s="20">
        <f t="shared" ref="J694:J715" si="60">H694*G694</f>
        <v>0</v>
      </c>
      <c r="K694" s="20">
        <f t="shared" ref="K694:K715" si="61">J694/(1+I694)</f>
        <v>0</v>
      </c>
      <c r="L694" s="22">
        <v>1</v>
      </c>
      <c r="M694" s="22">
        <v>0.17</v>
      </c>
      <c r="N694" s="22">
        <v>0</v>
      </c>
    </row>
    <row r="695" spans="1:14" ht="19.899999999999999" customHeight="1">
      <c r="A695" s="19" t="s">
        <v>158</v>
      </c>
      <c r="B695" s="19" t="s">
        <v>159</v>
      </c>
      <c r="C695" s="19"/>
      <c r="D695" s="19"/>
      <c r="E695" s="19" t="s">
        <v>2</v>
      </c>
      <c r="F695" s="19" t="s">
        <v>75</v>
      </c>
      <c r="G695" s="20"/>
      <c r="H695" s="20">
        <v>0.92</v>
      </c>
      <c r="I695" s="21">
        <v>0.08</v>
      </c>
      <c r="J695" s="20">
        <f t="shared" si="60"/>
        <v>0</v>
      </c>
      <c r="K695" s="20">
        <f t="shared" si="61"/>
        <v>0</v>
      </c>
      <c r="L695" s="22">
        <v>1</v>
      </c>
      <c r="M695" s="22">
        <v>0.17</v>
      </c>
      <c r="N695" s="22">
        <v>0</v>
      </c>
    </row>
    <row r="696" spans="1:14" ht="19.899999999999999" customHeight="1">
      <c r="A696" s="19" t="s">
        <v>158</v>
      </c>
      <c r="B696" s="19" t="s">
        <v>159</v>
      </c>
      <c r="C696" s="19"/>
      <c r="D696" s="19"/>
      <c r="E696" s="19" t="s">
        <v>3</v>
      </c>
      <c r="F696" s="19" t="s">
        <v>76</v>
      </c>
      <c r="G696" s="20"/>
      <c r="H696" s="20">
        <v>0.92</v>
      </c>
      <c r="I696" s="21">
        <v>0.11</v>
      </c>
      <c r="J696" s="20">
        <f t="shared" si="60"/>
        <v>0</v>
      </c>
      <c r="K696" s="20">
        <f t="shared" si="61"/>
        <v>0</v>
      </c>
      <c r="L696" s="22">
        <v>1</v>
      </c>
      <c r="M696" s="22">
        <v>0.17</v>
      </c>
      <c r="N696" s="22">
        <v>0</v>
      </c>
    </row>
    <row r="697" spans="1:14" ht="19.899999999999999" customHeight="1">
      <c r="A697" s="19" t="s">
        <v>158</v>
      </c>
      <c r="B697" s="19" t="s">
        <v>159</v>
      </c>
      <c r="C697" s="19"/>
      <c r="D697" s="19"/>
      <c r="E697" s="19" t="s">
        <v>4</v>
      </c>
      <c r="F697" s="19" t="s">
        <v>78</v>
      </c>
      <c r="G697" s="20"/>
      <c r="H697" s="20">
        <v>1</v>
      </c>
      <c r="I697" s="21">
        <v>0.05</v>
      </c>
      <c r="J697" s="20">
        <f t="shared" si="60"/>
        <v>0</v>
      </c>
      <c r="K697" s="20">
        <f t="shared" si="61"/>
        <v>0</v>
      </c>
      <c r="L697" s="22">
        <v>1</v>
      </c>
      <c r="M697" s="22">
        <v>0.17</v>
      </c>
      <c r="N697" s="22">
        <v>0</v>
      </c>
    </row>
    <row r="698" spans="1:14" ht="19.899999999999999" customHeight="1">
      <c r="A698" s="19" t="s">
        <v>158</v>
      </c>
      <c r="B698" s="19" t="s">
        <v>159</v>
      </c>
      <c r="C698" s="19"/>
      <c r="D698" s="19"/>
      <c r="E698" s="19" t="s">
        <v>5</v>
      </c>
      <c r="F698" s="19" t="s">
        <v>79</v>
      </c>
      <c r="G698" s="20"/>
      <c r="H698" s="20">
        <v>1</v>
      </c>
      <c r="I698" s="21">
        <v>0.05</v>
      </c>
      <c r="J698" s="20">
        <f t="shared" si="60"/>
        <v>0</v>
      </c>
      <c r="K698" s="20">
        <f t="shared" si="61"/>
        <v>0</v>
      </c>
      <c r="L698" s="22">
        <v>1</v>
      </c>
      <c r="M698" s="22">
        <v>0.17</v>
      </c>
      <c r="N698" s="22">
        <v>0</v>
      </c>
    </row>
    <row r="699" spans="1:14" ht="19.899999999999999" customHeight="1">
      <c r="A699" s="19" t="s">
        <v>158</v>
      </c>
      <c r="B699" s="19" t="s">
        <v>159</v>
      </c>
      <c r="C699" s="19"/>
      <c r="D699" s="19"/>
      <c r="E699" s="19" t="s">
        <v>6</v>
      </c>
      <c r="F699" s="19" t="s">
        <v>80</v>
      </c>
      <c r="G699" s="20"/>
      <c r="H699" s="20">
        <v>1</v>
      </c>
      <c r="I699" s="21">
        <v>0.05</v>
      </c>
      <c r="J699" s="20">
        <f t="shared" si="60"/>
        <v>0</v>
      </c>
      <c r="K699" s="20">
        <f t="shared" si="61"/>
        <v>0</v>
      </c>
      <c r="L699" s="22">
        <v>1</v>
      </c>
      <c r="M699" s="22">
        <v>0.17</v>
      </c>
      <c r="N699" s="22">
        <v>0</v>
      </c>
    </row>
    <row r="700" spans="1:14" ht="19.899999999999999" customHeight="1">
      <c r="A700" s="19" t="s">
        <v>158</v>
      </c>
      <c r="B700" s="19" t="s">
        <v>159</v>
      </c>
      <c r="C700" s="19"/>
      <c r="D700" s="19"/>
      <c r="E700" s="19" t="s">
        <v>7</v>
      </c>
      <c r="F700" s="19" t="s">
        <v>81</v>
      </c>
      <c r="G700" s="20"/>
      <c r="H700" s="20">
        <v>1</v>
      </c>
      <c r="I700" s="21">
        <v>0.11</v>
      </c>
      <c r="J700" s="20">
        <f t="shared" si="60"/>
        <v>0</v>
      </c>
      <c r="K700" s="20">
        <f t="shared" si="61"/>
        <v>0</v>
      </c>
      <c r="L700" s="22">
        <v>1</v>
      </c>
      <c r="M700" s="22">
        <v>0.17</v>
      </c>
      <c r="N700" s="22">
        <v>0</v>
      </c>
    </row>
    <row r="701" spans="1:14" ht="19.899999999999999" customHeight="1">
      <c r="A701" s="19" t="s">
        <v>158</v>
      </c>
      <c r="B701" s="19" t="s">
        <v>159</v>
      </c>
      <c r="C701" s="19"/>
      <c r="D701" s="19"/>
      <c r="E701" s="19" t="s">
        <v>8</v>
      </c>
      <c r="F701" s="19" t="s">
        <v>77</v>
      </c>
      <c r="G701" s="20"/>
      <c r="H701" s="20">
        <v>1</v>
      </c>
      <c r="I701" s="21">
        <v>0.11</v>
      </c>
      <c r="J701" s="20">
        <f t="shared" si="60"/>
        <v>0</v>
      </c>
      <c r="K701" s="20">
        <f t="shared" si="61"/>
        <v>0</v>
      </c>
      <c r="L701" s="22">
        <v>1</v>
      </c>
      <c r="M701" s="22">
        <v>0.17</v>
      </c>
      <c r="N701" s="22">
        <v>0</v>
      </c>
    </row>
    <row r="702" spans="1:14" ht="19.899999999999999" customHeight="1">
      <c r="A702" s="19" t="s">
        <v>158</v>
      </c>
      <c r="B702" s="19" t="s">
        <v>159</v>
      </c>
      <c r="C702" s="19"/>
      <c r="D702" s="19"/>
      <c r="E702" s="19" t="s">
        <v>9</v>
      </c>
      <c r="F702" s="19" t="s">
        <v>82</v>
      </c>
      <c r="G702" s="20"/>
      <c r="H702" s="20">
        <v>1</v>
      </c>
      <c r="I702" s="21">
        <v>0.05</v>
      </c>
      <c r="J702" s="20">
        <f t="shared" si="60"/>
        <v>0</v>
      </c>
      <c r="K702" s="20">
        <f t="shared" si="61"/>
        <v>0</v>
      </c>
      <c r="L702" s="22">
        <v>1</v>
      </c>
      <c r="M702" s="22">
        <v>0.11</v>
      </c>
      <c r="N702" s="22">
        <v>0</v>
      </c>
    </row>
    <row r="703" spans="1:14" ht="19.899999999999999" customHeight="1">
      <c r="A703" s="19" t="s">
        <v>158</v>
      </c>
      <c r="B703" s="19" t="s">
        <v>159</v>
      </c>
      <c r="C703" s="19"/>
      <c r="D703" s="19"/>
      <c r="E703" s="19" t="s">
        <v>10</v>
      </c>
      <c r="F703" s="19" t="s">
        <v>83</v>
      </c>
      <c r="G703" s="20"/>
      <c r="H703" s="20">
        <v>0.95</v>
      </c>
      <c r="I703" s="21">
        <v>0.05</v>
      </c>
      <c r="J703" s="20">
        <f t="shared" si="60"/>
        <v>0</v>
      </c>
      <c r="K703" s="20">
        <f t="shared" si="61"/>
        <v>0</v>
      </c>
      <c r="L703" s="22">
        <v>0.95</v>
      </c>
      <c r="M703" s="22">
        <v>0.17</v>
      </c>
      <c r="N703" s="22">
        <v>0</v>
      </c>
    </row>
    <row r="704" spans="1:14" ht="19.899999999999999" customHeight="1">
      <c r="A704" s="19" t="s">
        <v>158</v>
      </c>
      <c r="B704" s="19" t="s">
        <v>159</v>
      </c>
      <c r="C704" s="19"/>
      <c r="D704" s="19"/>
      <c r="E704" s="19" t="s">
        <v>11</v>
      </c>
      <c r="F704" s="19" t="s">
        <v>84</v>
      </c>
      <c r="G704" s="20"/>
      <c r="H704" s="20">
        <v>0.1</v>
      </c>
      <c r="I704" s="21">
        <v>0.05</v>
      </c>
      <c r="J704" s="20">
        <f t="shared" si="60"/>
        <v>0</v>
      </c>
      <c r="K704" s="20">
        <f t="shared" si="61"/>
        <v>0</v>
      </c>
      <c r="L704" s="22">
        <v>0.1</v>
      </c>
      <c r="M704" s="22">
        <v>0.06</v>
      </c>
      <c r="N704" s="22">
        <v>0</v>
      </c>
    </row>
    <row r="705" spans="1:14" ht="19.899999999999999" customHeight="1">
      <c r="A705" s="19" t="s">
        <v>158</v>
      </c>
      <c r="B705" s="19" t="s">
        <v>159</v>
      </c>
      <c r="C705" s="19"/>
      <c r="D705" s="19"/>
      <c r="E705" s="19" t="s">
        <v>12</v>
      </c>
      <c r="F705" s="19" t="s">
        <v>85</v>
      </c>
      <c r="G705" s="20"/>
      <c r="H705" s="20">
        <v>0.95</v>
      </c>
      <c r="I705" s="21">
        <v>0.05</v>
      </c>
      <c r="J705" s="20">
        <f t="shared" si="60"/>
        <v>0</v>
      </c>
      <c r="K705" s="20">
        <f t="shared" si="61"/>
        <v>0</v>
      </c>
      <c r="L705" s="22">
        <v>0.95</v>
      </c>
      <c r="M705" s="22">
        <v>0.06</v>
      </c>
      <c r="N705" s="22">
        <v>0</v>
      </c>
    </row>
    <row r="706" spans="1:14" ht="19.899999999999999" customHeight="1">
      <c r="A706" s="19" t="s">
        <v>158</v>
      </c>
      <c r="B706" s="19" t="s">
        <v>159</v>
      </c>
      <c r="C706" s="19"/>
      <c r="D706" s="19"/>
      <c r="E706" s="19" t="s">
        <v>13</v>
      </c>
      <c r="F706" s="19" t="s">
        <v>86</v>
      </c>
      <c r="G706" s="20"/>
      <c r="H706" s="20">
        <v>1</v>
      </c>
      <c r="I706" s="21">
        <v>0.05</v>
      </c>
      <c r="J706" s="20">
        <f t="shared" si="60"/>
        <v>0</v>
      </c>
      <c r="K706" s="20">
        <f t="shared" si="61"/>
        <v>0</v>
      </c>
      <c r="L706" s="22">
        <v>1</v>
      </c>
      <c r="M706" s="22">
        <v>0.06</v>
      </c>
      <c r="N706" s="22">
        <v>0</v>
      </c>
    </row>
    <row r="707" spans="1:14" ht="19.899999999999999" customHeight="1">
      <c r="A707" s="19" t="s">
        <v>158</v>
      </c>
      <c r="B707" s="19" t="s">
        <v>159</v>
      </c>
      <c r="C707" s="19"/>
      <c r="D707" s="19"/>
      <c r="E707" s="19" t="s">
        <v>14</v>
      </c>
      <c r="F707" s="19" t="s">
        <v>87</v>
      </c>
      <c r="G707" s="20"/>
      <c r="H707" s="20">
        <v>1</v>
      </c>
      <c r="I707" s="21">
        <v>0.05</v>
      </c>
      <c r="J707" s="20">
        <f t="shared" si="60"/>
        <v>0</v>
      </c>
      <c r="K707" s="20">
        <f t="shared" si="61"/>
        <v>0</v>
      </c>
      <c r="L707" s="22">
        <v>1</v>
      </c>
      <c r="M707" s="22">
        <v>0.06</v>
      </c>
      <c r="N707" s="22">
        <v>0</v>
      </c>
    </row>
    <row r="708" spans="1:14" ht="19.899999999999999" customHeight="1">
      <c r="A708" s="19" t="s">
        <v>158</v>
      </c>
      <c r="B708" s="19" t="s">
        <v>159</v>
      </c>
      <c r="C708" s="19"/>
      <c r="D708" s="19"/>
      <c r="E708" s="19" t="s">
        <v>15</v>
      </c>
      <c r="F708" s="19" t="s">
        <v>88</v>
      </c>
      <c r="G708" s="20"/>
      <c r="H708" s="20">
        <v>1</v>
      </c>
      <c r="I708" s="21">
        <v>0.05</v>
      </c>
      <c r="J708" s="20">
        <f t="shared" si="60"/>
        <v>0</v>
      </c>
      <c r="K708" s="20">
        <f t="shared" si="61"/>
        <v>0</v>
      </c>
      <c r="L708" s="22">
        <v>1</v>
      </c>
      <c r="M708" s="22">
        <v>0.06</v>
      </c>
      <c r="N708" s="22">
        <v>0</v>
      </c>
    </row>
    <row r="709" spans="1:14" ht="19.899999999999999" customHeight="1">
      <c r="A709" s="19" t="s">
        <v>158</v>
      </c>
      <c r="B709" s="19" t="s">
        <v>159</v>
      </c>
      <c r="C709" s="19"/>
      <c r="D709" s="19"/>
      <c r="E709" s="19" t="s">
        <v>16</v>
      </c>
      <c r="F709" s="19" t="s">
        <v>89</v>
      </c>
      <c r="G709" s="20"/>
      <c r="H709" s="20">
        <v>1</v>
      </c>
      <c r="I709" s="21">
        <v>0.05</v>
      </c>
      <c r="J709" s="20">
        <f t="shared" si="60"/>
        <v>0</v>
      </c>
      <c r="K709" s="20">
        <f t="shared" si="61"/>
        <v>0</v>
      </c>
      <c r="L709" s="22">
        <v>1</v>
      </c>
      <c r="M709" s="22">
        <v>0.06</v>
      </c>
      <c r="N709" s="22">
        <v>0</v>
      </c>
    </row>
    <row r="710" spans="1:14" ht="19.899999999999999" customHeight="1">
      <c r="A710" s="19" t="s">
        <v>158</v>
      </c>
      <c r="B710" s="19" t="s">
        <v>159</v>
      </c>
      <c r="C710" s="19"/>
      <c r="D710" s="19"/>
      <c r="E710" s="19" t="s">
        <v>17</v>
      </c>
      <c r="F710" s="19" t="s">
        <v>90</v>
      </c>
      <c r="G710" s="20"/>
      <c r="H710" s="20">
        <v>1</v>
      </c>
      <c r="I710" s="21">
        <v>0.05</v>
      </c>
      <c r="J710" s="20">
        <f t="shared" si="60"/>
        <v>0</v>
      </c>
      <c r="K710" s="20">
        <f t="shared" si="61"/>
        <v>0</v>
      </c>
      <c r="L710" s="22">
        <v>1</v>
      </c>
      <c r="M710" s="22">
        <v>0.06</v>
      </c>
      <c r="N710" s="22">
        <v>0</v>
      </c>
    </row>
    <row r="711" spans="1:14" ht="19.899999999999999" customHeight="1">
      <c r="A711" s="19" t="s">
        <v>158</v>
      </c>
      <c r="B711" s="19" t="s">
        <v>159</v>
      </c>
      <c r="C711" s="19"/>
      <c r="D711" s="19"/>
      <c r="E711" s="19" t="s">
        <v>18</v>
      </c>
      <c r="F711" s="19" t="s">
        <v>91</v>
      </c>
      <c r="G711" s="20"/>
      <c r="H711" s="20">
        <v>1</v>
      </c>
      <c r="I711" s="21">
        <v>0.05</v>
      </c>
      <c r="J711" s="20">
        <f t="shared" si="60"/>
        <v>0</v>
      </c>
      <c r="K711" s="20">
        <f t="shared" si="61"/>
        <v>0</v>
      </c>
      <c r="L711" s="22">
        <v>1</v>
      </c>
      <c r="M711" s="22">
        <v>0.06</v>
      </c>
      <c r="N711" s="22">
        <v>0</v>
      </c>
    </row>
    <row r="712" spans="1:14" ht="19.899999999999999" customHeight="1">
      <c r="A712" s="19" t="s">
        <v>158</v>
      </c>
      <c r="B712" s="19" t="s">
        <v>159</v>
      </c>
      <c r="C712" s="19"/>
      <c r="D712" s="19"/>
      <c r="E712" s="19" t="s">
        <v>19</v>
      </c>
      <c r="F712" s="19" t="s">
        <v>92</v>
      </c>
      <c r="G712" s="20"/>
      <c r="H712" s="20">
        <v>1</v>
      </c>
      <c r="I712" s="21">
        <v>0.05</v>
      </c>
      <c r="J712" s="20">
        <f t="shared" si="60"/>
        <v>0</v>
      </c>
      <c r="K712" s="20">
        <f t="shared" si="61"/>
        <v>0</v>
      </c>
      <c r="L712" s="22">
        <v>1</v>
      </c>
      <c r="M712" s="22">
        <v>0.06</v>
      </c>
      <c r="N712" s="22">
        <v>0</v>
      </c>
    </row>
    <row r="713" spans="1:14" ht="19.899999999999999" customHeight="1">
      <c r="A713" s="19" t="s">
        <v>158</v>
      </c>
      <c r="B713" s="19" t="s">
        <v>159</v>
      </c>
      <c r="C713" s="19"/>
      <c r="D713" s="19"/>
      <c r="E713" s="19" t="s">
        <v>20</v>
      </c>
      <c r="F713" s="19" t="s">
        <v>93</v>
      </c>
      <c r="G713" s="20"/>
      <c r="H713" s="20">
        <v>1</v>
      </c>
      <c r="I713" s="21">
        <v>0.05</v>
      </c>
      <c r="J713" s="20">
        <f t="shared" si="60"/>
        <v>0</v>
      </c>
      <c r="K713" s="20">
        <f t="shared" si="61"/>
        <v>0</v>
      </c>
      <c r="L713" s="22">
        <v>1</v>
      </c>
      <c r="M713" s="22">
        <v>0.06</v>
      </c>
      <c r="N713" s="22">
        <v>0</v>
      </c>
    </row>
    <row r="714" spans="1:14" ht="19.899999999999999" customHeight="1">
      <c r="A714" s="19" t="s">
        <v>158</v>
      </c>
      <c r="B714" s="19" t="s">
        <v>159</v>
      </c>
      <c r="C714" s="19"/>
      <c r="D714" s="19"/>
      <c r="E714" s="19" t="s">
        <v>21</v>
      </c>
      <c r="F714" s="19" t="s">
        <v>94</v>
      </c>
      <c r="G714" s="20"/>
      <c r="H714" s="20">
        <v>0</v>
      </c>
      <c r="I714" s="21">
        <v>0.05</v>
      </c>
      <c r="J714" s="20">
        <f t="shared" si="60"/>
        <v>0</v>
      </c>
      <c r="K714" s="20">
        <f t="shared" si="61"/>
        <v>0</v>
      </c>
      <c r="L714" s="22">
        <v>0</v>
      </c>
      <c r="M714" s="22">
        <v>0.17</v>
      </c>
      <c r="N714" s="22">
        <v>0</v>
      </c>
    </row>
    <row r="715" spans="1:14" ht="19.899999999999999" customHeight="1">
      <c r="A715" s="19" t="s">
        <v>158</v>
      </c>
      <c r="B715" s="19" t="s">
        <v>159</v>
      </c>
      <c r="C715" s="19"/>
      <c r="D715" s="19"/>
      <c r="E715" s="19" t="s">
        <v>22</v>
      </c>
      <c r="F715" s="19" t="s">
        <v>95</v>
      </c>
      <c r="G715" s="20"/>
      <c r="H715" s="20">
        <v>1</v>
      </c>
      <c r="I715" s="21">
        <v>0.05</v>
      </c>
      <c r="J715" s="20">
        <f t="shared" si="60"/>
        <v>0</v>
      </c>
      <c r="K715" s="20">
        <f t="shared" si="61"/>
        <v>0</v>
      </c>
      <c r="L715" s="22">
        <v>1</v>
      </c>
      <c r="M715" s="22">
        <v>0.06</v>
      </c>
      <c r="N715" s="22">
        <v>0</v>
      </c>
    </row>
    <row r="716" spans="1:14" ht="19.899999999999999" customHeight="1">
      <c r="A716" s="17" t="s">
        <v>160</v>
      </c>
      <c r="B716" s="17" t="s">
        <v>161</v>
      </c>
      <c r="C716" s="17"/>
      <c r="D716" s="17"/>
      <c r="E716" s="17" t="s">
        <v>72</v>
      </c>
      <c r="F716" s="17" t="s">
        <v>73</v>
      </c>
      <c r="G716" s="18">
        <f>SUM(G717,G718,G719,G720,G721,G722,G723,G724,G725,G726,G728,G729,G730,G731,G732,G733,G734,G735,G736,G737,G738)</f>
        <v>0</v>
      </c>
      <c r="H716" s="18"/>
      <c r="I716" s="18"/>
      <c r="J716" s="18">
        <f>SUM(J717,J718,J719,J720,J721,J722,J723,J724,J725,J726,J728,J729,J730,J731,J732,J733,J734,J735,J736,J737,J738)</f>
        <v>0</v>
      </c>
      <c r="K716" s="18">
        <f>SUM(K717,K718,K719,K720,K721,K722,K723,K724,K725,K726,K728,K729,K730,K731,K732,K733,K734,K735,K736,K737,K738)</f>
        <v>0</v>
      </c>
      <c r="L716" s="18">
        <v>1</v>
      </c>
      <c r="M716" s="18">
        <v>0.08</v>
      </c>
      <c r="N716" s="18">
        <v>0</v>
      </c>
    </row>
    <row r="717" spans="1:14" ht="19.899999999999999" customHeight="1">
      <c r="A717" s="19" t="s">
        <v>160</v>
      </c>
      <c r="B717" s="19" t="s">
        <v>161</v>
      </c>
      <c r="C717" s="19"/>
      <c r="D717" s="19"/>
      <c r="E717" s="19" t="s">
        <v>1</v>
      </c>
      <c r="F717" s="19" t="s">
        <v>74</v>
      </c>
      <c r="G717" s="20"/>
      <c r="H717" s="20">
        <v>0.92</v>
      </c>
      <c r="I717" s="21">
        <v>0.08</v>
      </c>
      <c r="J717" s="20">
        <f t="shared" ref="J717:J738" si="62">H717*G717</f>
        <v>0</v>
      </c>
      <c r="K717" s="20">
        <f t="shared" ref="K717:K738" si="63">J717/(1+I717)</f>
        <v>0</v>
      </c>
      <c r="L717" s="22">
        <v>1</v>
      </c>
      <c r="M717" s="22">
        <v>0.17</v>
      </c>
      <c r="N717" s="22">
        <v>0</v>
      </c>
    </row>
    <row r="718" spans="1:14" ht="19.899999999999999" customHeight="1">
      <c r="A718" s="19" t="s">
        <v>160</v>
      </c>
      <c r="B718" s="19" t="s">
        <v>161</v>
      </c>
      <c r="C718" s="19"/>
      <c r="D718" s="19"/>
      <c r="E718" s="19" t="s">
        <v>2</v>
      </c>
      <c r="F718" s="19" t="s">
        <v>75</v>
      </c>
      <c r="G718" s="20"/>
      <c r="H718" s="20">
        <v>0.92</v>
      </c>
      <c r="I718" s="21">
        <v>0.08</v>
      </c>
      <c r="J718" s="20">
        <f t="shared" si="62"/>
        <v>0</v>
      </c>
      <c r="K718" s="20">
        <f t="shared" si="63"/>
        <v>0</v>
      </c>
      <c r="L718" s="22">
        <v>1</v>
      </c>
      <c r="M718" s="22">
        <v>0.17</v>
      </c>
      <c r="N718" s="22">
        <v>0</v>
      </c>
    </row>
    <row r="719" spans="1:14" ht="19.899999999999999" customHeight="1">
      <c r="A719" s="19" t="s">
        <v>160</v>
      </c>
      <c r="B719" s="19" t="s">
        <v>161</v>
      </c>
      <c r="C719" s="19"/>
      <c r="D719" s="19"/>
      <c r="E719" s="19" t="s">
        <v>3</v>
      </c>
      <c r="F719" s="19" t="s">
        <v>76</v>
      </c>
      <c r="G719" s="20"/>
      <c r="H719" s="20">
        <v>0.92</v>
      </c>
      <c r="I719" s="21">
        <v>0.11</v>
      </c>
      <c r="J719" s="20">
        <f t="shared" si="62"/>
        <v>0</v>
      </c>
      <c r="K719" s="20">
        <f t="shared" si="63"/>
        <v>0</v>
      </c>
      <c r="L719" s="22">
        <v>1</v>
      </c>
      <c r="M719" s="22">
        <v>0.17</v>
      </c>
      <c r="N719" s="22">
        <v>0</v>
      </c>
    </row>
    <row r="720" spans="1:14" ht="19.899999999999999" customHeight="1">
      <c r="A720" s="19" t="s">
        <v>160</v>
      </c>
      <c r="B720" s="19" t="s">
        <v>161</v>
      </c>
      <c r="C720" s="19"/>
      <c r="D720" s="19"/>
      <c r="E720" s="19" t="s">
        <v>4</v>
      </c>
      <c r="F720" s="19" t="s">
        <v>78</v>
      </c>
      <c r="G720" s="20"/>
      <c r="H720" s="20">
        <v>1</v>
      </c>
      <c r="I720" s="21">
        <v>0.05</v>
      </c>
      <c r="J720" s="20">
        <f t="shared" si="62"/>
        <v>0</v>
      </c>
      <c r="K720" s="20">
        <f t="shared" si="63"/>
        <v>0</v>
      </c>
      <c r="L720" s="22">
        <v>1</v>
      </c>
      <c r="M720" s="22">
        <v>0.17</v>
      </c>
      <c r="N720" s="22">
        <v>0</v>
      </c>
    </row>
    <row r="721" spans="1:14" ht="19.899999999999999" customHeight="1">
      <c r="A721" s="19" t="s">
        <v>160</v>
      </c>
      <c r="B721" s="19" t="s">
        <v>161</v>
      </c>
      <c r="C721" s="19"/>
      <c r="D721" s="19"/>
      <c r="E721" s="19" t="s">
        <v>5</v>
      </c>
      <c r="F721" s="19" t="s">
        <v>79</v>
      </c>
      <c r="G721" s="20"/>
      <c r="H721" s="20">
        <v>1</v>
      </c>
      <c r="I721" s="21">
        <v>0.05</v>
      </c>
      <c r="J721" s="20">
        <f t="shared" si="62"/>
        <v>0</v>
      </c>
      <c r="K721" s="20">
        <f t="shared" si="63"/>
        <v>0</v>
      </c>
      <c r="L721" s="22">
        <v>1</v>
      </c>
      <c r="M721" s="22">
        <v>0.17</v>
      </c>
      <c r="N721" s="22">
        <v>0</v>
      </c>
    </row>
    <row r="722" spans="1:14" ht="19.899999999999999" customHeight="1">
      <c r="A722" s="19" t="s">
        <v>160</v>
      </c>
      <c r="B722" s="19" t="s">
        <v>161</v>
      </c>
      <c r="C722" s="19"/>
      <c r="D722" s="19"/>
      <c r="E722" s="19" t="s">
        <v>6</v>
      </c>
      <c r="F722" s="19" t="s">
        <v>80</v>
      </c>
      <c r="G722" s="20"/>
      <c r="H722" s="20">
        <v>1</v>
      </c>
      <c r="I722" s="21">
        <v>0.05</v>
      </c>
      <c r="J722" s="20">
        <f t="shared" si="62"/>
        <v>0</v>
      </c>
      <c r="K722" s="20">
        <f t="shared" si="63"/>
        <v>0</v>
      </c>
      <c r="L722" s="22">
        <v>1</v>
      </c>
      <c r="M722" s="22">
        <v>0.17</v>
      </c>
      <c r="N722" s="22">
        <v>0</v>
      </c>
    </row>
    <row r="723" spans="1:14" ht="19.899999999999999" customHeight="1">
      <c r="A723" s="19" t="s">
        <v>160</v>
      </c>
      <c r="B723" s="19" t="s">
        <v>161</v>
      </c>
      <c r="C723" s="19"/>
      <c r="D723" s="19"/>
      <c r="E723" s="19" t="s">
        <v>7</v>
      </c>
      <c r="F723" s="19" t="s">
        <v>81</v>
      </c>
      <c r="G723" s="20"/>
      <c r="H723" s="20">
        <v>1</v>
      </c>
      <c r="I723" s="21">
        <v>0.11</v>
      </c>
      <c r="J723" s="20">
        <f t="shared" si="62"/>
        <v>0</v>
      </c>
      <c r="K723" s="20">
        <f t="shared" si="63"/>
        <v>0</v>
      </c>
      <c r="L723" s="22">
        <v>1</v>
      </c>
      <c r="M723" s="22">
        <v>0.17</v>
      </c>
      <c r="N723" s="22">
        <v>0</v>
      </c>
    </row>
    <row r="724" spans="1:14" ht="19.899999999999999" customHeight="1">
      <c r="A724" s="19" t="s">
        <v>160</v>
      </c>
      <c r="B724" s="19" t="s">
        <v>161</v>
      </c>
      <c r="C724" s="19"/>
      <c r="D724" s="19"/>
      <c r="E724" s="19" t="s">
        <v>8</v>
      </c>
      <c r="F724" s="19" t="s">
        <v>77</v>
      </c>
      <c r="G724" s="20"/>
      <c r="H724" s="20">
        <v>1</v>
      </c>
      <c r="I724" s="21">
        <v>0.11</v>
      </c>
      <c r="J724" s="20">
        <f t="shared" si="62"/>
        <v>0</v>
      </c>
      <c r="K724" s="20">
        <f t="shared" si="63"/>
        <v>0</v>
      </c>
      <c r="L724" s="22">
        <v>1</v>
      </c>
      <c r="M724" s="22">
        <v>0.17</v>
      </c>
      <c r="N724" s="22">
        <v>0</v>
      </c>
    </row>
    <row r="725" spans="1:14" ht="19.899999999999999" customHeight="1">
      <c r="A725" s="19" t="s">
        <v>160</v>
      </c>
      <c r="B725" s="19" t="s">
        <v>161</v>
      </c>
      <c r="C725" s="19"/>
      <c r="D725" s="19"/>
      <c r="E725" s="19" t="s">
        <v>9</v>
      </c>
      <c r="F725" s="19" t="s">
        <v>82</v>
      </c>
      <c r="G725" s="20"/>
      <c r="H725" s="20">
        <v>1</v>
      </c>
      <c r="I725" s="21">
        <v>0.05</v>
      </c>
      <c r="J725" s="20">
        <f t="shared" si="62"/>
        <v>0</v>
      </c>
      <c r="K725" s="20">
        <f t="shared" si="63"/>
        <v>0</v>
      </c>
      <c r="L725" s="22">
        <v>1</v>
      </c>
      <c r="M725" s="22">
        <v>0.11</v>
      </c>
      <c r="N725" s="22">
        <v>0</v>
      </c>
    </row>
    <row r="726" spans="1:14" ht="19.899999999999999" customHeight="1">
      <c r="A726" s="19" t="s">
        <v>160</v>
      </c>
      <c r="B726" s="19" t="s">
        <v>161</v>
      </c>
      <c r="C726" s="19"/>
      <c r="D726" s="19"/>
      <c r="E726" s="19" t="s">
        <v>10</v>
      </c>
      <c r="F726" s="19" t="s">
        <v>83</v>
      </c>
      <c r="G726" s="20"/>
      <c r="H726" s="20">
        <v>0.95</v>
      </c>
      <c r="I726" s="21">
        <v>0.05</v>
      </c>
      <c r="J726" s="20">
        <f t="shared" si="62"/>
        <v>0</v>
      </c>
      <c r="K726" s="20">
        <f t="shared" si="63"/>
        <v>0</v>
      </c>
      <c r="L726" s="22">
        <v>0.95</v>
      </c>
      <c r="M726" s="22">
        <v>0.17</v>
      </c>
      <c r="N726" s="22">
        <v>0</v>
      </c>
    </row>
    <row r="727" spans="1:14" ht="19.899999999999999" customHeight="1">
      <c r="A727" s="19" t="s">
        <v>160</v>
      </c>
      <c r="B727" s="19" t="s">
        <v>161</v>
      </c>
      <c r="C727" s="19"/>
      <c r="D727" s="19"/>
      <c r="E727" s="19" t="s">
        <v>11</v>
      </c>
      <c r="F727" s="19" t="s">
        <v>84</v>
      </c>
      <c r="G727" s="20"/>
      <c r="H727" s="20">
        <v>0.1</v>
      </c>
      <c r="I727" s="21">
        <v>0.05</v>
      </c>
      <c r="J727" s="20">
        <f t="shared" si="62"/>
        <v>0</v>
      </c>
      <c r="K727" s="20">
        <f t="shared" si="63"/>
        <v>0</v>
      </c>
      <c r="L727" s="22">
        <v>0.1</v>
      </c>
      <c r="M727" s="22">
        <v>0.06</v>
      </c>
      <c r="N727" s="22">
        <v>0</v>
      </c>
    </row>
    <row r="728" spans="1:14" ht="19.899999999999999" customHeight="1">
      <c r="A728" s="19" t="s">
        <v>160</v>
      </c>
      <c r="B728" s="19" t="s">
        <v>161</v>
      </c>
      <c r="C728" s="19"/>
      <c r="D728" s="19"/>
      <c r="E728" s="19" t="s">
        <v>12</v>
      </c>
      <c r="F728" s="19" t="s">
        <v>85</v>
      </c>
      <c r="G728" s="20"/>
      <c r="H728" s="20">
        <v>0.95</v>
      </c>
      <c r="I728" s="21">
        <v>0.05</v>
      </c>
      <c r="J728" s="20">
        <f t="shared" si="62"/>
        <v>0</v>
      </c>
      <c r="K728" s="20">
        <f t="shared" si="63"/>
        <v>0</v>
      </c>
      <c r="L728" s="22">
        <v>0.95</v>
      </c>
      <c r="M728" s="22">
        <v>0.06</v>
      </c>
      <c r="N728" s="22">
        <v>0</v>
      </c>
    </row>
    <row r="729" spans="1:14" ht="19.899999999999999" customHeight="1">
      <c r="A729" s="19" t="s">
        <v>160</v>
      </c>
      <c r="B729" s="19" t="s">
        <v>161</v>
      </c>
      <c r="C729" s="19"/>
      <c r="D729" s="19"/>
      <c r="E729" s="19" t="s">
        <v>13</v>
      </c>
      <c r="F729" s="19" t="s">
        <v>86</v>
      </c>
      <c r="G729" s="20"/>
      <c r="H729" s="20">
        <v>1</v>
      </c>
      <c r="I729" s="21">
        <v>0.05</v>
      </c>
      <c r="J729" s="20">
        <f t="shared" si="62"/>
        <v>0</v>
      </c>
      <c r="K729" s="20">
        <f t="shared" si="63"/>
        <v>0</v>
      </c>
      <c r="L729" s="22">
        <v>1</v>
      </c>
      <c r="M729" s="22">
        <v>0.06</v>
      </c>
      <c r="N729" s="22">
        <v>0</v>
      </c>
    </row>
    <row r="730" spans="1:14" ht="19.899999999999999" customHeight="1">
      <c r="A730" s="19" t="s">
        <v>160</v>
      </c>
      <c r="B730" s="19" t="s">
        <v>161</v>
      </c>
      <c r="C730" s="19"/>
      <c r="D730" s="19"/>
      <c r="E730" s="19" t="s">
        <v>14</v>
      </c>
      <c r="F730" s="19" t="s">
        <v>87</v>
      </c>
      <c r="G730" s="20"/>
      <c r="H730" s="20">
        <v>1</v>
      </c>
      <c r="I730" s="21">
        <v>0.05</v>
      </c>
      <c r="J730" s="20">
        <f t="shared" si="62"/>
        <v>0</v>
      </c>
      <c r="K730" s="20">
        <f t="shared" si="63"/>
        <v>0</v>
      </c>
      <c r="L730" s="22">
        <v>1</v>
      </c>
      <c r="M730" s="22">
        <v>0.06</v>
      </c>
      <c r="N730" s="22">
        <v>0</v>
      </c>
    </row>
    <row r="731" spans="1:14" ht="19.899999999999999" customHeight="1">
      <c r="A731" s="19" t="s">
        <v>160</v>
      </c>
      <c r="B731" s="19" t="s">
        <v>161</v>
      </c>
      <c r="C731" s="19"/>
      <c r="D731" s="19"/>
      <c r="E731" s="19" t="s">
        <v>15</v>
      </c>
      <c r="F731" s="19" t="s">
        <v>88</v>
      </c>
      <c r="G731" s="20"/>
      <c r="H731" s="20">
        <v>1</v>
      </c>
      <c r="I731" s="21">
        <v>0.05</v>
      </c>
      <c r="J731" s="20">
        <f t="shared" si="62"/>
        <v>0</v>
      </c>
      <c r="K731" s="20">
        <f t="shared" si="63"/>
        <v>0</v>
      </c>
      <c r="L731" s="22">
        <v>1</v>
      </c>
      <c r="M731" s="22">
        <v>0.06</v>
      </c>
      <c r="N731" s="22">
        <v>0</v>
      </c>
    </row>
    <row r="732" spans="1:14" ht="19.899999999999999" customHeight="1">
      <c r="A732" s="19" t="s">
        <v>160</v>
      </c>
      <c r="B732" s="19" t="s">
        <v>161</v>
      </c>
      <c r="C732" s="19"/>
      <c r="D732" s="19"/>
      <c r="E732" s="19" t="s">
        <v>16</v>
      </c>
      <c r="F732" s="19" t="s">
        <v>89</v>
      </c>
      <c r="G732" s="20"/>
      <c r="H732" s="20">
        <v>1</v>
      </c>
      <c r="I732" s="21">
        <v>0.05</v>
      </c>
      <c r="J732" s="20">
        <f t="shared" si="62"/>
        <v>0</v>
      </c>
      <c r="K732" s="20">
        <f t="shared" si="63"/>
        <v>0</v>
      </c>
      <c r="L732" s="22">
        <v>1</v>
      </c>
      <c r="M732" s="22">
        <v>0.06</v>
      </c>
      <c r="N732" s="22">
        <v>0</v>
      </c>
    </row>
    <row r="733" spans="1:14" ht="19.899999999999999" customHeight="1">
      <c r="A733" s="19" t="s">
        <v>160</v>
      </c>
      <c r="B733" s="19" t="s">
        <v>161</v>
      </c>
      <c r="C733" s="19"/>
      <c r="D733" s="19"/>
      <c r="E733" s="19" t="s">
        <v>17</v>
      </c>
      <c r="F733" s="19" t="s">
        <v>90</v>
      </c>
      <c r="G733" s="20"/>
      <c r="H733" s="20">
        <v>1</v>
      </c>
      <c r="I733" s="21">
        <v>0.05</v>
      </c>
      <c r="J733" s="20">
        <f t="shared" si="62"/>
        <v>0</v>
      </c>
      <c r="K733" s="20">
        <f t="shared" si="63"/>
        <v>0</v>
      </c>
      <c r="L733" s="22">
        <v>1</v>
      </c>
      <c r="M733" s="22">
        <v>0.06</v>
      </c>
      <c r="N733" s="22">
        <v>0</v>
      </c>
    </row>
    <row r="734" spans="1:14" ht="19.899999999999999" customHeight="1">
      <c r="A734" s="19" t="s">
        <v>160</v>
      </c>
      <c r="B734" s="19" t="s">
        <v>161</v>
      </c>
      <c r="C734" s="19"/>
      <c r="D734" s="19"/>
      <c r="E734" s="19" t="s">
        <v>18</v>
      </c>
      <c r="F734" s="19" t="s">
        <v>91</v>
      </c>
      <c r="G734" s="20"/>
      <c r="H734" s="20">
        <v>1</v>
      </c>
      <c r="I734" s="21">
        <v>0.05</v>
      </c>
      <c r="J734" s="20">
        <f t="shared" si="62"/>
        <v>0</v>
      </c>
      <c r="K734" s="20">
        <f t="shared" si="63"/>
        <v>0</v>
      </c>
      <c r="L734" s="22">
        <v>1</v>
      </c>
      <c r="M734" s="22">
        <v>0.06</v>
      </c>
      <c r="N734" s="22">
        <v>0</v>
      </c>
    </row>
    <row r="735" spans="1:14" ht="19.899999999999999" customHeight="1">
      <c r="A735" s="19" t="s">
        <v>160</v>
      </c>
      <c r="B735" s="19" t="s">
        <v>161</v>
      </c>
      <c r="C735" s="19"/>
      <c r="D735" s="19"/>
      <c r="E735" s="19" t="s">
        <v>19</v>
      </c>
      <c r="F735" s="19" t="s">
        <v>92</v>
      </c>
      <c r="G735" s="20"/>
      <c r="H735" s="20">
        <v>1</v>
      </c>
      <c r="I735" s="21">
        <v>0.05</v>
      </c>
      <c r="J735" s="20">
        <f t="shared" si="62"/>
        <v>0</v>
      </c>
      <c r="K735" s="20">
        <f t="shared" si="63"/>
        <v>0</v>
      </c>
      <c r="L735" s="22">
        <v>1</v>
      </c>
      <c r="M735" s="22">
        <v>0.06</v>
      </c>
      <c r="N735" s="22">
        <v>0</v>
      </c>
    </row>
    <row r="736" spans="1:14" ht="19.899999999999999" customHeight="1">
      <c r="A736" s="19" t="s">
        <v>160</v>
      </c>
      <c r="B736" s="19" t="s">
        <v>161</v>
      </c>
      <c r="C736" s="19"/>
      <c r="D736" s="19"/>
      <c r="E736" s="19" t="s">
        <v>20</v>
      </c>
      <c r="F736" s="19" t="s">
        <v>93</v>
      </c>
      <c r="G736" s="20"/>
      <c r="H736" s="20">
        <v>1</v>
      </c>
      <c r="I736" s="21">
        <v>0.05</v>
      </c>
      <c r="J736" s="20">
        <f t="shared" si="62"/>
        <v>0</v>
      </c>
      <c r="K736" s="20">
        <f t="shared" si="63"/>
        <v>0</v>
      </c>
      <c r="L736" s="22">
        <v>1</v>
      </c>
      <c r="M736" s="22">
        <v>0.06</v>
      </c>
      <c r="N736" s="22">
        <v>0</v>
      </c>
    </row>
    <row r="737" spans="1:14" ht="19.899999999999999" customHeight="1">
      <c r="A737" s="19" t="s">
        <v>160</v>
      </c>
      <c r="B737" s="19" t="s">
        <v>161</v>
      </c>
      <c r="C737" s="19"/>
      <c r="D737" s="19"/>
      <c r="E737" s="19" t="s">
        <v>21</v>
      </c>
      <c r="F737" s="19" t="s">
        <v>94</v>
      </c>
      <c r="G737" s="20"/>
      <c r="H737" s="20">
        <v>0</v>
      </c>
      <c r="I737" s="21">
        <v>0.05</v>
      </c>
      <c r="J737" s="20">
        <f t="shared" si="62"/>
        <v>0</v>
      </c>
      <c r="K737" s="20">
        <f t="shared" si="63"/>
        <v>0</v>
      </c>
      <c r="L737" s="22">
        <v>0</v>
      </c>
      <c r="M737" s="22">
        <v>0.17</v>
      </c>
      <c r="N737" s="22">
        <v>0</v>
      </c>
    </row>
    <row r="738" spans="1:14" ht="19.899999999999999" customHeight="1">
      <c r="A738" s="19" t="s">
        <v>160</v>
      </c>
      <c r="B738" s="19" t="s">
        <v>161</v>
      </c>
      <c r="C738" s="19"/>
      <c r="D738" s="19"/>
      <c r="E738" s="19" t="s">
        <v>22</v>
      </c>
      <c r="F738" s="19" t="s">
        <v>95</v>
      </c>
      <c r="G738" s="20"/>
      <c r="H738" s="20">
        <v>1</v>
      </c>
      <c r="I738" s="21">
        <v>0.05</v>
      </c>
      <c r="J738" s="20">
        <f t="shared" si="62"/>
        <v>0</v>
      </c>
      <c r="K738" s="20">
        <f t="shared" si="63"/>
        <v>0</v>
      </c>
      <c r="L738" s="22">
        <v>1</v>
      </c>
      <c r="M738" s="22">
        <v>0.06</v>
      </c>
      <c r="N738" s="22">
        <v>0</v>
      </c>
    </row>
    <row r="739" spans="1:14" ht="19.899999999999999" customHeight="1">
      <c r="A739" s="17" t="s">
        <v>162</v>
      </c>
      <c r="B739" s="17" t="s">
        <v>163</v>
      </c>
      <c r="C739" s="17"/>
      <c r="D739" s="17"/>
      <c r="E739" s="17" t="s">
        <v>72</v>
      </c>
      <c r="F739" s="17" t="s">
        <v>73</v>
      </c>
      <c r="G739" s="18">
        <f>SUM(G740,G741,G742,G743,G744,G745,G746,G747,G748,G749,G751,G752,G753,G754,G755,G756,G757,G758,G759,G760,G761)</f>
        <v>0</v>
      </c>
      <c r="H739" s="18"/>
      <c r="I739" s="18"/>
      <c r="J739" s="18">
        <f>SUM(J740,J741,J742,J743,J744,J745,J746,J747,J748,J749,J751,J752,J753,J754,J755,J756,J757,J758,J759,J760,J761)</f>
        <v>0</v>
      </c>
      <c r="K739" s="18">
        <f>SUM(K740,K741,K742,K743,K744,K745,K746,K747,K748,K749,K751,K752,K753,K754,K755,K756,K757,K758,K759,K760,K761)</f>
        <v>0</v>
      </c>
      <c r="L739" s="18">
        <v>1</v>
      </c>
      <c r="M739" s="18">
        <v>0.08</v>
      </c>
      <c r="N739" s="18">
        <v>0</v>
      </c>
    </row>
    <row r="740" spans="1:14" ht="19.899999999999999" customHeight="1">
      <c r="A740" s="19" t="s">
        <v>162</v>
      </c>
      <c r="B740" s="19" t="s">
        <v>163</v>
      </c>
      <c r="C740" s="19"/>
      <c r="D740" s="19"/>
      <c r="E740" s="19" t="s">
        <v>1</v>
      </c>
      <c r="F740" s="19" t="s">
        <v>74</v>
      </c>
      <c r="G740" s="20"/>
      <c r="H740" s="20">
        <v>0.92</v>
      </c>
      <c r="I740" s="21">
        <v>0.08</v>
      </c>
      <c r="J740" s="20">
        <f t="shared" ref="J740:J761" si="64">H740*G740</f>
        <v>0</v>
      </c>
      <c r="K740" s="20">
        <f t="shared" ref="K740:K761" si="65">J740/(1+I740)</f>
        <v>0</v>
      </c>
      <c r="L740" s="22">
        <v>1</v>
      </c>
      <c r="M740" s="22">
        <v>0.17</v>
      </c>
      <c r="N740" s="22">
        <v>0</v>
      </c>
    </row>
    <row r="741" spans="1:14" ht="19.899999999999999" customHeight="1">
      <c r="A741" s="19" t="s">
        <v>162</v>
      </c>
      <c r="B741" s="19" t="s">
        <v>163</v>
      </c>
      <c r="C741" s="19"/>
      <c r="D741" s="19"/>
      <c r="E741" s="19" t="s">
        <v>2</v>
      </c>
      <c r="F741" s="19" t="s">
        <v>75</v>
      </c>
      <c r="G741" s="20"/>
      <c r="H741" s="20">
        <v>0.92</v>
      </c>
      <c r="I741" s="21">
        <v>0.08</v>
      </c>
      <c r="J741" s="20">
        <f t="shared" si="64"/>
        <v>0</v>
      </c>
      <c r="K741" s="20">
        <f t="shared" si="65"/>
        <v>0</v>
      </c>
      <c r="L741" s="22">
        <v>1</v>
      </c>
      <c r="M741" s="22">
        <v>0.17</v>
      </c>
      <c r="N741" s="22">
        <v>0</v>
      </c>
    </row>
    <row r="742" spans="1:14" ht="19.899999999999999" customHeight="1">
      <c r="A742" s="19" t="s">
        <v>162</v>
      </c>
      <c r="B742" s="19" t="s">
        <v>163</v>
      </c>
      <c r="C742" s="19"/>
      <c r="D742" s="19"/>
      <c r="E742" s="19" t="s">
        <v>3</v>
      </c>
      <c r="F742" s="19" t="s">
        <v>76</v>
      </c>
      <c r="G742" s="20"/>
      <c r="H742" s="20">
        <v>0.92</v>
      </c>
      <c r="I742" s="21">
        <v>0.11</v>
      </c>
      <c r="J742" s="20">
        <f t="shared" si="64"/>
        <v>0</v>
      </c>
      <c r="K742" s="20">
        <f t="shared" si="65"/>
        <v>0</v>
      </c>
      <c r="L742" s="22">
        <v>1</v>
      </c>
      <c r="M742" s="22">
        <v>0.17</v>
      </c>
      <c r="N742" s="22">
        <v>0</v>
      </c>
    </row>
    <row r="743" spans="1:14" ht="19.899999999999999" customHeight="1">
      <c r="A743" s="19" t="s">
        <v>162</v>
      </c>
      <c r="B743" s="19" t="s">
        <v>163</v>
      </c>
      <c r="C743" s="19"/>
      <c r="D743" s="19"/>
      <c r="E743" s="19" t="s">
        <v>4</v>
      </c>
      <c r="F743" s="19" t="s">
        <v>78</v>
      </c>
      <c r="G743" s="20"/>
      <c r="H743" s="20">
        <v>1</v>
      </c>
      <c r="I743" s="21">
        <v>0.05</v>
      </c>
      <c r="J743" s="20">
        <f t="shared" si="64"/>
        <v>0</v>
      </c>
      <c r="K743" s="20">
        <f t="shared" si="65"/>
        <v>0</v>
      </c>
      <c r="L743" s="22">
        <v>1</v>
      </c>
      <c r="M743" s="22">
        <v>0.17</v>
      </c>
      <c r="N743" s="22">
        <v>0</v>
      </c>
    </row>
    <row r="744" spans="1:14" ht="19.899999999999999" customHeight="1">
      <c r="A744" s="19" t="s">
        <v>162</v>
      </c>
      <c r="B744" s="19" t="s">
        <v>163</v>
      </c>
      <c r="C744" s="19"/>
      <c r="D744" s="19"/>
      <c r="E744" s="19" t="s">
        <v>5</v>
      </c>
      <c r="F744" s="19" t="s">
        <v>79</v>
      </c>
      <c r="G744" s="20"/>
      <c r="H744" s="20">
        <v>1</v>
      </c>
      <c r="I744" s="21">
        <v>0.05</v>
      </c>
      <c r="J744" s="20">
        <f t="shared" si="64"/>
        <v>0</v>
      </c>
      <c r="K744" s="20">
        <f t="shared" si="65"/>
        <v>0</v>
      </c>
      <c r="L744" s="22">
        <v>1</v>
      </c>
      <c r="M744" s="22">
        <v>0.17</v>
      </c>
      <c r="N744" s="22">
        <v>0</v>
      </c>
    </row>
    <row r="745" spans="1:14" ht="19.899999999999999" customHeight="1">
      <c r="A745" s="19" t="s">
        <v>162</v>
      </c>
      <c r="B745" s="19" t="s">
        <v>163</v>
      </c>
      <c r="C745" s="19"/>
      <c r="D745" s="19"/>
      <c r="E745" s="19" t="s">
        <v>6</v>
      </c>
      <c r="F745" s="19" t="s">
        <v>80</v>
      </c>
      <c r="G745" s="20"/>
      <c r="H745" s="20">
        <v>1</v>
      </c>
      <c r="I745" s="21">
        <v>0.05</v>
      </c>
      <c r="J745" s="20">
        <f t="shared" si="64"/>
        <v>0</v>
      </c>
      <c r="K745" s="20">
        <f t="shared" si="65"/>
        <v>0</v>
      </c>
      <c r="L745" s="22">
        <v>1</v>
      </c>
      <c r="M745" s="22">
        <v>0.17</v>
      </c>
      <c r="N745" s="22">
        <v>0</v>
      </c>
    </row>
    <row r="746" spans="1:14" ht="19.899999999999999" customHeight="1">
      <c r="A746" s="19" t="s">
        <v>162</v>
      </c>
      <c r="B746" s="19" t="s">
        <v>163</v>
      </c>
      <c r="C746" s="19"/>
      <c r="D746" s="19"/>
      <c r="E746" s="19" t="s">
        <v>7</v>
      </c>
      <c r="F746" s="19" t="s">
        <v>81</v>
      </c>
      <c r="G746" s="20"/>
      <c r="H746" s="20">
        <v>1</v>
      </c>
      <c r="I746" s="21">
        <v>0.11</v>
      </c>
      <c r="J746" s="20">
        <f t="shared" si="64"/>
        <v>0</v>
      </c>
      <c r="K746" s="20">
        <f t="shared" si="65"/>
        <v>0</v>
      </c>
      <c r="L746" s="22">
        <v>1</v>
      </c>
      <c r="M746" s="22">
        <v>0.17</v>
      </c>
      <c r="N746" s="22">
        <v>0</v>
      </c>
    </row>
    <row r="747" spans="1:14" ht="19.899999999999999" customHeight="1">
      <c r="A747" s="19" t="s">
        <v>162</v>
      </c>
      <c r="B747" s="19" t="s">
        <v>163</v>
      </c>
      <c r="C747" s="19"/>
      <c r="D747" s="19"/>
      <c r="E747" s="19" t="s">
        <v>8</v>
      </c>
      <c r="F747" s="19" t="s">
        <v>77</v>
      </c>
      <c r="G747" s="20"/>
      <c r="H747" s="20">
        <v>1</v>
      </c>
      <c r="I747" s="21">
        <v>0.11</v>
      </c>
      <c r="J747" s="20">
        <f t="shared" si="64"/>
        <v>0</v>
      </c>
      <c r="K747" s="20">
        <f t="shared" si="65"/>
        <v>0</v>
      </c>
      <c r="L747" s="22">
        <v>1</v>
      </c>
      <c r="M747" s="22">
        <v>0.17</v>
      </c>
      <c r="N747" s="22">
        <v>0</v>
      </c>
    </row>
    <row r="748" spans="1:14" ht="19.899999999999999" customHeight="1">
      <c r="A748" s="19" t="s">
        <v>162</v>
      </c>
      <c r="B748" s="19" t="s">
        <v>163</v>
      </c>
      <c r="C748" s="19"/>
      <c r="D748" s="19"/>
      <c r="E748" s="19" t="s">
        <v>9</v>
      </c>
      <c r="F748" s="19" t="s">
        <v>82</v>
      </c>
      <c r="G748" s="20"/>
      <c r="H748" s="20">
        <v>1</v>
      </c>
      <c r="I748" s="21">
        <v>0.05</v>
      </c>
      <c r="J748" s="20">
        <f t="shared" si="64"/>
        <v>0</v>
      </c>
      <c r="K748" s="20">
        <f t="shared" si="65"/>
        <v>0</v>
      </c>
      <c r="L748" s="22">
        <v>1</v>
      </c>
      <c r="M748" s="22">
        <v>0.11</v>
      </c>
      <c r="N748" s="22">
        <v>0</v>
      </c>
    </row>
    <row r="749" spans="1:14" ht="19.899999999999999" customHeight="1">
      <c r="A749" s="19" t="s">
        <v>162</v>
      </c>
      <c r="B749" s="19" t="s">
        <v>163</v>
      </c>
      <c r="C749" s="19"/>
      <c r="D749" s="19"/>
      <c r="E749" s="19" t="s">
        <v>10</v>
      </c>
      <c r="F749" s="19" t="s">
        <v>83</v>
      </c>
      <c r="G749" s="20"/>
      <c r="H749" s="20">
        <v>0.95</v>
      </c>
      <c r="I749" s="21">
        <v>0.05</v>
      </c>
      <c r="J749" s="20">
        <f t="shared" si="64"/>
        <v>0</v>
      </c>
      <c r="K749" s="20">
        <f t="shared" si="65"/>
        <v>0</v>
      </c>
      <c r="L749" s="22">
        <v>0.95</v>
      </c>
      <c r="M749" s="22">
        <v>0.17</v>
      </c>
      <c r="N749" s="22">
        <v>0</v>
      </c>
    </row>
    <row r="750" spans="1:14" ht="19.899999999999999" customHeight="1">
      <c r="A750" s="19" t="s">
        <v>162</v>
      </c>
      <c r="B750" s="19" t="s">
        <v>163</v>
      </c>
      <c r="C750" s="19"/>
      <c r="D750" s="19"/>
      <c r="E750" s="19" t="s">
        <v>11</v>
      </c>
      <c r="F750" s="19" t="s">
        <v>84</v>
      </c>
      <c r="G750" s="20"/>
      <c r="H750" s="20">
        <v>0.1</v>
      </c>
      <c r="I750" s="21">
        <v>0.05</v>
      </c>
      <c r="J750" s="20">
        <f t="shared" si="64"/>
        <v>0</v>
      </c>
      <c r="K750" s="20">
        <f t="shared" si="65"/>
        <v>0</v>
      </c>
      <c r="L750" s="22">
        <v>0.1</v>
      </c>
      <c r="M750" s="22">
        <v>0.06</v>
      </c>
      <c r="N750" s="22">
        <v>0</v>
      </c>
    </row>
    <row r="751" spans="1:14" ht="19.899999999999999" customHeight="1">
      <c r="A751" s="19" t="s">
        <v>162</v>
      </c>
      <c r="B751" s="19" t="s">
        <v>163</v>
      </c>
      <c r="C751" s="19"/>
      <c r="D751" s="19"/>
      <c r="E751" s="19" t="s">
        <v>12</v>
      </c>
      <c r="F751" s="19" t="s">
        <v>85</v>
      </c>
      <c r="G751" s="20"/>
      <c r="H751" s="20">
        <v>0.95</v>
      </c>
      <c r="I751" s="21">
        <v>0.05</v>
      </c>
      <c r="J751" s="20">
        <f t="shared" si="64"/>
        <v>0</v>
      </c>
      <c r="K751" s="20">
        <f t="shared" si="65"/>
        <v>0</v>
      </c>
      <c r="L751" s="22">
        <v>0.95</v>
      </c>
      <c r="M751" s="22">
        <v>0.06</v>
      </c>
      <c r="N751" s="22">
        <v>0</v>
      </c>
    </row>
    <row r="752" spans="1:14" ht="19.899999999999999" customHeight="1">
      <c r="A752" s="19" t="s">
        <v>162</v>
      </c>
      <c r="B752" s="19" t="s">
        <v>163</v>
      </c>
      <c r="C752" s="19"/>
      <c r="D752" s="19"/>
      <c r="E752" s="19" t="s">
        <v>13</v>
      </c>
      <c r="F752" s="19" t="s">
        <v>86</v>
      </c>
      <c r="G752" s="20"/>
      <c r="H752" s="20">
        <v>1</v>
      </c>
      <c r="I752" s="21">
        <v>0.05</v>
      </c>
      <c r="J752" s="20">
        <f t="shared" si="64"/>
        <v>0</v>
      </c>
      <c r="K752" s="20">
        <f t="shared" si="65"/>
        <v>0</v>
      </c>
      <c r="L752" s="22">
        <v>1</v>
      </c>
      <c r="M752" s="22">
        <v>0.06</v>
      </c>
      <c r="N752" s="22">
        <v>0</v>
      </c>
    </row>
    <row r="753" spans="1:14" ht="19.899999999999999" customHeight="1">
      <c r="A753" s="19" t="s">
        <v>162</v>
      </c>
      <c r="B753" s="19" t="s">
        <v>163</v>
      </c>
      <c r="C753" s="19"/>
      <c r="D753" s="19"/>
      <c r="E753" s="19" t="s">
        <v>14</v>
      </c>
      <c r="F753" s="19" t="s">
        <v>87</v>
      </c>
      <c r="G753" s="20"/>
      <c r="H753" s="20">
        <v>1</v>
      </c>
      <c r="I753" s="21">
        <v>0.05</v>
      </c>
      <c r="J753" s="20">
        <f t="shared" si="64"/>
        <v>0</v>
      </c>
      <c r="K753" s="20">
        <f t="shared" si="65"/>
        <v>0</v>
      </c>
      <c r="L753" s="22">
        <v>1</v>
      </c>
      <c r="M753" s="22">
        <v>0.06</v>
      </c>
      <c r="N753" s="22">
        <v>0</v>
      </c>
    </row>
    <row r="754" spans="1:14" ht="19.899999999999999" customHeight="1">
      <c r="A754" s="19" t="s">
        <v>162</v>
      </c>
      <c r="B754" s="19" t="s">
        <v>163</v>
      </c>
      <c r="C754" s="19"/>
      <c r="D754" s="19"/>
      <c r="E754" s="19" t="s">
        <v>15</v>
      </c>
      <c r="F754" s="19" t="s">
        <v>88</v>
      </c>
      <c r="G754" s="20"/>
      <c r="H754" s="20">
        <v>1</v>
      </c>
      <c r="I754" s="21">
        <v>0.05</v>
      </c>
      <c r="J754" s="20">
        <f t="shared" si="64"/>
        <v>0</v>
      </c>
      <c r="K754" s="20">
        <f t="shared" si="65"/>
        <v>0</v>
      </c>
      <c r="L754" s="22">
        <v>1</v>
      </c>
      <c r="M754" s="22">
        <v>0.06</v>
      </c>
      <c r="N754" s="22">
        <v>0</v>
      </c>
    </row>
    <row r="755" spans="1:14" ht="19.899999999999999" customHeight="1">
      <c r="A755" s="19" t="s">
        <v>162</v>
      </c>
      <c r="B755" s="19" t="s">
        <v>163</v>
      </c>
      <c r="C755" s="19"/>
      <c r="D755" s="19"/>
      <c r="E755" s="19" t="s">
        <v>16</v>
      </c>
      <c r="F755" s="19" t="s">
        <v>89</v>
      </c>
      <c r="G755" s="20"/>
      <c r="H755" s="20">
        <v>1</v>
      </c>
      <c r="I755" s="21">
        <v>0.05</v>
      </c>
      <c r="J755" s="20">
        <f t="shared" si="64"/>
        <v>0</v>
      </c>
      <c r="K755" s="20">
        <f t="shared" si="65"/>
        <v>0</v>
      </c>
      <c r="L755" s="22">
        <v>1</v>
      </c>
      <c r="M755" s="22">
        <v>0.06</v>
      </c>
      <c r="N755" s="22">
        <v>0</v>
      </c>
    </row>
    <row r="756" spans="1:14" ht="19.899999999999999" customHeight="1">
      <c r="A756" s="19" t="s">
        <v>162</v>
      </c>
      <c r="B756" s="19" t="s">
        <v>163</v>
      </c>
      <c r="C756" s="19"/>
      <c r="D756" s="19"/>
      <c r="E756" s="19" t="s">
        <v>17</v>
      </c>
      <c r="F756" s="19" t="s">
        <v>90</v>
      </c>
      <c r="G756" s="20"/>
      <c r="H756" s="20">
        <v>1</v>
      </c>
      <c r="I756" s="21">
        <v>0.05</v>
      </c>
      <c r="J756" s="20">
        <f t="shared" si="64"/>
        <v>0</v>
      </c>
      <c r="K756" s="20">
        <f t="shared" si="65"/>
        <v>0</v>
      </c>
      <c r="L756" s="22">
        <v>1</v>
      </c>
      <c r="M756" s="22">
        <v>0.06</v>
      </c>
      <c r="N756" s="22">
        <v>0</v>
      </c>
    </row>
    <row r="757" spans="1:14" ht="19.899999999999999" customHeight="1">
      <c r="A757" s="19" t="s">
        <v>162</v>
      </c>
      <c r="B757" s="19" t="s">
        <v>163</v>
      </c>
      <c r="C757" s="19"/>
      <c r="D757" s="19"/>
      <c r="E757" s="19" t="s">
        <v>18</v>
      </c>
      <c r="F757" s="19" t="s">
        <v>91</v>
      </c>
      <c r="G757" s="20"/>
      <c r="H757" s="20">
        <v>1</v>
      </c>
      <c r="I757" s="21">
        <v>0.05</v>
      </c>
      <c r="J757" s="20">
        <f t="shared" si="64"/>
        <v>0</v>
      </c>
      <c r="K757" s="20">
        <f t="shared" si="65"/>
        <v>0</v>
      </c>
      <c r="L757" s="22">
        <v>1</v>
      </c>
      <c r="M757" s="22">
        <v>0.06</v>
      </c>
      <c r="N757" s="22">
        <v>0</v>
      </c>
    </row>
    <row r="758" spans="1:14" ht="19.899999999999999" customHeight="1">
      <c r="A758" s="19" t="s">
        <v>162</v>
      </c>
      <c r="B758" s="19" t="s">
        <v>163</v>
      </c>
      <c r="C758" s="19"/>
      <c r="D758" s="19"/>
      <c r="E758" s="19" t="s">
        <v>19</v>
      </c>
      <c r="F758" s="19" t="s">
        <v>92</v>
      </c>
      <c r="G758" s="20"/>
      <c r="H758" s="20">
        <v>1</v>
      </c>
      <c r="I758" s="21">
        <v>0.05</v>
      </c>
      <c r="J758" s="20">
        <f t="shared" si="64"/>
        <v>0</v>
      </c>
      <c r="K758" s="20">
        <f t="shared" si="65"/>
        <v>0</v>
      </c>
      <c r="L758" s="22">
        <v>1</v>
      </c>
      <c r="M758" s="22">
        <v>0.06</v>
      </c>
      <c r="N758" s="22">
        <v>0</v>
      </c>
    </row>
    <row r="759" spans="1:14" ht="19.899999999999999" customHeight="1">
      <c r="A759" s="19" t="s">
        <v>162</v>
      </c>
      <c r="B759" s="19" t="s">
        <v>163</v>
      </c>
      <c r="C759" s="19"/>
      <c r="D759" s="19"/>
      <c r="E759" s="19" t="s">
        <v>20</v>
      </c>
      <c r="F759" s="19" t="s">
        <v>93</v>
      </c>
      <c r="G759" s="20"/>
      <c r="H759" s="20">
        <v>1</v>
      </c>
      <c r="I759" s="21">
        <v>0.05</v>
      </c>
      <c r="J759" s="20">
        <f t="shared" si="64"/>
        <v>0</v>
      </c>
      <c r="K759" s="20">
        <f t="shared" si="65"/>
        <v>0</v>
      </c>
      <c r="L759" s="22">
        <v>1</v>
      </c>
      <c r="M759" s="22">
        <v>0.06</v>
      </c>
      <c r="N759" s="22">
        <v>0</v>
      </c>
    </row>
    <row r="760" spans="1:14" ht="19.899999999999999" customHeight="1">
      <c r="A760" s="19" t="s">
        <v>162</v>
      </c>
      <c r="B760" s="19" t="s">
        <v>163</v>
      </c>
      <c r="C760" s="19"/>
      <c r="D760" s="19"/>
      <c r="E760" s="19" t="s">
        <v>21</v>
      </c>
      <c r="F760" s="19" t="s">
        <v>94</v>
      </c>
      <c r="G760" s="20"/>
      <c r="H760" s="20">
        <v>0</v>
      </c>
      <c r="I760" s="21">
        <v>0.05</v>
      </c>
      <c r="J760" s="20">
        <f t="shared" si="64"/>
        <v>0</v>
      </c>
      <c r="K760" s="20">
        <f t="shared" si="65"/>
        <v>0</v>
      </c>
      <c r="L760" s="22">
        <v>0</v>
      </c>
      <c r="M760" s="22">
        <v>0.17</v>
      </c>
      <c r="N760" s="22">
        <v>0</v>
      </c>
    </row>
    <row r="761" spans="1:14" ht="19.899999999999999" customHeight="1">
      <c r="A761" s="19" t="s">
        <v>162</v>
      </c>
      <c r="B761" s="19" t="s">
        <v>163</v>
      </c>
      <c r="C761" s="19"/>
      <c r="D761" s="19"/>
      <c r="E761" s="19" t="s">
        <v>22</v>
      </c>
      <c r="F761" s="19" t="s">
        <v>95</v>
      </c>
      <c r="G761" s="20"/>
      <c r="H761" s="20">
        <v>1</v>
      </c>
      <c r="I761" s="21">
        <v>0.05</v>
      </c>
      <c r="J761" s="20">
        <f t="shared" si="64"/>
        <v>0</v>
      </c>
      <c r="K761" s="20">
        <f t="shared" si="65"/>
        <v>0</v>
      </c>
      <c r="L761" s="22">
        <v>1</v>
      </c>
      <c r="M761" s="22">
        <v>0.06</v>
      </c>
      <c r="N761" s="22">
        <v>0</v>
      </c>
    </row>
    <row r="762" spans="1:14" ht="19.899999999999999" customHeight="1">
      <c r="A762" s="17" t="s">
        <v>164</v>
      </c>
      <c r="B762" s="17" t="s">
        <v>165</v>
      </c>
      <c r="C762" s="17"/>
      <c r="D762" s="17"/>
      <c r="E762" s="17" t="s">
        <v>72</v>
      </c>
      <c r="F762" s="17" t="s">
        <v>73</v>
      </c>
      <c r="G762" s="18">
        <f>SUM(G763,G764,G765,G766,G767,G768,G769,G770,G771,G772,G774,G775,G776,G777,G778,G779,G780,G781,G782,G783,G784)</f>
        <v>0</v>
      </c>
      <c r="H762" s="18"/>
      <c r="I762" s="18"/>
      <c r="J762" s="18">
        <f>SUM(J763,J764,J765,J766,J767,J768,J769,J770,J771,J772,J774,J775,J776,J777,J778,J779,J780,J781,J782,J783,J784)</f>
        <v>0</v>
      </c>
      <c r="K762" s="18">
        <f>SUM(K763,K764,K765,K766,K767,K768,K769,K770,K771,K772,K774,K775,K776,K777,K778,K779,K780,K781,K782,K783,K784)</f>
        <v>0</v>
      </c>
      <c r="L762" s="18">
        <v>1</v>
      </c>
      <c r="M762" s="18">
        <v>0.08</v>
      </c>
      <c r="N762" s="18">
        <v>0</v>
      </c>
    </row>
    <row r="763" spans="1:14" ht="19.899999999999999" customHeight="1">
      <c r="A763" s="19" t="s">
        <v>164</v>
      </c>
      <c r="B763" s="19" t="s">
        <v>165</v>
      </c>
      <c r="C763" s="19"/>
      <c r="D763" s="19"/>
      <c r="E763" s="19" t="s">
        <v>1</v>
      </c>
      <c r="F763" s="19" t="s">
        <v>74</v>
      </c>
      <c r="G763" s="20"/>
      <c r="H763" s="20">
        <v>0.92</v>
      </c>
      <c r="I763" s="21">
        <v>0.08</v>
      </c>
      <c r="J763" s="20">
        <f t="shared" ref="J763:J784" si="66">H763*G763</f>
        <v>0</v>
      </c>
      <c r="K763" s="20">
        <f t="shared" ref="K763:K784" si="67">J763/(1+I763)</f>
        <v>0</v>
      </c>
      <c r="L763" s="22">
        <v>1</v>
      </c>
      <c r="M763" s="22">
        <v>0.17</v>
      </c>
      <c r="N763" s="22">
        <v>0</v>
      </c>
    </row>
    <row r="764" spans="1:14" ht="19.899999999999999" customHeight="1">
      <c r="A764" s="19" t="s">
        <v>164</v>
      </c>
      <c r="B764" s="19" t="s">
        <v>165</v>
      </c>
      <c r="C764" s="19"/>
      <c r="D764" s="19"/>
      <c r="E764" s="19" t="s">
        <v>2</v>
      </c>
      <c r="F764" s="19" t="s">
        <v>75</v>
      </c>
      <c r="G764" s="20"/>
      <c r="H764" s="20">
        <v>0.92</v>
      </c>
      <c r="I764" s="21">
        <v>0.08</v>
      </c>
      <c r="J764" s="20">
        <f t="shared" si="66"/>
        <v>0</v>
      </c>
      <c r="K764" s="20">
        <f t="shared" si="67"/>
        <v>0</v>
      </c>
      <c r="L764" s="22">
        <v>1</v>
      </c>
      <c r="M764" s="22">
        <v>0.17</v>
      </c>
      <c r="N764" s="22">
        <v>0</v>
      </c>
    </row>
    <row r="765" spans="1:14" ht="19.899999999999999" customHeight="1">
      <c r="A765" s="19" t="s">
        <v>164</v>
      </c>
      <c r="B765" s="19" t="s">
        <v>165</v>
      </c>
      <c r="C765" s="19"/>
      <c r="D765" s="19"/>
      <c r="E765" s="19" t="s">
        <v>3</v>
      </c>
      <c r="F765" s="19" t="s">
        <v>76</v>
      </c>
      <c r="G765" s="20"/>
      <c r="H765" s="20">
        <v>0.92</v>
      </c>
      <c r="I765" s="21">
        <v>0.11</v>
      </c>
      <c r="J765" s="20">
        <f t="shared" si="66"/>
        <v>0</v>
      </c>
      <c r="K765" s="20">
        <f t="shared" si="67"/>
        <v>0</v>
      </c>
      <c r="L765" s="22">
        <v>1</v>
      </c>
      <c r="M765" s="22">
        <v>0.17</v>
      </c>
      <c r="N765" s="22">
        <v>0</v>
      </c>
    </row>
    <row r="766" spans="1:14" ht="19.899999999999999" customHeight="1">
      <c r="A766" s="19" t="s">
        <v>164</v>
      </c>
      <c r="B766" s="19" t="s">
        <v>165</v>
      </c>
      <c r="C766" s="19"/>
      <c r="D766" s="19"/>
      <c r="E766" s="19" t="s">
        <v>4</v>
      </c>
      <c r="F766" s="19" t="s">
        <v>78</v>
      </c>
      <c r="G766" s="20"/>
      <c r="H766" s="20">
        <v>1</v>
      </c>
      <c r="I766" s="21">
        <v>0.05</v>
      </c>
      <c r="J766" s="20">
        <f t="shared" si="66"/>
        <v>0</v>
      </c>
      <c r="K766" s="20">
        <f t="shared" si="67"/>
        <v>0</v>
      </c>
      <c r="L766" s="22">
        <v>1</v>
      </c>
      <c r="M766" s="22">
        <v>0.17</v>
      </c>
      <c r="N766" s="22">
        <v>0</v>
      </c>
    </row>
    <row r="767" spans="1:14" ht="19.899999999999999" customHeight="1">
      <c r="A767" s="19" t="s">
        <v>164</v>
      </c>
      <c r="B767" s="19" t="s">
        <v>165</v>
      </c>
      <c r="C767" s="19"/>
      <c r="D767" s="19"/>
      <c r="E767" s="19" t="s">
        <v>5</v>
      </c>
      <c r="F767" s="19" t="s">
        <v>79</v>
      </c>
      <c r="G767" s="20"/>
      <c r="H767" s="20">
        <v>1</v>
      </c>
      <c r="I767" s="21">
        <v>0.05</v>
      </c>
      <c r="J767" s="20">
        <f t="shared" si="66"/>
        <v>0</v>
      </c>
      <c r="K767" s="20">
        <f t="shared" si="67"/>
        <v>0</v>
      </c>
      <c r="L767" s="22">
        <v>1</v>
      </c>
      <c r="M767" s="22">
        <v>0.17</v>
      </c>
      <c r="N767" s="22">
        <v>0</v>
      </c>
    </row>
    <row r="768" spans="1:14" ht="19.899999999999999" customHeight="1">
      <c r="A768" s="19" t="s">
        <v>164</v>
      </c>
      <c r="B768" s="19" t="s">
        <v>165</v>
      </c>
      <c r="C768" s="19"/>
      <c r="D768" s="19"/>
      <c r="E768" s="19" t="s">
        <v>6</v>
      </c>
      <c r="F768" s="19" t="s">
        <v>80</v>
      </c>
      <c r="G768" s="20"/>
      <c r="H768" s="20">
        <v>1</v>
      </c>
      <c r="I768" s="21">
        <v>0.05</v>
      </c>
      <c r="J768" s="20">
        <f t="shared" si="66"/>
        <v>0</v>
      </c>
      <c r="K768" s="20">
        <f t="shared" si="67"/>
        <v>0</v>
      </c>
      <c r="L768" s="22">
        <v>1</v>
      </c>
      <c r="M768" s="22">
        <v>0.17</v>
      </c>
      <c r="N768" s="22">
        <v>0</v>
      </c>
    </row>
    <row r="769" spans="1:14" ht="19.899999999999999" customHeight="1">
      <c r="A769" s="19" t="s">
        <v>164</v>
      </c>
      <c r="B769" s="19" t="s">
        <v>165</v>
      </c>
      <c r="C769" s="19"/>
      <c r="D769" s="19"/>
      <c r="E769" s="19" t="s">
        <v>7</v>
      </c>
      <c r="F769" s="19" t="s">
        <v>81</v>
      </c>
      <c r="G769" s="20"/>
      <c r="H769" s="20">
        <v>1</v>
      </c>
      <c r="I769" s="21">
        <v>0.11</v>
      </c>
      <c r="J769" s="20">
        <f t="shared" si="66"/>
        <v>0</v>
      </c>
      <c r="K769" s="20">
        <f t="shared" si="67"/>
        <v>0</v>
      </c>
      <c r="L769" s="22">
        <v>1</v>
      </c>
      <c r="M769" s="22">
        <v>0.17</v>
      </c>
      <c r="N769" s="22">
        <v>0</v>
      </c>
    </row>
    <row r="770" spans="1:14" ht="19.899999999999999" customHeight="1">
      <c r="A770" s="19" t="s">
        <v>164</v>
      </c>
      <c r="B770" s="19" t="s">
        <v>165</v>
      </c>
      <c r="C770" s="19"/>
      <c r="D770" s="19"/>
      <c r="E770" s="19" t="s">
        <v>8</v>
      </c>
      <c r="F770" s="19" t="s">
        <v>77</v>
      </c>
      <c r="G770" s="20"/>
      <c r="H770" s="20">
        <v>1</v>
      </c>
      <c r="I770" s="21">
        <v>0.11</v>
      </c>
      <c r="J770" s="20">
        <f t="shared" si="66"/>
        <v>0</v>
      </c>
      <c r="K770" s="20">
        <f t="shared" si="67"/>
        <v>0</v>
      </c>
      <c r="L770" s="22">
        <v>1</v>
      </c>
      <c r="M770" s="22">
        <v>0.17</v>
      </c>
      <c r="N770" s="22">
        <v>0</v>
      </c>
    </row>
    <row r="771" spans="1:14" ht="19.899999999999999" customHeight="1">
      <c r="A771" s="19" t="s">
        <v>164</v>
      </c>
      <c r="B771" s="19" t="s">
        <v>165</v>
      </c>
      <c r="C771" s="19"/>
      <c r="D771" s="19"/>
      <c r="E771" s="19" t="s">
        <v>9</v>
      </c>
      <c r="F771" s="19" t="s">
        <v>82</v>
      </c>
      <c r="G771" s="20"/>
      <c r="H771" s="20">
        <v>1</v>
      </c>
      <c r="I771" s="21">
        <v>0.05</v>
      </c>
      <c r="J771" s="20">
        <f t="shared" si="66"/>
        <v>0</v>
      </c>
      <c r="K771" s="20">
        <f t="shared" si="67"/>
        <v>0</v>
      </c>
      <c r="L771" s="22">
        <v>1</v>
      </c>
      <c r="M771" s="22">
        <v>0.11</v>
      </c>
      <c r="N771" s="22">
        <v>0</v>
      </c>
    </row>
    <row r="772" spans="1:14" ht="19.899999999999999" customHeight="1">
      <c r="A772" s="19" t="s">
        <v>164</v>
      </c>
      <c r="B772" s="19" t="s">
        <v>165</v>
      </c>
      <c r="C772" s="19"/>
      <c r="D772" s="19"/>
      <c r="E772" s="19" t="s">
        <v>10</v>
      </c>
      <c r="F772" s="19" t="s">
        <v>83</v>
      </c>
      <c r="G772" s="20"/>
      <c r="H772" s="20">
        <v>0.95</v>
      </c>
      <c r="I772" s="21">
        <v>0.05</v>
      </c>
      <c r="J772" s="20">
        <f t="shared" si="66"/>
        <v>0</v>
      </c>
      <c r="K772" s="20">
        <f t="shared" si="67"/>
        <v>0</v>
      </c>
      <c r="L772" s="22">
        <v>0.95</v>
      </c>
      <c r="M772" s="22">
        <v>0.17</v>
      </c>
      <c r="N772" s="22">
        <v>0</v>
      </c>
    </row>
    <row r="773" spans="1:14" ht="19.899999999999999" customHeight="1">
      <c r="A773" s="19" t="s">
        <v>164</v>
      </c>
      <c r="B773" s="19" t="s">
        <v>165</v>
      </c>
      <c r="C773" s="19"/>
      <c r="D773" s="19"/>
      <c r="E773" s="19" t="s">
        <v>11</v>
      </c>
      <c r="F773" s="19" t="s">
        <v>84</v>
      </c>
      <c r="G773" s="20"/>
      <c r="H773" s="20">
        <v>0.1</v>
      </c>
      <c r="I773" s="21">
        <v>0.05</v>
      </c>
      <c r="J773" s="20">
        <f t="shared" si="66"/>
        <v>0</v>
      </c>
      <c r="K773" s="20">
        <f t="shared" si="67"/>
        <v>0</v>
      </c>
      <c r="L773" s="22">
        <v>0.1</v>
      </c>
      <c r="M773" s="22">
        <v>0.06</v>
      </c>
      <c r="N773" s="22">
        <v>0</v>
      </c>
    </row>
    <row r="774" spans="1:14" ht="19.899999999999999" customHeight="1">
      <c r="A774" s="19" t="s">
        <v>164</v>
      </c>
      <c r="B774" s="19" t="s">
        <v>165</v>
      </c>
      <c r="C774" s="19"/>
      <c r="D774" s="19"/>
      <c r="E774" s="19" t="s">
        <v>12</v>
      </c>
      <c r="F774" s="19" t="s">
        <v>85</v>
      </c>
      <c r="G774" s="20"/>
      <c r="H774" s="20">
        <v>0.95</v>
      </c>
      <c r="I774" s="21">
        <v>0.05</v>
      </c>
      <c r="J774" s="20">
        <f t="shared" si="66"/>
        <v>0</v>
      </c>
      <c r="K774" s="20">
        <f t="shared" si="67"/>
        <v>0</v>
      </c>
      <c r="L774" s="22">
        <v>0.95</v>
      </c>
      <c r="M774" s="22">
        <v>0.06</v>
      </c>
      <c r="N774" s="22">
        <v>0</v>
      </c>
    </row>
    <row r="775" spans="1:14" ht="19.899999999999999" customHeight="1">
      <c r="A775" s="19" t="s">
        <v>164</v>
      </c>
      <c r="B775" s="19" t="s">
        <v>165</v>
      </c>
      <c r="C775" s="19"/>
      <c r="D775" s="19"/>
      <c r="E775" s="19" t="s">
        <v>13</v>
      </c>
      <c r="F775" s="19" t="s">
        <v>86</v>
      </c>
      <c r="G775" s="20"/>
      <c r="H775" s="20">
        <v>1</v>
      </c>
      <c r="I775" s="21">
        <v>0.05</v>
      </c>
      <c r="J775" s="20">
        <f t="shared" si="66"/>
        <v>0</v>
      </c>
      <c r="K775" s="20">
        <f t="shared" si="67"/>
        <v>0</v>
      </c>
      <c r="L775" s="22">
        <v>1</v>
      </c>
      <c r="M775" s="22">
        <v>0.06</v>
      </c>
      <c r="N775" s="22">
        <v>0</v>
      </c>
    </row>
    <row r="776" spans="1:14" ht="19.899999999999999" customHeight="1">
      <c r="A776" s="19" t="s">
        <v>164</v>
      </c>
      <c r="B776" s="19" t="s">
        <v>165</v>
      </c>
      <c r="C776" s="19"/>
      <c r="D776" s="19"/>
      <c r="E776" s="19" t="s">
        <v>14</v>
      </c>
      <c r="F776" s="19" t="s">
        <v>87</v>
      </c>
      <c r="G776" s="20"/>
      <c r="H776" s="20">
        <v>1</v>
      </c>
      <c r="I776" s="21">
        <v>0.05</v>
      </c>
      <c r="J776" s="20">
        <f t="shared" si="66"/>
        <v>0</v>
      </c>
      <c r="K776" s="20">
        <f t="shared" si="67"/>
        <v>0</v>
      </c>
      <c r="L776" s="22">
        <v>1</v>
      </c>
      <c r="M776" s="22">
        <v>0.06</v>
      </c>
      <c r="N776" s="22">
        <v>0</v>
      </c>
    </row>
    <row r="777" spans="1:14" ht="19.899999999999999" customHeight="1">
      <c r="A777" s="19" t="s">
        <v>164</v>
      </c>
      <c r="B777" s="19" t="s">
        <v>165</v>
      </c>
      <c r="C777" s="19"/>
      <c r="D777" s="19"/>
      <c r="E777" s="19" t="s">
        <v>15</v>
      </c>
      <c r="F777" s="19" t="s">
        <v>88</v>
      </c>
      <c r="G777" s="20"/>
      <c r="H777" s="20">
        <v>1</v>
      </c>
      <c r="I777" s="21">
        <v>0.05</v>
      </c>
      <c r="J777" s="20">
        <f t="shared" si="66"/>
        <v>0</v>
      </c>
      <c r="K777" s="20">
        <f t="shared" si="67"/>
        <v>0</v>
      </c>
      <c r="L777" s="22">
        <v>1</v>
      </c>
      <c r="M777" s="22">
        <v>0.06</v>
      </c>
      <c r="N777" s="22">
        <v>0</v>
      </c>
    </row>
    <row r="778" spans="1:14" ht="19.899999999999999" customHeight="1">
      <c r="A778" s="19" t="s">
        <v>164</v>
      </c>
      <c r="B778" s="19" t="s">
        <v>165</v>
      </c>
      <c r="C778" s="19"/>
      <c r="D778" s="19"/>
      <c r="E778" s="19" t="s">
        <v>16</v>
      </c>
      <c r="F778" s="19" t="s">
        <v>89</v>
      </c>
      <c r="G778" s="20"/>
      <c r="H778" s="20">
        <v>1</v>
      </c>
      <c r="I778" s="21">
        <v>0.05</v>
      </c>
      <c r="J778" s="20">
        <f t="shared" si="66"/>
        <v>0</v>
      </c>
      <c r="K778" s="20">
        <f t="shared" si="67"/>
        <v>0</v>
      </c>
      <c r="L778" s="22">
        <v>1</v>
      </c>
      <c r="M778" s="22">
        <v>0.06</v>
      </c>
      <c r="N778" s="22">
        <v>0</v>
      </c>
    </row>
    <row r="779" spans="1:14" ht="19.899999999999999" customHeight="1">
      <c r="A779" s="19" t="s">
        <v>164</v>
      </c>
      <c r="B779" s="19" t="s">
        <v>165</v>
      </c>
      <c r="C779" s="19"/>
      <c r="D779" s="19"/>
      <c r="E779" s="19" t="s">
        <v>17</v>
      </c>
      <c r="F779" s="19" t="s">
        <v>90</v>
      </c>
      <c r="G779" s="20"/>
      <c r="H779" s="20">
        <v>1</v>
      </c>
      <c r="I779" s="21">
        <v>0.05</v>
      </c>
      <c r="J779" s="20">
        <f t="shared" si="66"/>
        <v>0</v>
      </c>
      <c r="K779" s="20">
        <f t="shared" si="67"/>
        <v>0</v>
      </c>
      <c r="L779" s="22">
        <v>1</v>
      </c>
      <c r="M779" s="22">
        <v>0.06</v>
      </c>
      <c r="N779" s="22">
        <v>0</v>
      </c>
    </row>
    <row r="780" spans="1:14" ht="19.899999999999999" customHeight="1">
      <c r="A780" s="19" t="s">
        <v>164</v>
      </c>
      <c r="B780" s="19" t="s">
        <v>165</v>
      </c>
      <c r="C780" s="19"/>
      <c r="D780" s="19"/>
      <c r="E780" s="19" t="s">
        <v>18</v>
      </c>
      <c r="F780" s="19" t="s">
        <v>91</v>
      </c>
      <c r="G780" s="20"/>
      <c r="H780" s="20">
        <v>1</v>
      </c>
      <c r="I780" s="21">
        <v>0.05</v>
      </c>
      <c r="J780" s="20">
        <f t="shared" si="66"/>
        <v>0</v>
      </c>
      <c r="K780" s="20">
        <f t="shared" si="67"/>
        <v>0</v>
      </c>
      <c r="L780" s="22">
        <v>1</v>
      </c>
      <c r="M780" s="22">
        <v>0.06</v>
      </c>
      <c r="N780" s="22">
        <v>0</v>
      </c>
    </row>
    <row r="781" spans="1:14" ht="19.899999999999999" customHeight="1">
      <c r="A781" s="19" t="s">
        <v>164</v>
      </c>
      <c r="B781" s="19" t="s">
        <v>165</v>
      </c>
      <c r="C781" s="19"/>
      <c r="D781" s="19"/>
      <c r="E781" s="19" t="s">
        <v>19</v>
      </c>
      <c r="F781" s="19" t="s">
        <v>92</v>
      </c>
      <c r="G781" s="20"/>
      <c r="H781" s="20">
        <v>1</v>
      </c>
      <c r="I781" s="21">
        <v>0.05</v>
      </c>
      <c r="J781" s="20">
        <f t="shared" si="66"/>
        <v>0</v>
      </c>
      <c r="K781" s="20">
        <f t="shared" si="67"/>
        <v>0</v>
      </c>
      <c r="L781" s="22">
        <v>1</v>
      </c>
      <c r="M781" s="22">
        <v>0.06</v>
      </c>
      <c r="N781" s="22">
        <v>0</v>
      </c>
    </row>
    <row r="782" spans="1:14" ht="19.899999999999999" customHeight="1">
      <c r="A782" s="19" t="s">
        <v>164</v>
      </c>
      <c r="B782" s="19" t="s">
        <v>165</v>
      </c>
      <c r="C782" s="19"/>
      <c r="D782" s="19"/>
      <c r="E782" s="19" t="s">
        <v>20</v>
      </c>
      <c r="F782" s="19" t="s">
        <v>93</v>
      </c>
      <c r="G782" s="20"/>
      <c r="H782" s="20">
        <v>1</v>
      </c>
      <c r="I782" s="21">
        <v>0.05</v>
      </c>
      <c r="J782" s="20">
        <f t="shared" si="66"/>
        <v>0</v>
      </c>
      <c r="K782" s="20">
        <f t="shared" si="67"/>
        <v>0</v>
      </c>
      <c r="L782" s="22">
        <v>1</v>
      </c>
      <c r="M782" s="22">
        <v>0.06</v>
      </c>
      <c r="N782" s="22">
        <v>0</v>
      </c>
    </row>
    <row r="783" spans="1:14" ht="19.899999999999999" customHeight="1">
      <c r="A783" s="19" t="s">
        <v>164</v>
      </c>
      <c r="B783" s="19" t="s">
        <v>165</v>
      </c>
      <c r="C783" s="19"/>
      <c r="D783" s="19"/>
      <c r="E783" s="19" t="s">
        <v>21</v>
      </c>
      <c r="F783" s="19" t="s">
        <v>94</v>
      </c>
      <c r="G783" s="20"/>
      <c r="H783" s="20">
        <v>0</v>
      </c>
      <c r="I783" s="21">
        <v>0.05</v>
      </c>
      <c r="J783" s="20">
        <f t="shared" si="66"/>
        <v>0</v>
      </c>
      <c r="K783" s="20">
        <f t="shared" si="67"/>
        <v>0</v>
      </c>
      <c r="L783" s="22">
        <v>0</v>
      </c>
      <c r="M783" s="22">
        <v>0.17</v>
      </c>
      <c r="N783" s="22">
        <v>0</v>
      </c>
    </row>
    <row r="784" spans="1:14" ht="19.899999999999999" customHeight="1">
      <c r="A784" s="19" t="s">
        <v>164</v>
      </c>
      <c r="B784" s="19" t="s">
        <v>165</v>
      </c>
      <c r="C784" s="19"/>
      <c r="D784" s="19"/>
      <c r="E784" s="19" t="s">
        <v>22</v>
      </c>
      <c r="F784" s="19" t="s">
        <v>95</v>
      </c>
      <c r="G784" s="20"/>
      <c r="H784" s="20">
        <v>1</v>
      </c>
      <c r="I784" s="21">
        <v>0.05</v>
      </c>
      <c r="J784" s="20">
        <f t="shared" si="66"/>
        <v>0</v>
      </c>
      <c r="K784" s="20">
        <f t="shared" si="67"/>
        <v>0</v>
      </c>
      <c r="L784" s="22">
        <v>1</v>
      </c>
      <c r="M784" s="22">
        <v>0.06</v>
      </c>
      <c r="N784" s="22">
        <v>0</v>
      </c>
    </row>
    <row r="785" spans="1:14" ht="19.899999999999999" customHeight="1">
      <c r="A785" s="17" t="s">
        <v>166</v>
      </c>
      <c r="B785" s="17" t="s">
        <v>167</v>
      </c>
      <c r="C785" s="17"/>
      <c r="D785" s="17"/>
      <c r="E785" s="17" t="s">
        <v>72</v>
      </c>
      <c r="F785" s="17" t="s">
        <v>73</v>
      </c>
      <c r="G785" s="18">
        <f>SUM(G786,G787,G788,G789,G790,G791,G792,G793,G794,G795,G797,G798,G799,G800,G801,G802,G803,G804,G805,G806,G807)</f>
        <v>0</v>
      </c>
      <c r="H785" s="18"/>
      <c r="I785" s="18"/>
      <c r="J785" s="18">
        <f>SUM(J786,J787,J788,J789,J790,J791,J792,J793,J794,J795,J797,J798,J799,J800,J801,J802,J803,J804,J805,J806,J807)</f>
        <v>0</v>
      </c>
      <c r="K785" s="18">
        <f>SUM(K786,K787,K788,K789,K790,K791,K792,K793,K794,K795,K797,K798,K799,K800,K801,K802,K803,K804,K805,K806,K807)</f>
        <v>0</v>
      </c>
      <c r="L785" s="18">
        <v>1</v>
      </c>
      <c r="M785" s="18">
        <v>0.08</v>
      </c>
      <c r="N785" s="18">
        <v>0</v>
      </c>
    </row>
    <row r="786" spans="1:14" ht="19.899999999999999" customHeight="1">
      <c r="A786" s="19" t="s">
        <v>166</v>
      </c>
      <c r="B786" s="19" t="s">
        <v>167</v>
      </c>
      <c r="C786" s="19"/>
      <c r="D786" s="19"/>
      <c r="E786" s="19" t="s">
        <v>1</v>
      </c>
      <c r="F786" s="19" t="s">
        <v>74</v>
      </c>
      <c r="G786" s="20"/>
      <c r="H786" s="20">
        <v>0.92</v>
      </c>
      <c r="I786" s="21">
        <v>0.08</v>
      </c>
      <c r="J786" s="20">
        <f t="shared" ref="J786:J807" si="68">H786*G786</f>
        <v>0</v>
      </c>
      <c r="K786" s="20">
        <f t="shared" ref="K786:K807" si="69">J786/(1+I786)</f>
        <v>0</v>
      </c>
      <c r="L786" s="22">
        <v>1</v>
      </c>
      <c r="M786" s="22">
        <v>0.17</v>
      </c>
      <c r="N786" s="22">
        <v>0</v>
      </c>
    </row>
    <row r="787" spans="1:14" ht="19.899999999999999" customHeight="1">
      <c r="A787" s="19" t="s">
        <v>166</v>
      </c>
      <c r="B787" s="19" t="s">
        <v>167</v>
      </c>
      <c r="C787" s="19"/>
      <c r="D787" s="19"/>
      <c r="E787" s="19" t="s">
        <v>2</v>
      </c>
      <c r="F787" s="19" t="s">
        <v>75</v>
      </c>
      <c r="G787" s="20"/>
      <c r="H787" s="20">
        <v>0.92</v>
      </c>
      <c r="I787" s="21">
        <v>0.08</v>
      </c>
      <c r="J787" s="20">
        <f t="shared" si="68"/>
        <v>0</v>
      </c>
      <c r="K787" s="20">
        <f t="shared" si="69"/>
        <v>0</v>
      </c>
      <c r="L787" s="22">
        <v>1</v>
      </c>
      <c r="M787" s="22">
        <v>0.17</v>
      </c>
      <c r="N787" s="22">
        <v>0</v>
      </c>
    </row>
    <row r="788" spans="1:14" ht="19.899999999999999" customHeight="1">
      <c r="A788" s="19" t="s">
        <v>166</v>
      </c>
      <c r="B788" s="19" t="s">
        <v>167</v>
      </c>
      <c r="C788" s="19"/>
      <c r="D788" s="19"/>
      <c r="E788" s="19" t="s">
        <v>3</v>
      </c>
      <c r="F788" s="19" t="s">
        <v>76</v>
      </c>
      <c r="G788" s="20"/>
      <c r="H788" s="20">
        <v>0.92</v>
      </c>
      <c r="I788" s="21">
        <v>0.11</v>
      </c>
      <c r="J788" s="20">
        <f t="shared" si="68"/>
        <v>0</v>
      </c>
      <c r="K788" s="20">
        <f t="shared" si="69"/>
        <v>0</v>
      </c>
      <c r="L788" s="22">
        <v>1</v>
      </c>
      <c r="M788" s="22">
        <v>0.17</v>
      </c>
      <c r="N788" s="22">
        <v>0</v>
      </c>
    </row>
    <row r="789" spans="1:14" ht="19.899999999999999" customHeight="1">
      <c r="A789" s="19" t="s">
        <v>166</v>
      </c>
      <c r="B789" s="19" t="s">
        <v>167</v>
      </c>
      <c r="C789" s="19"/>
      <c r="D789" s="19"/>
      <c r="E789" s="19" t="s">
        <v>4</v>
      </c>
      <c r="F789" s="19" t="s">
        <v>78</v>
      </c>
      <c r="G789" s="20"/>
      <c r="H789" s="20">
        <v>1</v>
      </c>
      <c r="I789" s="21">
        <v>0.05</v>
      </c>
      <c r="J789" s="20">
        <f t="shared" si="68"/>
        <v>0</v>
      </c>
      <c r="K789" s="20">
        <f t="shared" si="69"/>
        <v>0</v>
      </c>
      <c r="L789" s="22">
        <v>1</v>
      </c>
      <c r="M789" s="22">
        <v>0.17</v>
      </c>
      <c r="N789" s="22">
        <v>0</v>
      </c>
    </row>
    <row r="790" spans="1:14" ht="19.899999999999999" customHeight="1">
      <c r="A790" s="19" t="s">
        <v>166</v>
      </c>
      <c r="B790" s="19" t="s">
        <v>167</v>
      </c>
      <c r="C790" s="19"/>
      <c r="D790" s="19"/>
      <c r="E790" s="19" t="s">
        <v>5</v>
      </c>
      <c r="F790" s="19" t="s">
        <v>79</v>
      </c>
      <c r="G790" s="20"/>
      <c r="H790" s="20">
        <v>1</v>
      </c>
      <c r="I790" s="21">
        <v>0.05</v>
      </c>
      <c r="J790" s="20">
        <f t="shared" si="68"/>
        <v>0</v>
      </c>
      <c r="K790" s="20">
        <f t="shared" si="69"/>
        <v>0</v>
      </c>
      <c r="L790" s="22">
        <v>1</v>
      </c>
      <c r="M790" s="22">
        <v>0.17</v>
      </c>
      <c r="N790" s="22">
        <v>0</v>
      </c>
    </row>
    <row r="791" spans="1:14" ht="19.899999999999999" customHeight="1">
      <c r="A791" s="19" t="s">
        <v>166</v>
      </c>
      <c r="B791" s="19" t="s">
        <v>167</v>
      </c>
      <c r="C791" s="19"/>
      <c r="D791" s="19"/>
      <c r="E791" s="19" t="s">
        <v>6</v>
      </c>
      <c r="F791" s="19" t="s">
        <v>80</v>
      </c>
      <c r="G791" s="20"/>
      <c r="H791" s="20">
        <v>1</v>
      </c>
      <c r="I791" s="21">
        <v>0.05</v>
      </c>
      <c r="J791" s="20">
        <f t="shared" si="68"/>
        <v>0</v>
      </c>
      <c r="K791" s="20">
        <f t="shared" si="69"/>
        <v>0</v>
      </c>
      <c r="L791" s="22">
        <v>1</v>
      </c>
      <c r="M791" s="22">
        <v>0.17</v>
      </c>
      <c r="N791" s="22">
        <v>0</v>
      </c>
    </row>
    <row r="792" spans="1:14" ht="19.899999999999999" customHeight="1">
      <c r="A792" s="19" t="s">
        <v>166</v>
      </c>
      <c r="B792" s="19" t="s">
        <v>167</v>
      </c>
      <c r="C792" s="19"/>
      <c r="D792" s="19"/>
      <c r="E792" s="19" t="s">
        <v>7</v>
      </c>
      <c r="F792" s="19" t="s">
        <v>81</v>
      </c>
      <c r="G792" s="20"/>
      <c r="H792" s="20">
        <v>1</v>
      </c>
      <c r="I792" s="21">
        <v>0.11</v>
      </c>
      <c r="J792" s="20">
        <f t="shared" si="68"/>
        <v>0</v>
      </c>
      <c r="K792" s="20">
        <f t="shared" si="69"/>
        <v>0</v>
      </c>
      <c r="L792" s="22">
        <v>1</v>
      </c>
      <c r="M792" s="22">
        <v>0.17</v>
      </c>
      <c r="N792" s="22">
        <v>0</v>
      </c>
    </row>
    <row r="793" spans="1:14" ht="19.899999999999999" customHeight="1">
      <c r="A793" s="19" t="s">
        <v>166</v>
      </c>
      <c r="B793" s="19" t="s">
        <v>167</v>
      </c>
      <c r="C793" s="19"/>
      <c r="D793" s="19"/>
      <c r="E793" s="19" t="s">
        <v>8</v>
      </c>
      <c r="F793" s="19" t="s">
        <v>77</v>
      </c>
      <c r="G793" s="20"/>
      <c r="H793" s="20">
        <v>1</v>
      </c>
      <c r="I793" s="21">
        <v>0.11</v>
      </c>
      <c r="J793" s="20">
        <f t="shared" si="68"/>
        <v>0</v>
      </c>
      <c r="K793" s="20">
        <f t="shared" si="69"/>
        <v>0</v>
      </c>
      <c r="L793" s="22">
        <v>1</v>
      </c>
      <c r="M793" s="22">
        <v>0.17</v>
      </c>
      <c r="N793" s="22">
        <v>0</v>
      </c>
    </row>
    <row r="794" spans="1:14" ht="19.899999999999999" customHeight="1">
      <c r="A794" s="19" t="s">
        <v>166</v>
      </c>
      <c r="B794" s="19" t="s">
        <v>167</v>
      </c>
      <c r="C794" s="19"/>
      <c r="D794" s="19"/>
      <c r="E794" s="19" t="s">
        <v>9</v>
      </c>
      <c r="F794" s="19" t="s">
        <v>82</v>
      </c>
      <c r="G794" s="20"/>
      <c r="H794" s="20">
        <v>1</v>
      </c>
      <c r="I794" s="21">
        <v>0.05</v>
      </c>
      <c r="J794" s="20">
        <f t="shared" si="68"/>
        <v>0</v>
      </c>
      <c r="K794" s="20">
        <f t="shared" si="69"/>
        <v>0</v>
      </c>
      <c r="L794" s="22">
        <v>1</v>
      </c>
      <c r="M794" s="22">
        <v>0.11</v>
      </c>
      <c r="N794" s="22">
        <v>0</v>
      </c>
    </row>
    <row r="795" spans="1:14" ht="19.899999999999999" customHeight="1">
      <c r="A795" s="19" t="s">
        <v>166</v>
      </c>
      <c r="B795" s="19" t="s">
        <v>167</v>
      </c>
      <c r="C795" s="19"/>
      <c r="D795" s="19"/>
      <c r="E795" s="19" t="s">
        <v>10</v>
      </c>
      <c r="F795" s="19" t="s">
        <v>83</v>
      </c>
      <c r="G795" s="20"/>
      <c r="H795" s="20">
        <v>0.95</v>
      </c>
      <c r="I795" s="21">
        <v>0.05</v>
      </c>
      <c r="J795" s="20">
        <f t="shared" si="68"/>
        <v>0</v>
      </c>
      <c r="K795" s="20">
        <f t="shared" si="69"/>
        <v>0</v>
      </c>
      <c r="L795" s="22">
        <v>0.95</v>
      </c>
      <c r="M795" s="22">
        <v>0.17</v>
      </c>
      <c r="N795" s="22">
        <v>0</v>
      </c>
    </row>
    <row r="796" spans="1:14" ht="19.899999999999999" customHeight="1">
      <c r="A796" s="19" t="s">
        <v>166</v>
      </c>
      <c r="B796" s="19" t="s">
        <v>167</v>
      </c>
      <c r="C796" s="19"/>
      <c r="D796" s="19"/>
      <c r="E796" s="19" t="s">
        <v>11</v>
      </c>
      <c r="F796" s="19" t="s">
        <v>84</v>
      </c>
      <c r="G796" s="20"/>
      <c r="H796" s="20">
        <v>0.1</v>
      </c>
      <c r="I796" s="21">
        <v>0.05</v>
      </c>
      <c r="J796" s="20">
        <f t="shared" si="68"/>
        <v>0</v>
      </c>
      <c r="K796" s="20">
        <f t="shared" si="69"/>
        <v>0</v>
      </c>
      <c r="L796" s="22">
        <v>0.1</v>
      </c>
      <c r="M796" s="22">
        <v>0.06</v>
      </c>
      <c r="N796" s="22">
        <v>0</v>
      </c>
    </row>
    <row r="797" spans="1:14" ht="19.899999999999999" customHeight="1">
      <c r="A797" s="19" t="s">
        <v>166</v>
      </c>
      <c r="B797" s="19" t="s">
        <v>167</v>
      </c>
      <c r="C797" s="19"/>
      <c r="D797" s="19"/>
      <c r="E797" s="19" t="s">
        <v>12</v>
      </c>
      <c r="F797" s="19" t="s">
        <v>85</v>
      </c>
      <c r="G797" s="20"/>
      <c r="H797" s="20">
        <v>0.95</v>
      </c>
      <c r="I797" s="21">
        <v>0.05</v>
      </c>
      <c r="J797" s="20">
        <f t="shared" si="68"/>
        <v>0</v>
      </c>
      <c r="K797" s="20">
        <f t="shared" si="69"/>
        <v>0</v>
      </c>
      <c r="L797" s="22">
        <v>0.95</v>
      </c>
      <c r="M797" s="22">
        <v>0.06</v>
      </c>
      <c r="N797" s="22">
        <v>0</v>
      </c>
    </row>
    <row r="798" spans="1:14" ht="19.899999999999999" customHeight="1">
      <c r="A798" s="19" t="s">
        <v>166</v>
      </c>
      <c r="B798" s="19" t="s">
        <v>167</v>
      </c>
      <c r="C798" s="19"/>
      <c r="D798" s="19"/>
      <c r="E798" s="19" t="s">
        <v>13</v>
      </c>
      <c r="F798" s="19" t="s">
        <v>86</v>
      </c>
      <c r="G798" s="20"/>
      <c r="H798" s="20">
        <v>1</v>
      </c>
      <c r="I798" s="21">
        <v>0.05</v>
      </c>
      <c r="J798" s="20">
        <f t="shared" si="68"/>
        <v>0</v>
      </c>
      <c r="K798" s="20">
        <f t="shared" si="69"/>
        <v>0</v>
      </c>
      <c r="L798" s="22">
        <v>1</v>
      </c>
      <c r="M798" s="22">
        <v>0.06</v>
      </c>
      <c r="N798" s="22">
        <v>0</v>
      </c>
    </row>
    <row r="799" spans="1:14" ht="19.899999999999999" customHeight="1">
      <c r="A799" s="19" t="s">
        <v>166</v>
      </c>
      <c r="B799" s="19" t="s">
        <v>167</v>
      </c>
      <c r="C799" s="19"/>
      <c r="D799" s="19"/>
      <c r="E799" s="19" t="s">
        <v>14</v>
      </c>
      <c r="F799" s="19" t="s">
        <v>87</v>
      </c>
      <c r="G799" s="20"/>
      <c r="H799" s="20">
        <v>1</v>
      </c>
      <c r="I799" s="21">
        <v>0.05</v>
      </c>
      <c r="J799" s="20">
        <f t="shared" si="68"/>
        <v>0</v>
      </c>
      <c r="K799" s="20">
        <f t="shared" si="69"/>
        <v>0</v>
      </c>
      <c r="L799" s="22">
        <v>1</v>
      </c>
      <c r="M799" s="22">
        <v>0.06</v>
      </c>
      <c r="N799" s="22">
        <v>0</v>
      </c>
    </row>
    <row r="800" spans="1:14" ht="19.899999999999999" customHeight="1">
      <c r="A800" s="19" t="s">
        <v>166</v>
      </c>
      <c r="B800" s="19" t="s">
        <v>167</v>
      </c>
      <c r="C800" s="19"/>
      <c r="D800" s="19"/>
      <c r="E800" s="19" t="s">
        <v>15</v>
      </c>
      <c r="F800" s="19" t="s">
        <v>88</v>
      </c>
      <c r="G800" s="20"/>
      <c r="H800" s="20">
        <v>1</v>
      </c>
      <c r="I800" s="21">
        <v>0.05</v>
      </c>
      <c r="J800" s="20">
        <f t="shared" si="68"/>
        <v>0</v>
      </c>
      <c r="K800" s="20">
        <f t="shared" si="69"/>
        <v>0</v>
      </c>
      <c r="L800" s="22">
        <v>1</v>
      </c>
      <c r="M800" s="22">
        <v>0.06</v>
      </c>
      <c r="N800" s="22">
        <v>0</v>
      </c>
    </row>
    <row r="801" spans="1:14" ht="19.899999999999999" customHeight="1">
      <c r="A801" s="19" t="s">
        <v>166</v>
      </c>
      <c r="B801" s="19" t="s">
        <v>167</v>
      </c>
      <c r="C801" s="19"/>
      <c r="D801" s="19"/>
      <c r="E801" s="19" t="s">
        <v>16</v>
      </c>
      <c r="F801" s="19" t="s">
        <v>89</v>
      </c>
      <c r="G801" s="20"/>
      <c r="H801" s="20">
        <v>1</v>
      </c>
      <c r="I801" s="21">
        <v>0.05</v>
      </c>
      <c r="J801" s="20">
        <f t="shared" si="68"/>
        <v>0</v>
      </c>
      <c r="K801" s="20">
        <f t="shared" si="69"/>
        <v>0</v>
      </c>
      <c r="L801" s="22">
        <v>1</v>
      </c>
      <c r="M801" s="22">
        <v>0.06</v>
      </c>
      <c r="N801" s="22">
        <v>0</v>
      </c>
    </row>
    <row r="802" spans="1:14" ht="19.899999999999999" customHeight="1">
      <c r="A802" s="19" t="s">
        <v>166</v>
      </c>
      <c r="B802" s="19" t="s">
        <v>167</v>
      </c>
      <c r="C802" s="19"/>
      <c r="D802" s="19"/>
      <c r="E802" s="19" t="s">
        <v>17</v>
      </c>
      <c r="F802" s="19" t="s">
        <v>90</v>
      </c>
      <c r="G802" s="20"/>
      <c r="H802" s="20">
        <v>1</v>
      </c>
      <c r="I802" s="21">
        <v>0.05</v>
      </c>
      <c r="J802" s="20">
        <f t="shared" si="68"/>
        <v>0</v>
      </c>
      <c r="K802" s="20">
        <f t="shared" si="69"/>
        <v>0</v>
      </c>
      <c r="L802" s="22">
        <v>1</v>
      </c>
      <c r="M802" s="22">
        <v>0.06</v>
      </c>
      <c r="N802" s="22">
        <v>0</v>
      </c>
    </row>
    <row r="803" spans="1:14" ht="19.899999999999999" customHeight="1">
      <c r="A803" s="19" t="s">
        <v>166</v>
      </c>
      <c r="B803" s="19" t="s">
        <v>167</v>
      </c>
      <c r="C803" s="19"/>
      <c r="D803" s="19"/>
      <c r="E803" s="19" t="s">
        <v>18</v>
      </c>
      <c r="F803" s="19" t="s">
        <v>91</v>
      </c>
      <c r="G803" s="20"/>
      <c r="H803" s="20">
        <v>1</v>
      </c>
      <c r="I803" s="21">
        <v>0.05</v>
      </c>
      <c r="J803" s="20">
        <f t="shared" si="68"/>
        <v>0</v>
      </c>
      <c r="K803" s="20">
        <f t="shared" si="69"/>
        <v>0</v>
      </c>
      <c r="L803" s="22">
        <v>1</v>
      </c>
      <c r="M803" s="22">
        <v>0.06</v>
      </c>
      <c r="N803" s="22">
        <v>0</v>
      </c>
    </row>
    <row r="804" spans="1:14" ht="19.899999999999999" customHeight="1">
      <c r="A804" s="19" t="s">
        <v>166</v>
      </c>
      <c r="B804" s="19" t="s">
        <v>167</v>
      </c>
      <c r="C804" s="19"/>
      <c r="D804" s="19"/>
      <c r="E804" s="19" t="s">
        <v>19</v>
      </c>
      <c r="F804" s="19" t="s">
        <v>92</v>
      </c>
      <c r="G804" s="20"/>
      <c r="H804" s="20">
        <v>1</v>
      </c>
      <c r="I804" s="21">
        <v>0.05</v>
      </c>
      <c r="J804" s="20">
        <f t="shared" si="68"/>
        <v>0</v>
      </c>
      <c r="K804" s="20">
        <f t="shared" si="69"/>
        <v>0</v>
      </c>
      <c r="L804" s="22">
        <v>1</v>
      </c>
      <c r="M804" s="22">
        <v>0.06</v>
      </c>
      <c r="N804" s="22">
        <v>0</v>
      </c>
    </row>
    <row r="805" spans="1:14" ht="19.899999999999999" customHeight="1">
      <c r="A805" s="19" t="s">
        <v>166</v>
      </c>
      <c r="B805" s="19" t="s">
        <v>167</v>
      </c>
      <c r="C805" s="19"/>
      <c r="D805" s="19"/>
      <c r="E805" s="19" t="s">
        <v>20</v>
      </c>
      <c r="F805" s="19" t="s">
        <v>93</v>
      </c>
      <c r="G805" s="20"/>
      <c r="H805" s="20">
        <v>1</v>
      </c>
      <c r="I805" s="21">
        <v>0.05</v>
      </c>
      <c r="J805" s="20">
        <f t="shared" si="68"/>
        <v>0</v>
      </c>
      <c r="K805" s="20">
        <f t="shared" si="69"/>
        <v>0</v>
      </c>
      <c r="L805" s="22">
        <v>1</v>
      </c>
      <c r="M805" s="22">
        <v>0.06</v>
      </c>
      <c r="N805" s="22">
        <v>0</v>
      </c>
    </row>
    <row r="806" spans="1:14" ht="19.899999999999999" customHeight="1">
      <c r="A806" s="19" t="s">
        <v>166</v>
      </c>
      <c r="B806" s="19" t="s">
        <v>167</v>
      </c>
      <c r="C806" s="19"/>
      <c r="D806" s="19"/>
      <c r="E806" s="19" t="s">
        <v>21</v>
      </c>
      <c r="F806" s="19" t="s">
        <v>94</v>
      </c>
      <c r="G806" s="20"/>
      <c r="H806" s="20">
        <v>0</v>
      </c>
      <c r="I806" s="21">
        <v>0.05</v>
      </c>
      <c r="J806" s="20">
        <f t="shared" si="68"/>
        <v>0</v>
      </c>
      <c r="K806" s="20">
        <f t="shared" si="69"/>
        <v>0</v>
      </c>
      <c r="L806" s="22">
        <v>0</v>
      </c>
      <c r="M806" s="22">
        <v>0.17</v>
      </c>
      <c r="N806" s="22">
        <v>0</v>
      </c>
    </row>
    <row r="807" spans="1:14" ht="19.899999999999999" customHeight="1">
      <c r="A807" s="19" t="s">
        <v>166</v>
      </c>
      <c r="B807" s="19" t="s">
        <v>167</v>
      </c>
      <c r="C807" s="19"/>
      <c r="D807" s="19"/>
      <c r="E807" s="19" t="s">
        <v>22</v>
      </c>
      <c r="F807" s="19" t="s">
        <v>95</v>
      </c>
      <c r="G807" s="20"/>
      <c r="H807" s="20">
        <v>1</v>
      </c>
      <c r="I807" s="21">
        <v>0.05</v>
      </c>
      <c r="J807" s="20">
        <f t="shared" si="68"/>
        <v>0</v>
      </c>
      <c r="K807" s="20">
        <f t="shared" si="69"/>
        <v>0</v>
      </c>
      <c r="L807" s="22">
        <v>1</v>
      </c>
      <c r="M807" s="22">
        <v>0.06</v>
      </c>
      <c r="N807" s="22">
        <v>0</v>
      </c>
    </row>
    <row r="808" spans="1:14" ht="19.899999999999999" customHeight="1">
      <c r="A808" s="17" t="s">
        <v>168</v>
      </c>
      <c r="B808" s="17" t="s">
        <v>169</v>
      </c>
      <c r="C808" s="17"/>
      <c r="D808" s="17"/>
      <c r="E808" s="17" t="s">
        <v>72</v>
      </c>
      <c r="F808" s="17" t="s">
        <v>73</v>
      </c>
      <c r="G808" s="18">
        <f>SUM(G809,G810,G811,G812,G813,G814,G815,G816,G817,G818,G820,G821,G822,G823,G824,G825,G826,G827,G828,G829,G830)</f>
        <v>0</v>
      </c>
      <c r="H808" s="18"/>
      <c r="I808" s="18"/>
      <c r="J808" s="18">
        <f>SUM(J809,J810,J811,J812,J813,J814,J815,J816,J817,J818,J820,J821,J822,J823,J824,J825,J826,J827,J828,J829,J830)</f>
        <v>0</v>
      </c>
      <c r="K808" s="18">
        <f>SUM(K809,K810,K811,K812,K813,K814,K815,K816,K817,K818,K820,K821,K822,K823,K824,K825,K826,K827,K828,K829,K830)</f>
        <v>0</v>
      </c>
      <c r="L808" s="18">
        <v>1</v>
      </c>
      <c r="M808" s="18">
        <v>0.08</v>
      </c>
      <c r="N808" s="18">
        <v>0</v>
      </c>
    </row>
    <row r="809" spans="1:14" ht="19.899999999999999" customHeight="1">
      <c r="A809" s="19" t="s">
        <v>168</v>
      </c>
      <c r="B809" s="19" t="s">
        <v>169</v>
      </c>
      <c r="C809" s="19"/>
      <c r="D809" s="19"/>
      <c r="E809" s="19" t="s">
        <v>1</v>
      </c>
      <c r="F809" s="19" t="s">
        <v>74</v>
      </c>
      <c r="G809" s="20"/>
      <c r="H809" s="20">
        <v>0.92</v>
      </c>
      <c r="I809" s="21">
        <v>0.08</v>
      </c>
      <c r="J809" s="20">
        <f t="shared" ref="J809:J830" si="70">H809*G809</f>
        <v>0</v>
      </c>
      <c r="K809" s="20">
        <f t="shared" ref="K809:K830" si="71">J809/(1+I809)</f>
        <v>0</v>
      </c>
      <c r="L809" s="22">
        <v>1</v>
      </c>
      <c r="M809" s="22">
        <v>0.17</v>
      </c>
      <c r="N809" s="22">
        <v>0</v>
      </c>
    </row>
    <row r="810" spans="1:14" ht="19.899999999999999" customHeight="1">
      <c r="A810" s="19" t="s">
        <v>168</v>
      </c>
      <c r="B810" s="19" t="s">
        <v>169</v>
      </c>
      <c r="C810" s="19"/>
      <c r="D810" s="19"/>
      <c r="E810" s="19" t="s">
        <v>2</v>
      </c>
      <c r="F810" s="19" t="s">
        <v>75</v>
      </c>
      <c r="G810" s="20"/>
      <c r="H810" s="20">
        <v>0.92</v>
      </c>
      <c r="I810" s="21">
        <v>0.08</v>
      </c>
      <c r="J810" s="20">
        <f t="shared" si="70"/>
        <v>0</v>
      </c>
      <c r="K810" s="20">
        <f t="shared" si="71"/>
        <v>0</v>
      </c>
      <c r="L810" s="22">
        <v>1</v>
      </c>
      <c r="M810" s="22">
        <v>0.17</v>
      </c>
      <c r="N810" s="22">
        <v>0</v>
      </c>
    </row>
    <row r="811" spans="1:14" ht="19.899999999999999" customHeight="1">
      <c r="A811" s="19" t="s">
        <v>168</v>
      </c>
      <c r="B811" s="19" t="s">
        <v>169</v>
      </c>
      <c r="C811" s="19"/>
      <c r="D811" s="19"/>
      <c r="E811" s="19" t="s">
        <v>3</v>
      </c>
      <c r="F811" s="19" t="s">
        <v>76</v>
      </c>
      <c r="G811" s="20"/>
      <c r="H811" s="20">
        <v>0.92</v>
      </c>
      <c r="I811" s="21">
        <v>0.11</v>
      </c>
      <c r="J811" s="20">
        <f t="shared" si="70"/>
        <v>0</v>
      </c>
      <c r="K811" s="20">
        <f t="shared" si="71"/>
        <v>0</v>
      </c>
      <c r="L811" s="22">
        <v>1</v>
      </c>
      <c r="M811" s="22">
        <v>0.17</v>
      </c>
      <c r="N811" s="22">
        <v>0</v>
      </c>
    </row>
    <row r="812" spans="1:14" ht="19.899999999999999" customHeight="1">
      <c r="A812" s="19" t="s">
        <v>168</v>
      </c>
      <c r="B812" s="19" t="s">
        <v>169</v>
      </c>
      <c r="C812" s="19"/>
      <c r="D812" s="19"/>
      <c r="E812" s="19" t="s">
        <v>4</v>
      </c>
      <c r="F812" s="19" t="s">
        <v>78</v>
      </c>
      <c r="G812" s="20"/>
      <c r="H812" s="20">
        <v>1</v>
      </c>
      <c r="I812" s="21">
        <v>0.05</v>
      </c>
      <c r="J812" s="20">
        <f t="shared" si="70"/>
        <v>0</v>
      </c>
      <c r="K812" s="20">
        <f t="shared" si="71"/>
        <v>0</v>
      </c>
      <c r="L812" s="22">
        <v>1</v>
      </c>
      <c r="M812" s="22">
        <v>0.17</v>
      </c>
      <c r="N812" s="22">
        <v>0</v>
      </c>
    </row>
    <row r="813" spans="1:14" ht="19.899999999999999" customHeight="1">
      <c r="A813" s="19" t="s">
        <v>168</v>
      </c>
      <c r="B813" s="19" t="s">
        <v>169</v>
      </c>
      <c r="C813" s="19"/>
      <c r="D813" s="19"/>
      <c r="E813" s="19" t="s">
        <v>5</v>
      </c>
      <c r="F813" s="19" t="s">
        <v>79</v>
      </c>
      <c r="G813" s="20"/>
      <c r="H813" s="20">
        <v>1</v>
      </c>
      <c r="I813" s="21">
        <v>0.05</v>
      </c>
      <c r="J813" s="20">
        <f t="shared" si="70"/>
        <v>0</v>
      </c>
      <c r="K813" s="20">
        <f t="shared" si="71"/>
        <v>0</v>
      </c>
      <c r="L813" s="22">
        <v>1</v>
      </c>
      <c r="M813" s="22">
        <v>0.17</v>
      </c>
      <c r="N813" s="22">
        <v>0</v>
      </c>
    </row>
    <row r="814" spans="1:14" ht="19.899999999999999" customHeight="1">
      <c r="A814" s="19" t="s">
        <v>168</v>
      </c>
      <c r="B814" s="19" t="s">
        <v>169</v>
      </c>
      <c r="C814" s="19"/>
      <c r="D814" s="19"/>
      <c r="E814" s="19" t="s">
        <v>6</v>
      </c>
      <c r="F814" s="19" t="s">
        <v>80</v>
      </c>
      <c r="G814" s="20"/>
      <c r="H814" s="20">
        <v>1</v>
      </c>
      <c r="I814" s="21">
        <v>0.05</v>
      </c>
      <c r="J814" s="20">
        <f t="shared" si="70"/>
        <v>0</v>
      </c>
      <c r="K814" s="20">
        <f t="shared" si="71"/>
        <v>0</v>
      </c>
      <c r="L814" s="22">
        <v>1</v>
      </c>
      <c r="M814" s="22">
        <v>0.17</v>
      </c>
      <c r="N814" s="22">
        <v>0</v>
      </c>
    </row>
    <row r="815" spans="1:14" ht="19.899999999999999" customHeight="1">
      <c r="A815" s="19" t="s">
        <v>168</v>
      </c>
      <c r="B815" s="19" t="s">
        <v>169</v>
      </c>
      <c r="C815" s="19"/>
      <c r="D815" s="19"/>
      <c r="E815" s="19" t="s">
        <v>7</v>
      </c>
      <c r="F815" s="19" t="s">
        <v>81</v>
      </c>
      <c r="G815" s="20"/>
      <c r="H815" s="20">
        <v>1</v>
      </c>
      <c r="I815" s="21">
        <v>0.11</v>
      </c>
      <c r="J815" s="20">
        <f t="shared" si="70"/>
        <v>0</v>
      </c>
      <c r="K815" s="20">
        <f t="shared" si="71"/>
        <v>0</v>
      </c>
      <c r="L815" s="22">
        <v>1</v>
      </c>
      <c r="M815" s="22">
        <v>0.17</v>
      </c>
      <c r="N815" s="22">
        <v>0</v>
      </c>
    </row>
    <row r="816" spans="1:14" ht="19.899999999999999" customHeight="1">
      <c r="A816" s="19" t="s">
        <v>168</v>
      </c>
      <c r="B816" s="19" t="s">
        <v>169</v>
      </c>
      <c r="C816" s="19"/>
      <c r="D816" s="19"/>
      <c r="E816" s="19" t="s">
        <v>8</v>
      </c>
      <c r="F816" s="19" t="s">
        <v>77</v>
      </c>
      <c r="G816" s="20"/>
      <c r="H816" s="20">
        <v>1</v>
      </c>
      <c r="I816" s="21">
        <v>0.11</v>
      </c>
      <c r="J816" s="20">
        <f t="shared" si="70"/>
        <v>0</v>
      </c>
      <c r="K816" s="20">
        <f t="shared" si="71"/>
        <v>0</v>
      </c>
      <c r="L816" s="22">
        <v>1</v>
      </c>
      <c r="M816" s="22">
        <v>0.17</v>
      </c>
      <c r="N816" s="22">
        <v>0</v>
      </c>
    </row>
    <row r="817" spans="1:14" ht="19.899999999999999" customHeight="1">
      <c r="A817" s="19" t="s">
        <v>168</v>
      </c>
      <c r="B817" s="19" t="s">
        <v>169</v>
      </c>
      <c r="C817" s="19"/>
      <c r="D817" s="19"/>
      <c r="E817" s="19" t="s">
        <v>9</v>
      </c>
      <c r="F817" s="19" t="s">
        <v>82</v>
      </c>
      <c r="G817" s="20"/>
      <c r="H817" s="20">
        <v>1</v>
      </c>
      <c r="I817" s="21">
        <v>0.05</v>
      </c>
      <c r="J817" s="20">
        <f t="shared" si="70"/>
        <v>0</v>
      </c>
      <c r="K817" s="20">
        <f t="shared" si="71"/>
        <v>0</v>
      </c>
      <c r="L817" s="22">
        <v>1</v>
      </c>
      <c r="M817" s="22">
        <v>0.11</v>
      </c>
      <c r="N817" s="22">
        <v>0</v>
      </c>
    </row>
    <row r="818" spans="1:14" ht="19.899999999999999" customHeight="1">
      <c r="A818" s="19" t="s">
        <v>168</v>
      </c>
      <c r="B818" s="19" t="s">
        <v>169</v>
      </c>
      <c r="C818" s="19"/>
      <c r="D818" s="19"/>
      <c r="E818" s="19" t="s">
        <v>10</v>
      </c>
      <c r="F818" s="19" t="s">
        <v>83</v>
      </c>
      <c r="G818" s="20"/>
      <c r="H818" s="20">
        <v>0.95</v>
      </c>
      <c r="I818" s="21">
        <v>0.05</v>
      </c>
      <c r="J818" s="20">
        <f t="shared" si="70"/>
        <v>0</v>
      </c>
      <c r="K818" s="20">
        <f t="shared" si="71"/>
        <v>0</v>
      </c>
      <c r="L818" s="22">
        <v>0.95</v>
      </c>
      <c r="M818" s="22">
        <v>0.17</v>
      </c>
      <c r="N818" s="22">
        <v>0</v>
      </c>
    </row>
    <row r="819" spans="1:14" ht="19.899999999999999" customHeight="1">
      <c r="A819" s="19" t="s">
        <v>168</v>
      </c>
      <c r="B819" s="19" t="s">
        <v>169</v>
      </c>
      <c r="C819" s="19"/>
      <c r="D819" s="19"/>
      <c r="E819" s="19" t="s">
        <v>11</v>
      </c>
      <c r="F819" s="19" t="s">
        <v>84</v>
      </c>
      <c r="G819" s="20"/>
      <c r="H819" s="20">
        <v>0.1</v>
      </c>
      <c r="I819" s="21">
        <v>0.05</v>
      </c>
      <c r="J819" s="20">
        <f t="shared" si="70"/>
        <v>0</v>
      </c>
      <c r="K819" s="20">
        <f t="shared" si="71"/>
        <v>0</v>
      </c>
      <c r="L819" s="22">
        <v>0.1</v>
      </c>
      <c r="M819" s="22">
        <v>0.06</v>
      </c>
      <c r="N819" s="22">
        <v>0</v>
      </c>
    </row>
    <row r="820" spans="1:14" ht="19.899999999999999" customHeight="1">
      <c r="A820" s="19" t="s">
        <v>168</v>
      </c>
      <c r="B820" s="19" t="s">
        <v>169</v>
      </c>
      <c r="C820" s="19"/>
      <c r="D820" s="19"/>
      <c r="E820" s="19" t="s">
        <v>12</v>
      </c>
      <c r="F820" s="19" t="s">
        <v>85</v>
      </c>
      <c r="G820" s="20"/>
      <c r="H820" s="20">
        <v>0.95</v>
      </c>
      <c r="I820" s="21">
        <v>0.05</v>
      </c>
      <c r="J820" s="20">
        <f t="shared" si="70"/>
        <v>0</v>
      </c>
      <c r="K820" s="20">
        <f t="shared" si="71"/>
        <v>0</v>
      </c>
      <c r="L820" s="22">
        <v>0.95</v>
      </c>
      <c r="M820" s="22">
        <v>0.06</v>
      </c>
      <c r="N820" s="22">
        <v>0</v>
      </c>
    </row>
    <row r="821" spans="1:14" ht="19.899999999999999" customHeight="1">
      <c r="A821" s="19" t="s">
        <v>168</v>
      </c>
      <c r="B821" s="19" t="s">
        <v>169</v>
      </c>
      <c r="C821" s="19"/>
      <c r="D821" s="19"/>
      <c r="E821" s="19" t="s">
        <v>13</v>
      </c>
      <c r="F821" s="19" t="s">
        <v>86</v>
      </c>
      <c r="G821" s="20"/>
      <c r="H821" s="20">
        <v>1</v>
      </c>
      <c r="I821" s="21">
        <v>0.05</v>
      </c>
      <c r="J821" s="20">
        <f t="shared" si="70"/>
        <v>0</v>
      </c>
      <c r="K821" s="20">
        <f t="shared" si="71"/>
        <v>0</v>
      </c>
      <c r="L821" s="22">
        <v>1</v>
      </c>
      <c r="M821" s="22">
        <v>0.06</v>
      </c>
      <c r="N821" s="22">
        <v>0</v>
      </c>
    </row>
    <row r="822" spans="1:14" ht="19.899999999999999" customHeight="1">
      <c r="A822" s="19" t="s">
        <v>168</v>
      </c>
      <c r="B822" s="19" t="s">
        <v>169</v>
      </c>
      <c r="C822" s="19"/>
      <c r="D822" s="19"/>
      <c r="E822" s="19" t="s">
        <v>14</v>
      </c>
      <c r="F822" s="19" t="s">
        <v>87</v>
      </c>
      <c r="G822" s="20"/>
      <c r="H822" s="20">
        <v>1</v>
      </c>
      <c r="I822" s="21">
        <v>0.05</v>
      </c>
      <c r="J822" s="20">
        <f t="shared" si="70"/>
        <v>0</v>
      </c>
      <c r="K822" s="20">
        <f t="shared" si="71"/>
        <v>0</v>
      </c>
      <c r="L822" s="22">
        <v>1</v>
      </c>
      <c r="M822" s="22">
        <v>0.06</v>
      </c>
      <c r="N822" s="22">
        <v>0</v>
      </c>
    </row>
    <row r="823" spans="1:14" ht="19.899999999999999" customHeight="1">
      <c r="A823" s="19" t="s">
        <v>168</v>
      </c>
      <c r="B823" s="19" t="s">
        <v>169</v>
      </c>
      <c r="C823" s="19"/>
      <c r="D823" s="19"/>
      <c r="E823" s="19" t="s">
        <v>15</v>
      </c>
      <c r="F823" s="19" t="s">
        <v>88</v>
      </c>
      <c r="G823" s="20"/>
      <c r="H823" s="20">
        <v>1</v>
      </c>
      <c r="I823" s="21">
        <v>0.05</v>
      </c>
      <c r="J823" s="20">
        <f t="shared" si="70"/>
        <v>0</v>
      </c>
      <c r="K823" s="20">
        <f t="shared" si="71"/>
        <v>0</v>
      </c>
      <c r="L823" s="22">
        <v>1</v>
      </c>
      <c r="M823" s="22">
        <v>0.06</v>
      </c>
      <c r="N823" s="22">
        <v>0</v>
      </c>
    </row>
    <row r="824" spans="1:14" ht="19.899999999999999" customHeight="1">
      <c r="A824" s="19" t="s">
        <v>168</v>
      </c>
      <c r="B824" s="19" t="s">
        <v>169</v>
      </c>
      <c r="C824" s="19"/>
      <c r="D824" s="19"/>
      <c r="E824" s="19" t="s">
        <v>16</v>
      </c>
      <c r="F824" s="19" t="s">
        <v>89</v>
      </c>
      <c r="G824" s="20"/>
      <c r="H824" s="20">
        <v>1</v>
      </c>
      <c r="I824" s="21">
        <v>0.05</v>
      </c>
      <c r="J824" s="20">
        <f t="shared" si="70"/>
        <v>0</v>
      </c>
      <c r="K824" s="20">
        <f t="shared" si="71"/>
        <v>0</v>
      </c>
      <c r="L824" s="22">
        <v>1</v>
      </c>
      <c r="M824" s="22">
        <v>0.06</v>
      </c>
      <c r="N824" s="22">
        <v>0</v>
      </c>
    </row>
    <row r="825" spans="1:14" ht="19.899999999999999" customHeight="1">
      <c r="A825" s="19" t="s">
        <v>168</v>
      </c>
      <c r="B825" s="19" t="s">
        <v>169</v>
      </c>
      <c r="C825" s="19"/>
      <c r="D825" s="19"/>
      <c r="E825" s="19" t="s">
        <v>17</v>
      </c>
      <c r="F825" s="19" t="s">
        <v>90</v>
      </c>
      <c r="G825" s="20"/>
      <c r="H825" s="20">
        <v>1</v>
      </c>
      <c r="I825" s="21">
        <v>0.05</v>
      </c>
      <c r="J825" s="20">
        <f t="shared" si="70"/>
        <v>0</v>
      </c>
      <c r="K825" s="20">
        <f t="shared" si="71"/>
        <v>0</v>
      </c>
      <c r="L825" s="22">
        <v>1</v>
      </c>
      <c r="M825" s="22">
        <v>0.06</v>
      </c>
      <c r="N825" s="22">
        <v>0</v>
      </c>
    </row>
    <row r="826" spans="1:14" ht="19.899999999999999" customHeight="1">
      <c r="A826" s="19" t="s">
        <v>168</v>
      </c>
      <c r="B826" s="19" t="s">
        <v>169</v>
      </c>
      <c r="C826" s="19"/>
      <c r="D826" s="19"/>
      <c r="E826" s="19" t="s">
        <v>18</v>
      </c>
      <c r="F826" s="19" t="s">
        <v>91</v>
      </c>
      <c r="G826" s="20"/>
      <c r="H826" s="20">
        <v>1</v>
      </c>
      <c r="I826" s="21">
        <v>0.05</v>
      </c>
      <c r="J826" s="20">
        <f t="shared" si="70"/>
        <v>0</v>
      </c>
      <c r="K826" s="20">
        <f t="shared" si="71"/>
        <v>0</v>
      </c>
      <c r="L826" s="22">
        <v>1</v>
      </c>
      <c r="M826" s="22">
        <v>0.06</v>
      </c>
      <c r="N826" s="22">
        <v>0</v>
      </c>
    </row>
    <row r="827" spans="1:14" ht="19.899999999999999" customHeight="1">
      <c r="A827" s="19" t="s">
        <v>168</v>
      </c>
      <c r="B827" s="19" t="s">
        <v>169</v>
      </c>
      <c r="C827" s="19"/>
      <c r="D827" s="19"/>
      <c r="E827" s="19" t="s">
        <v>19</v>
      </c>
      <c r="F827" s="19" t="s">
        <v>92</v>
      </c>
      <c r="G827" s="20"/>
      <c r="H827" s="20">
        <v>1</v>
      </c>
      <c r="I827" s="21">
        <v>0.05</v>
      </c>
      <c r="J827" s="20">
        <f t="shared" si="70"/>
        <v>0</v>
      </c>
      <c r="K827" s="20">
        <f t="shared" si="71"/>
        <v>0</v>
      </c>
      <c r="L827" s="22">
        <v>1</v>
      </c>
      <c r="M827" s="22">
        <v>0.06</v>
      </c>
      <c r="N827" s="22">
        <v>0</v>
      </c>
    </row>
    <row r="828" spans="1:14" ht="19.899999999999999" customHeight="1">
      <c r="A828" s="19" t="s">
        <v>168</v>
      </c>
      <c r="B828" s="19" t="s">
        <v>169</v>
      </c>
      <c r="C828" s="19"/>
      <c r="D828" s="19"/>
      <c r="E828" s="19" t="s">
        <v>20</v>
      </c>
      <c r="F828" s="19" t="s">
        <v>93</v>
      </c>
      <c r="G828" s="20"/>
      <c r="H828" s="20">
        <v>1</v>
      </c>
      <c r="I828" s="21">
        <v>0.05</v>
      </c>
      <c r="J828" s="20">
        <f t="shared" si="70"/>
        <v>0</v>
      </c>
      <c r="K828" s="20">
        <f t="shared" si="71"/>
        <v>0</v>
      </c>
      <c r="L828" s="22">
        <v>1</v>
      </c>
      <c r="M828" s="22">
        <v>0.06</v>
      </c>
      <c r="N828" s="22">
        <v>0</v>
      </c>
    </row>
    <row r="829" spans="1:14" ht="19.899999999999999" customHeight="1">
      <c r="A829" s="19" t="s">
        <v>168</v>
      </c>
      <c r="B829" s="19" t="s">
        <v>169</v>
      </c>
      <c r="C829" s="19"/>
      <c r="D829" s="19"/>
      <c r="E829" s="19" t="s">
        <v>21</v>
      </c>
      <c r="F829" s="19" t="s">
        <v>94</v>
      </c>
      <c r="G829" s="20"/>
      <c r="H829" s="20">
        <v>0</v>
      </c>
      <c r="I829" s="21">
        <v>0.05</v>
      </c>
      <c r="J829" s="20">
        <f t="shared" si="70"/>
        <v>0</v>
      </c>
      <c r="K829" s="20">
        <f t="shared" si="71"/>
        <v>0</v>
      </c>
      <c r="L829" s="22">
        <v>0</v>
      </c>
      <c r="M829" s="22">
        <v>0.17</v>
      </c>
      <c r="N829" s="22">
        <v>0</v>
      </c>
    </row>
    <row r="830" spans="1:14" ht="19.899999999999999" customHeight="1">
      <c r="A830" s="19" t="s">
        <v>168</v>
      </c>
      <c r="B830" s="19" t="s">
        <v>169</v>
      </c>
      <c r="C830" s="19"/>
      <c r="D830" s="19"/>
      <c r="E830" s="19" t="s">
        <v>22</v>
      </c>
      <c r="F830" s="19" t="s">
        <v>95</v>
      </c>
      <c r="G830" s="20"/>
      <c r="H830" s="20">
        <v>1</v>
      </c>
      <c r="I830" s="21">
        <v>0.05</v>
      </c>
      <c r="J830" s="20">
        <f t="shared" si="70"/>
        <v>0</v>
      </c>
      <c r="K830" s="20">
        <f t="shared" si="71"/>
        <v>0</v>
      </c>
      <c r="L830" s="22">
        <v>1</v>
      </c>
      <c r="M830" s="22">
        <v>0.06</v>
      </c>
      <c r="N830" s="22">
        <v>0</v>
      </c>
    </row>
    <row r="831" spans="1:14" ht="19.899999999999999" customHeight="1">
      <c r="A831" s="17" t="s">
        <v>170</v>
      </c>
      <c r="B831" s="17" t="s">
        <v>171</v>
      </c>
      <c r="C831" s="17"/>
      <c r="D831" s="17"/>
      <c r="E831" s="17" t="s">
        <v>72</v>
      </c>
      <c r="F831" s="17" t="s">
        <v>73</v>
      </c>
      <c r="G831" s="18">
        <f>SUM(G832,G833,G834,G835,G836,G837,G838,G839,G840,G841,G843,G844,G845,G846,G847,G848,G849,G850,G851,G852,G853)</f>
        <v>0</v>
      </c>
      <c r="H831" s="18"/>
      <c r="I831" s="18"/>
      <c r="J831" s="18">
        <f>SUM(J832,J833,J834,J835,J836,J837,J838,J839,J840,J841,J843,J844,J845,J846,J847,J848,J849,J850,J851,J852,J853)</f>
        <v>0</v>
      </c>
      <c r="K831" s="18">
        <f>SUM(K832,K833,K834,K835,K836,K837,K838,K839,K840,K841,K843,K844,K845,K846,K847,K848,K849,K850,K851,K852,K853)</f>
        <v>0</v>
      </c>
      <c r="L831" s="18">
        <v>1</v>
      </c>
      <c r="M831" s="18">
        <v>0.08</v>
      </c>
      <c r="N831" s="18">
        <v>0</v>
      </c>
    </row>
    <row r="832" spans="1:14" ht="19.899999999999999" customHeight="1">
      <c r="A832" s="19" t="s">
        <v>170</v>
      </c>
      <c r="B832" s="19" t="s">
        <v>171</v>
      </c>
      <c r="C832" s="19"/>
      <c r="D832" s="19"/>
      <c r="E832" s="19" t="s">
        <v>1</v>
      </c>
      <c r="F832" s="19" t="s">
        <v>74</v>
      </c>
      <c r="G832" s="20"/>
      <c r="H832" s="20">
        <v>0.92</v>
      </c>
      <c r="I832" s="21">
        <v>0.08</v>
      </c>
      <c r="J832" s="20">
        <f t="shared" ref="J832:J853" si="72">H832*G832</f>
        <v>0</v>
      </c>
      <c r="K832" s="20">
        <f t="shared" ref="K832:K853" si="73">J832/(1+I832)</f>
        <v>0</v>
      </c>
      <c r="L832" s="22">
        <v>1</v>
      </c>
      <c r="M832" s="22">
        <v>0.17</v>
      </c>
      <c r="N832" s="22">
        <v>0</v>
      </c>
    </row>
    <row r="833" spans="1:14" ht="19.899999999999999" customHeight="1">
      <c r="A833" s="19" t="s">
        <v>170</v>
      </c>
      <c r="B833" s="19" t="s">
        <v>171</v>
      </c>
      <c r="C833" s="19"/>
      <c r="D833" s="19"/>
      <c r="E833" s="19" t="s">
        <v>2</v>
      </c>
      <c r="F833" s="19" t="s">
        <v>75</v>
      </c>
      <c r="G833" s="20"/>
      <c r="H833" s="20">
        <v>0.92</v>
      </c>
      <c r="I833" s="21">
        <v>0.08</v>
      </c>
      <c r="J833" s="20">
        <f t="shared" si="72"/>
        <v>0</v>
      </c>
      <c r="K833" s="20">
        <f t="shared" si="73"/>
        <v>0</v>
      </c>
      <c r="L833" s="22">
        <v>1</v>
      </c>
      <c r="M833" s="22">
        <v>0.17</v>
      </c>
      <c r="N833" s="22">
        <v>0</v>
      </c>
    </row>
    <row r="834" spans="1:14" ht="19.899999999999999" customHeight="1">
      <c r="A834" s="19" t="s">
        <v>170</v>
      </c>
      <c r="B834" s="19" t="s">
        <v>171</v>
      </c>
      <c r="C834" s="19"/>
      <c r="D834" s="19"/>
      <c r="E834" s="19" t="s">
        <v>3</v>
      </c>
      <c r="F834" s="19" t="s">
        <v>76</v>
      </c>
      <c r="G834" s="20"/>
      <c r="H834" s="20">
        <v>0.92</v>
      </c>
      <c r="I834" s="21">
        <v>0.11</v>
      </c>
      <c r="J834" s="20">
        <f t="shared" si="72"/>
        <v>0</v>
      </c>
      <c r="K834" s="20">
        <f t="shared" si="73"/>
        <v>0</v>
      </c>
      <c r="L834" s="22">
        <v>1</v>
      </c>
      <c r="M834" s="22">
        <v>0.17</v>
      </c>
      <c r="N834" s="22">
        <v>0</v>
      </c>
    </row>
    <row r="835" spans="1:14" ht="19.899999999999999" customHeight="1">
      <c r="A835" s="19" t="s">
        <v>170</v>
      </c>
      <c r="B835" s="19" t="s">
        <v>171</v>
      </c>
      <c r="C835" s="19"/>
      <c r="D835" s="19"/>
      <c r="E835" s="19" t="s">
        <v>4</v>
      </c>
      <c r="F835" s="19" t="s">
        <v>78</v>
      </c>
      <c r="G835" s="20"/>
      <c r="H835" s="20">
        <v>1</v>
      </c>
      <c r="I835" s="21">
        <v>0.05</v>
      </c>
      <c r="J835" s="20">
        <f t="shared" si="72"/>
        <v>0</v>
      </c>
      <c r="K835" s="20">
        <f t="shared" si="73"/>
        <v>0</v>
      </c>
      <c r="L835" s="22">
        <v>1</v>
      </c>
      <c r="M835" s="22">
        <v>0.17</v>
      </c>
      <c r="N835" s="22">
        <v>0</v>
      </c>
    </row>
    <row r="836" spans="1:14" ht="19.899999999999999" customHeight="1">
      <c r="A836" s="19" t="s">
        <v>170</v>
      </c>
      <c r="B836" s="19" t="s">
        <v>171</v>
      </c>
      <c r="C836" s="19"/>
      <c r="D836" s="19"/>
      <c r="E836" s="19" t="s">
        <v>5</v>
      </c>
      <c r="F836" s="19" t="s">
        <v>79</v>
      </c>
      <c r="G836" s="20"/>
      <c r="H836" s="20">
        <v>1</v>
      </c>
      <c r="I836" s="21">
        <v>0.05</v>
      </c>
      <c r="J836" s="20">
        <f t="shared" si="72"/>
        <v>0</v>
      </c>
      <c r="K836" s="20">
        <f t="shared" si="73"/>
        <v>0</v>
      </c>
      <c r="L836" s="22">
        <v>1</v>
      </c>
      <c r="M836" s="22">
        <v>0.17</v>
      </c>
      <c r="N836" s="22">
        <v>0</v>
      </c>
    </row>
    <row r="837" spans="1:14" ht="19.899999999999999" customHeight="1">
      <c r="A837" s="19" t="s">
        <v>170</v>
      </c>
      <c r="B837" s="19" t="s">
        <v>171</v>
      </c>
      <c r="C837" s="19"/>
      <c r="D837" s="19"/>
      <c r="E837" s="19" t="s">
        <v>6</v>
      </c>
      <c r="F837" s="19" t="s">
        <v>80</v>
      </c>
      <c r="G837" s="20"/>
      <c r="H837" s="20">
        <v>1</v>
      </c>
      <c r="I837" s="21">
        <v>0.05</v>
      </c>
      <c r="J837" s="20">
        <f t="shared" si="72"/>
        <v>0</v>
      </c>
      <c r="K837" s="20">
        <f t="shared" si="73"/>
        <v>0</v>
      </c>
      <c r="L837" s="22">
        <v>1</v>
      </c>
      <c r="M837" s="22">
        <v>0.17</v>
      </c>
      <c r="N837" s="22">
        <v>0</v>
      </c>
    </row>
    <row r="838" spans="1:14" ht="19.899999999999999" customHeight="1">
      <c r="A838" s="19" t="s">
        <v>170</v>
      </c>
      <c r="B838" s="19" t="s">
        <v>171</v>
      </c>
      <c r="C838" s="19"/>
      <c r="D838" s="19"/>
      <c r="E838" s="19" t="s">
        <v>7</v>
      </c>
      <c r="F838" s="19" t="s">
        <v>81</v>
      </c>
      <c r="G838" s="20"/>
      <c r="H838" s="20">
        <v>1</v>
      </c>
      <c r="I838" s="21">
        <v>0.11</v>
      </c>
      <c r="J838" s="20">
        <f t="shared" si="72"/>
        <v>0</v>
      </c>
      <c r="K838" s="20">
        <f t="shared" si="73"/>
        <v>0</v>
      </c>
      <c r="L838" s="22">
        <v>1</v>
      </c>
      <c r="M838" s="22">
        <v>0.17</v>
      </c>
      <c r="N838" s="22">
        <v>0</v>
      </c>
    </row>
    <row r="839" spans="1:14" ht="19.899999999999999" customHeight="1">
      <c r="A839" s="19" t="s">
        <v>170</v>
      </c>
      <c r="B839" s="19" t="s">
        <v>171</v>
      </c>
      <c r="C839" s="19"/>
      <c r="D839" s="19"/>
      <c r="E839" s="19" t="s">
        <v>8</v>
      </c>
      <c r="F839" s="19" t="s">
        <v>77</v>
      </c>
      <c r="G839" s="20"/>
      <c r="H839" s="20">
        <v>1</v>
      </c>
      <c r="I839" s="21">
        <v>0.11</v>
      </c>
      <c r="J839" s="20">
        <f t="shared" si="72"/>
        <v>0</v>
      </c>
      <c r="K839" s="20">
        <f t="shared" si="73"/>
        <v>0</v>
      </c>
      <c r="L839" s="22">
        <v>1</v>
      </c>
      <c r="M839" s="22">
        <v>0.17</v>
      </c>
      <c r="N839" s="22">
        <v>0</v>
      </c>
    </row>
    <row r="840" spans="1:14" ht="19.899999999999999" customHeight="1">
      <c r="A840" s="19" t="s">
        <v>170</v>
      </c>
      <c r="B840" s="19" t="s">
        <v>171</v>
      </c>
      <c r="C840" s="19"/>
      <c r="D840" s="19"/>
      <c r="E840" s="19" t="s">
        <v>9</v>
      </c>
      <c r="F840" s="19" t="s">
        <v>82</v>
      </c>
      <c r="G840" s="20"/>
      <c r="H840" s="20">
        <v>1</v>
      </c>
      <c r="I840" s="21">
        <v>0.05</v>
      </c>
      <c r="J840" s="20">
        <f t="shared" si="72"/>
        <v>0</v>
      </c>
      <c r="K840" s="20">
        <f t="shared" si="73"/>
        <v>0</v>
      </c>
      <c r="L840" s="22">
        <v>1</v>
      </c>
      <c r="M840" s="22">
        <v>0.11</v>
      </c>
      <c r="N840" s="22">
        <v>0</v>
      </c>
    </row>
    <row r="841" spans="1:14" ht="19.899999999999999" customHeight="1">
      <c r="A841" s="19" t="s">
        <v>170</v>
      </c>
      <c r="B841" s="19" t="s">
        <v>171</v>
      </c>
      <c r="C841" s="19"/>
      <c r="D841" s="19"/>
      <c r="E841" s="19" t="s">
        <v>10</v>
      </c>
      <c r="F841" s="19" t="s">
        <v>83</v>
      </c>
      <c r="G841" s="20"/>
      <c r="H841" s="20">
        <v>0.95</v>
      </c>
      <c r="I841" s="21">
        <v>0.05</v>
      </c>
      <c r="J841" s="20">
        <f t="shared" si="72"/>
        <v>0</v>
      </c>
      <c r="K841" s="20">
        <f t="shared" si="73"/>
        <v>0</v>
      </c>
      <c r="L841" s="22">
        <v>0.95</v>
      </c>
      <c r="M841" s="22">
        <v>0.17</v>
      </c>
      <c r="N841" s="22">
        <v>0</v>
      </c>
    </row>
    <row r="842" spans="1:14" ht="19.899999999999999" customHeight="1">
      <c r="A842" s="19" t="s">
        <v>170</v>
      </c>
      <c r="B842" s="19" t="s">
        <v>171</v>
      </c>
      <c r="C842" s="19"/>
      <c r="D842" s="19"/>
      <c r="E842" s="19" t="s">
        <v>11</v>
      </c>
      <c r="F842" s="19" t="s">
        <v>84</v>
      </c>
      <c r="G842" s="20"/>
      <c r="H842" s="20">
        <v>0.1</v>
      </c>
      <c r="I842" s="21">
        <v>0.05</v>
      </c>
      <c r="J842" s="20">
        <f t="shared" si="72"/>
        <v>0</v>
      </c>
      <c r="K842" s="20">
        <f t="shared" si="73"/>
        <v>0</v>
      </c>
      <c r="L842" s="22">
        <v>0.1</v>
      </c>
      <c r="M842" s="22">
        <v>0.06</v>
      </c>
      <c r="N842" s="22">
        <v>0</v>
      </c>
    </row>
    <row r="843" spans="1:14" ht="19.899999999999999" customHeight="1">
      <c r="A843" s="19" t="s">
        <v>170</v>
      </c>
      <c r="B843" s="19" t="s">
        <v>171</v>
      </c>
      <c r="C843" s="19"/>
      <c r="D843" s="19"/>
      <c r="E843" s="19" t="s">
        <v>12</v>
      </c>
      <c r="F843" s="19" t="s">
        <v>85</v>
      </c>
      <c r="G843" s="20"/>
      <c r="H843" s="20">
        <v>0.95</v>
      </c>
      <c r="I843" s="21">
        <v>0.05</v>
      </c>
      <c r="J843" s="20">
        <f t="shared" si="72"/>
        <v>0</v>
      </c>
      <c r="K843" s="20">
        <f t="shared" si="73"/>
        <v>0</v>
      </c>
      <c r="L843" s="22">
        <v>0.95</v>
      </c>
      <c r="M843" s="22">
        <v>0.06</v>
      </c>
      <c r="N843" s="22">
        <v>0</v>
      </c>
    </row>
    <row r="844" spans="1:14" ht="19.899999999999999" customHeight="1">
      <c r="A844" s="19" t="s">
        <v>170</v>
      </c>
      <c r="B844" s="19" t="s">
        <v>171</v>
      </c>
      <c r="C844" s="19"/>
      <c r="D844" s="19"/>
      <c r="E844" s="19" t="s">
        <v>13</v>
      </c>
      <c r="F844" s="19" t="s">
        <v>86</v>
      </c>
      <c r="G844" s="20"/>
      <c r="H844" s="20">
        <v>1</v>
      </c>
      <c r="I844" s="21">
        <v>0.05</v>
      </c>
      <c r="J844" s="20">
        <f t="shared" si="72"/>
        <v>0</v>
      </c>
      <c r="K844" s="20">
        <f t="shared" si="73"/>
        <v>0</v>
      </c>
      <c r="L844" s="22">
        <v>1</v>
      </c>
      <c r="M844" s="22">
        <v>0.06</v>
      </c>
      <c r="N844" s="22">
        <v>0</v>
      </c>
    </row>
    <row r="845" spans="1:14" ht="19.899999999999999" customHeight="1">
      <c r="A845" s="19" t="s">
        <v>170</v>
      </c>
      <c r="B845" s="19" t="s">
        <v>171</v>
      </c>
      <c r="C845" s="19"/>
      <c r="D845" s="19"/>
      <c r="E845" s="19" t="s">
        <v>14</v>
      </c>
      <c r="F845" s="19" t="s">
        <v>87</v>
      </c>
      <c r="G845" s="20"/>
      <c r="H845" s="20">
        <v>1</v>
      </c>
      <c r="I845" s="21">
        <v>0.05</v>
      </c>
      <c r="J845" s="20">
        <f t="shared" si="72"/>
        <v>0</v>
      </c>
      <c r="K845" s="20">
        <f t="shared" si="73"/>
        <v>0</v>
      </c>
      <c r="L845" s="22">
        <v>1</v>
      </c>
      <c r="M845" s="22">
        <v>0.06</v>
      </c>
      <c r="N845" s="22">
        <v>0</v>
      </c>
    </row>
    <row r="846" spans="1:14" ht="19.899999999999999" customHeight="1">
      <c r="A846" s="19" t="s">
        <v>170</v>
      </c>
      <c r="B846" s="19" t="s">
        <v>171</v>
      </c>
      <c r="C846" s="19"/>
      <c r="D846" s="19"/>
      <c r="E846" s="19" t="s">
        <v>15</v>
      </c>
      <c r="F846" s="19" t="s">
        <v>88</v>
      </c>
      <c r="G846" s="20"/>
      <c r="H846" s="20">
        <v>1</v>
      </c>
      <c r="I846" s="21">
        <v>0.05</v>
      </c>
      <c r="J846" s="20">
        <f t="shared" si="72"/>
        <v>0</v>
      </c>
      <c r="K846" s="20">
        <f t="shared" si="73"/>
        <v>0</v>
      </c>
      <c r="L846" s="22">
        <v>1</v>
      </c>
      <c r="M846" s="22">
        <v>0.06</v>
      </c>
      <c r="N846" s="22">
        <v>0</v>
      </c>
    </row>
    <row r="847" spans="1:14" ht="19.899999999999999" customHeight="1">
      <c r="A847" s="19" t="s">
        <v>170</v>
      </c>
      <c r="B847" s="19" t="s">
        <v>171</v>
      </c>
      <c r="C847" s="19"/>
      <c r="D847" s="19"/>
      <c r="E847" s="19" t="s">
        <v>16</v>
      </c>
      <c r="F847" s="19" t="s">
        <v>89</v>
      </c>
      <c r="G847" s="20"/>
      <c r="H847" s="20">
        <v>1</v>
      </c>
      <c r="I847" s="21">
        <v>0.05</v>
      </c>
      <c r="J847" s="20">
        <f t="shared" si="72"/>
        <v>0</v>
      </c>
      <c r="K847" s="20">
        <f t="shared" si="73"/>
        <v>0</v>
      </c>
      <c r="L847" s="22">
        <v>1</v>
      </c>
      <c r="M847" s="22">
        <v>0.06</v>
      </c>
      <c r="N847" s="22">
        <v>0</v>
      </c>
    </row>
    <row r="848" spans="1:14" ht="19.899999999999999" customHeight="1">
      <c r="A848" s="19" t="s">
        <v>170</v>
      </c>
      <c r="B848" s="19" t="s">
        <v>171</v>
      </c>
      <c r="C848" s="19"/>
      <c r="D848" s="19"/>
      <c r="E848" s="19" t="s">
        <v>17</v>
      </c>
      <c r="F848" s="19" t="s">
        <v>90</v>
      </c>
      <c r="G848" s="20"/>
      <c r="H848" s="20">
        <v>1</v>
      </c>
      <c r="I848" s="21">
        <v>0.05</v>
      </c>
      <c r="J848" s="20">
        <f t="shared" si="72"/>
        <v>0</v>
      </c>
      <c r="K848" s="20">
        <f t="shared" si="73"/>
        <v>0</v>
      </c>
      <c r="L848" s="22">
        <v>1</v>
      </c>
      <c r="M848" s="22">
        <v>0.06</v>
      </c>
      <c r="N848" s="22">
        <v>0</v>
      </c>
    </row>
    <row r="849" spans="1:14" ht="19.899999999999999" customHeight="1">
      <c r="A849" s="19" t="s">
        <v>170</v>
      </c>
      <c r="B849" s="19" t="s">
        <v>171</v>
      </c>
      <c r="C849" s="19"/>
      <c r="D849" s="19"/>
      <c r="E849" s="19" t="s">
        <v>18</v>
      </c>
      <c r="F849" s="19" t="s">
        <v>91</v>
      </c>
      <c r="G849" s="20"/>
      <c r="H849" s="20">
        <v>1</v>
      </c>
      <c r="I849" s="21">
        <v>0.05</v>
      </c>
      <c r="J849" s="20">
        <f t="shared" si="72"/>
        <v>0</v>
      </c>
      <c r="K849" s="20">
        <f t="shared" si="73"/>
        <v>0</v>
      </c>
      <c r="L849" s="22">
        <v>1</v>
      </c>
      <c r="M849" s="22">
        <v>0.06</v>
      </c>
      <c r="N849" s="22">
        <v>0</v>
      </c>
    </row>
    <row r="850" spans="1:14" ht="19.899999999999999" customHeight="1">
      <c r="A850" s="19" t="s">
        <v>170</v>
      </c>
      <c r="B850" s="19" t="s">
        <v>171</v>
      </c>
      <c r="C850" s="19"/>
      <c r="D850" s="19"/>
      <c r="E850" s="19" t="s">
        <v>19</v>
      </c>
      <c r="F850" s="19" t="s">
        <v>92</v>
      </c>
      <c r="G850" s="20"/>
      <c r="H850" s="20">
        <v>1</v>
      </c>
      <c r="I850" s="21">
        <v>0.05</v>
      </c>
      <c r="J850" s="20">
        <f t="shared" si="72"/>
        <v>0</v>
      </c>
      <c r="K850" s="20">
        <f t="shared" si="73"/>
        <v>0</v>
      </c>
      <c r="L850" s="22">
        <v>1</v>
      </c>
      <c r="M850" s="22">
        <v>0.06</v>
      </c>
      <c r="N850" s="22">
        <v>0</v>
      </c>
    </row>
    <row r="851" spans="1:14" ht="19.899999999999999" customHeight="1">
      <c r="A851" s="19" t="s">
        <v>170</v>
      </c>
      <c r="B851" s="19" t="s">
        <v>171</v>
      </c>
      <c r="C851" s="19"/>
      <c r="D851" s="19"/>
      <c r="E851" s="19" t="s">
        <v>20</v>
      </c>
      <c r="F851" s="19" t="s">
        <v>93</v>
      </c>
      <c r="G851" s="20"/>
      <c r="H851" s="20">
        <v>1</v>
      </c>
      <c r="I851" s="21">
        <v>0.05</v>
      </c>
      <c r="J851" s="20">
        <f t="shared" si="72"/>
        <v>0</v>
      </c>
      <c r="K851" s="20">
        <f t="shared" si="73"/>
        <v>0</v>
      </c>
      <c r="L851" s="22">
        <v>1</v>
      </c>
      <c r="M851" s="22">
        <v>0.06</v>
      </c>
      <c r="N851" s="22">
        <v>0</v>
      </c>
    </row>
    <row r="852" spans="1:14" ht="19.899999999999999" customHeight="1">
      <c r="A852" s="19" t="s">
        <v>170</v>
      </c>
      <c r="B852" s="19" t="s">
        <v>171</v>
      </c>
      <c r="C852" s="19"/>
      <c r="D852" s="19"/>
      <c r="E852" s="19" t="s">
        <v>21</v>
      </c>
      <c r="F852" s="19" t="s">
        <v>94</v>
      </c>
      <c r="G852" s="20"/>
      <c r="H852" s="20">
        <v>0</v>
      </c>
      <c r="I852" s="21">
        <v>0.05</v>
      </c>
      <c r="J852" s="20">
        <f t="shared" si="72"/>
        <v>0</v>
      </c>
      <c r="K852" s="20">
        <f t="shared" si="73"/>
        <v>0</v>
      </c>
      <c r="L852" s="22">
        <v>0</v>
      </c>
      <c r="M852" s="22">
        <v>0.17</v>
      </c>
      <c r="N852" s="22">
        <v>0</v>
      </c>
    </row>
    <row r="853" spans="1:14" ht="19.899999999999999" customHeight="1">
      <c r="A853" s="19" t="s">
        <v>170</v>
      </c>
      <c r="B853" s="19" t="s">
        <v>171</v>
      </c>
      <c r="C853" s="19"/>
      <c r="D853" s="19"/>
      <c r="E853" s="19" t="s">
        <v>22</v>
      </c>
      <c r="F853" s="19" t="s">
        <v>95</v>
      </c>
      <c r="G853" s="20"/>
      <c r="H853" s="20">
        <v>1</v>
      </c>
      <c r="I853" s="21">
        <v>0.05</v>
      </c>
      <c r="J853" s="20">
        <f t="shared" si="72"/>
        <v>0</v>
      </c>
      <c r="K853" s="20">
        <f t="shared" si="73"/>
        <v>0</v>
      </c>
      <c r="L853" s="22">
        <v>1</v>
      </c>
      <c r="M853" s="22">
        <v>0.06</v>
      </c>
      <c r="N853" s="22">
        <v>0</v>
      </c>
    </row>
    <row r="854" spans="1:14" ht="19.899999999999999" customHeight="1">
      <c r="A854" s="17" t="s">
        <v>172</v>
      </c>
      <c r="B854" s="17" t="s">
        <v>173</v>
      </c>
      <c r="C854" s="17"/>
      <c r="D854" s="17"/>
      <c r="E854" s="17" t="s">
        <v>72</v>
      </c>
      <c r="F854" s="17" t="s">
        <v>73</v>
      </c>
      <c r="G854" s="18">
        <f>SUM(G855,G856,G857,G858,G859,G860,G861,G862,G863,G864,G866,G867,G868,G869,G870,G871,G872,G873,G874,G875,G876)</f>
        <v>0</v>
      </c>
      <c r="H854" s="18"/>
      <c r="I854" s="18"/>
      <c r="J854" s="18">
        <f>SUM(J855,J856,J857,J858,J859,J860,J861,J862,J863,J864,J866,J867,J868,J869,J870,J871,J872,J873,J874,J875,J876)</f>
        <v>0</v>
      </c>
      <c r="K854" s="18">
        <f>SUM(K855,K856,K857,K858,K859,K860,K861,K862,K863,K864,K866,K867,K868,K869,K870,K871,K872,K873,K874,K875,K876)</f>
        <v>0</v>
      </c>
      <c r="L854" s="18">
        <v>1</v>
      </c>
      <c r="M854" s="18">
        <v>0.08</v>
      </c>
      <c r="N854" s="18">
        <v>0</v>
      </c>
    </row>
    <row r="855" spans="1:14" ht="19.899999999999999" customHeight="1">
      <c r="A855" s="19" t="s">
        <v>172</v>
      </c>
      <c r="B855" s="19" t="s">
        <v>173</v>
      </c>
      <c r="C855" s="19"/>
      <c r="D855" s="19"/>
      <c r="E855" s="19" t="s">
        <v>1</v>
      </c>
      <c r="F855" s="19" t="s">
        <v>74</v>
      </c>
      <c r="G855" s="20"/>
      <c r="H855" s="20">
        <v>0.92</v>
      </c>
      <c r="I855" s="21">
        <v>0.08</v>
      </c>
      <c r="J855" s="20">
        <f t="shared" ref="J855:J876" si="74">H855*G855</f>
        <v>0</v>
      </c>
      <c r="K855" s="20">
        <f t="shared" ref="K855:K876" si="75">J855/(1+I855)</f>
        <v>0</v>
      </c>
      <c r="L855" s="22">
        <v>1</v>
      </c>
      <c r="M855" s="22">
        <v>0.17</v>
      </c>
      <c r="N855" s="22">
        <v>0</v>
      </c>
    </row>
    <row r="856" spans="1:14" ht="19.899999999999999" customHeight="1">
      <c r="A856" s="19" t="s">
        <v>172</v>
      </c>
      <c r="B856" s="19" t="s">
        <v>173</v>
      </c>
      <c r="C856" s="19"/>
      <c r="D856" s="19"/>
      <c r="E856" s="19" t="s">
        <v>2</v>
      </c>
      <c r="F856" s="19" t="s">
        <v>75</v>
      </c>
      <c r="G856" s="20"/>
      <c r="H856" s="20">
        <v>0.92</v>
      </c>
      <c r="I856" s="21">
        <v>0.08</v>
      </c>
      <c r="J856" s="20">
        <f t="shared" si="74"/>
        <v>0</v>
      </c>
      <c r="K856" s="20">
        <f t="shared" si="75"/>
        <v>0</v>
      </c>
      <c r="L856" s="22">
        <v>1</v>
      </c>
      <c r="M856" s="22">
        <v>0.17</v>
      </c>
      <c r="N856" s="22">
        <v>0</v>
      </c>
    </row>
    <row r="857" spans="1:14" ht="19.899999999999999" customHeight="1">
      <c r="A857" s="19" t="s">
        <v>172</v>
      </c>
      <c r="B857" s="19" t="s">
        <v>173</v>
      </c>
      <c r="C857" s="19"/>
      <c r="D857" s="19"/>
      <c r="E857" s="19" t="s">
        <v>3</v>
      </c>
      <c r="F857" s="19" t="s">
        <v>76</v>
      </c>
      <c r="G857" s="20"/>
      <c r="H857" s="20">
        <v>0.92</v>
      </c>
      <c r="I857" s="21">
        <v>0.11</v>
      </c>
      <c r="J857" s="20">
        <f t="shared" si="74"/>
        <v>0</v>
      </c>
      <c r="K857" s="20">
        <f t="shared" si="75"/>
        <v>0</v>
      </c>
      <c r="L857" s="22">
        <v>1</v>
      </c>
      <c r="M857" s="22">
        <v>0.17</v>
      </c>
      <c r="N857" s="22">
        <v>0</v>
      </c>
    </row>
    <row r="858" spans="1:14" ht="19.899999999999999" customHeight="1">
      <c r="A858" s="19" t="s">
        <v>172</v>
      </c>
      <c r="B858" s="19" t="s">
        <v>173</v>
      </c>
      <c r="C858" s="19"/>
      <c r="D858" s="19"/>
      <c r="E858" s="19" t="s">
        <v>4</v>
      </c>
      <c r="F858" s="19" t="s">
        <v>78</v>
      </c>
      <c r="G858" s="20"/>
      <c r="H858" s="20">
        <v>1</v>
      </c>
      <c r="I858" s="21">
        <v>0.05</v>
      </c>
      <c r="J858" s="20">
        <f t="shared" si="74"/>
        <v>0</v>
      </c>
      <c r="K858" s="20">
        <f t="shared" si="75"/>
        <v>0</v>
      </c>
      <c r="L858" s="22">
        <v>1</v>
      </c>
      <c r="M858" s="22">
        <v>0.17</v>
      </c>
      <c r="N858" s="22">
        <v>0</v>
      </c>
    </row>
    <row r="859" spans="1:14" ht="19.899999999999999" customHeight="1">
      <c r="A859" s="19" t="s">
        <v>172</v>
      </c>
      <c r="B859" s="19" t="s">
        <v>173</v>
      </c>
      <c r="C859" s="19"/>
      <c r="D859" s="19"/>
      <c r="E859" s="19" t="s">
        <v>5</v>
      </c>
      <c r="F859" s="19" t="s">
        <v>79</v>
      </c>
      <c r="G859" s="20"/>
      <c r="H859" s="20">
        <v>1</v>
      </c>
      <c r="I859" s="21">
        <v>0.05</v>
      </c>
      <c r="J859" s="20">
        <f t="shared" si="74"/>
        <v>0</v>
      </c>
      <c r="K859" s="20">
        <f t="shared" si="75"/>
        <v>0</v>
      </c>
      <c r="L859" s="22">
        <v>1</v>
      </c>
      <c r="M859" s="22">
        <v>0.17</v>
      </c>
      <c r="N859" s="22">
        <v>0</v>
      </c>
    </row>
    <row r="860" spans="1:14" ht="19.899999999999999" customHeight="1">
      <c r="A860" s="19" t="s">
        <v>172</v>
      </c>
      <c r="B860" s="19" t="s">
        <v>173</v>
      </c>
      <c r="C860" s="19"/>
      <c r="D860" s="19"/>
      <c r="E860" s="19" t="s">
        <v>6</v>
      </c>
      <c r="F860" s="19" t="s">
        <v>80</v>
      </c>
      <c r="G860" s="20"/>
      <c r="H860" s="20">
        <v>1</v>
      </c>
      <c r="I860" s="21">
        <v>0.05</v>
      </c>
      <c r="J860" s="20">
        <f t="shared" si="74"/>
        <v>0</v>
      </c>
      <c r="K860" s="20">
        <f t="shared" si="75"/>
        <v>0</v>
      </c>
      <c r="L860" s="22">
        <v>1</v>
      </c>
      <c r="M860" s="22">
        <v>0.17</v>
      </c>
      <c r="N860" s="22">
        <v>0</v>
      </c>
    </row>
    <row r="861" spans="1:14" ht="19.899999999999999" customHeight="1">
      <c r="A861" s="19" t="s">
        <v>172</v>
      </c>
      <c r="B861" s="19" t="s">
        <v>173</v>
      </c>
      <c r="C861" s="19"/>
      <c r="D861" s="19"/>
      <c r="E861" s="19" t="s">
        <v>7</v>
      </c>
      <c r="F861" s="19" t="s">
        <v>81</v>
      </c>
      <c r="G861" s="20"/>
      <c r="H861" s="20">
        <v>1</v>
      </c>
      <c r="I861" s="21">
        <v>0.11</v>
      </c>
      <c r="J861" s="20">
        <f t="shared" si="74"/>
        <v>0</v>
      </c>
      <c r="K861" s="20">
        <f t="shared" si="75"/>
        <v>0</v>
      </c>
      <c r="L861" s="22">
        <v>1</v>
      </c>
      <c r="M861" s="22">
        <v>0.17</v>
      </c>
      <c r="N861" s="22">
        <v>0</v>
      </c>
    </row>
    <row r="862" spans="1:14" ht="19.899999999999999" customHeight="1">
      <c r="A862" s="19" t="s">
        <v>172</v>
      </c>
      <c r="B862" s="19" t="s">
        <v>173</v>
      </c>
      <c r="C862" s="19"/>
      <c r="D862" s="19"/>
      <c r="E862" s="19" t="s">
        <v>8</v>
      </c>
      <c r="F862" s="19" t="s">
        <v>77</v>
      </c>
      <c r="G862" s="20"/>
      <c r="H862" s="20">
        <v>1</v>
      </c>
      <c r="I862" s="21">
        <v>0.11</v>
      </c>
      <c r="J862" s="20">
        <f t="shared" si="74"/>
        <v>0</v>
      </c>
      <c r="K862" s="20">
        <f t="shared" si="75"/>
        <v>0</v>
      </c>
      <c r="L862" s="22">
        <v>1</v>
      </c>
      <c r="M862" s="22">
        <v>0.17</v>
      </c>
      <c r="N862" s="22">
        <v>0</v>
      </c>
    </row>
    <row r="863" spans="1:14" ht="19.899999999999999" customHeight="1">
      <c r="A863" s="19" t="s">
        <v>172</v>
      </c>
      <c r="B863" s="19" t="s">
        <v>173</v>
      </c>
      <c r="C863" s="19"/>
      <c r="D863" s="19"/>
      <c r="E863" s="19" t="s">
        <v>9</v>
      </c>
      <c r="F863" s="19" t="s">
        <v>82</v>
      </c>
      <c r="G863" s="20"/>
      <c r="H863" s="20">
        <v>1</v>
      </c>
      <c r="I863" s="21">
        <v>0.05</v>
      </c>
      <c r="J863" s="20">
        <f t="shared" si="74"/>
        <v>0</v>
      </c>
      <c r="K863" s="20">
        <f t="shared" si="75"/>
        <v>0</v>
      </c>
      <c r="L863" s="22">
        <v>1</v>
      </c>
      <c r="M863" s="22">
        <v>0.11</v>
      </c>
      <c r="N863" s="22">
        <v>0</v>
      </c>
    </row>
    <row r="864" spans="1:14" ht="19.899999999999999" customHeight="1">
      <c r="A864" s="19" t="s">
        <v>172</v>
      </c>
      <c r="B864" s="19" t="s">
        <v>173</v>
      </c>
      <c r="C864" s="19"/>
      <c r="D864" s="19"/>
      <c r="E864" s="19" t="s">
        <v>10</v>
      </c>
      <c r="F864" s="19" t="s">
        <v>83</v>
      </c>
      <c r="G864" s="20"/>
      <c r="H864" s="20">
        <v>0.95</v>
      </c>
      <c r="I864" s="21">
        <v>0.05</v>
      </c>
      <c r="J864" s="20">
        <f t="shared" si="74"/>
        <v>0</v>
      </c>
      <c r="K864" s="20">
        <f t="shared" si="75"/>
        <v>0</v>
      </c>
      <c r="L864" s="22">
        <v>0.95</v>
      </c>
      <c r="M864" s="22">
        <v>0.17</v>
      </c>
      <c r="N864" s="22">
        <v>0</v>
      </c>
    </row>
    <row r="865" spans="1:14" ht="19.899999999999999" customHeight="1">
      <c r="A865" s="19" t="s">
        <v>172</v>
      </c>
      <c r="B865" s="19" t="s">
        <v>173</v>
      </c>
      <c r="C865" s="19"/>
      <c r="D865" s="19"/>
      <c r="E865" s="19" t="s">
        <v>11</v>
      </c>
      <c r="F865" s="19" t="s">
        <v>84</v>
      </c>
      <c r="G865" s="20"/>
      <c r="H865" s="20">
        <v>0.1</v>
      </c>
      <c r="I865" s="21">
        <v>0.05</v>
      </c>
      <c r="J865" s="20">
        <f t="shared" si="74"/>
        <v>0</v>
      </c>
      <c r="K865" s="20">
        <f t="shared" si="75"/>
        <v>0</v>
      </c>
      <c r="L865" s="22">
        <v>0.1</v>
      </c>
      <c r="M865" s="22">
        <v>0.06</v>
      </c>
      <c r="N865" s="22">
        <v>0</v>
      </c>
    </row>
    <row r="866" spans="1:14" ht="19.899999999999999" customHeight="1">
      <c r="A866" s="19" t="s">
        <v>172</v>
      </c>
      <c r="B866" s="19" t="s">
        <v>173</v>
      </c>
      <c r="C866" s="19"/>
      <c r="D866" s="19"/>
      <c r="E866" s="19" t="s">
        <v>12</v>
      </c>
      <c r="F866" s="19" t="s">
        <v>85</v>
      </c>
      <c r="G866" s="20"/>
      <c r="H866" s="20">
        <v>0.95</v>
      </c>
      <c r="I866" s="21">
        <v>0.05</v>
      </c>
      <c r="J866" s="20">
        <f t="shared" si="74"/>
        <v>0</v>
      </c>
      <c r="K866" s="20">
        <f t="shared" si="75"/>
        <v>0</v>
      </c>
      <c r="L866" s="22">
        <v>0.95</v>
      </c>
      <c r="M866" s="22">
        <v>0.06</v>
      </c>
      <c r="N866" s="22">
        <v>0</v>
      </c>
    </row>
    <row r="867" spans="1:14" ht="19.899999999999999" customHeight="1">
      <c r="A867" s="19" t="s">
        <v>172</v>
      </c>
      <c r="B867" s="19" t="s">
        <v>173</v>
      </c>
      <c r="C867" s="19"/>
      <c r="D867" s="19"/>
      <c r="E867" s="19" t="s">
        <v>13</v>
      </c>
      <c r="F867" s="19" t="s">
        <v>86</v>
      </c>
      <c r="G867" s="20"/>
      <c r="H867" s="20">
        <v>1</v>
      </c>
      <c r="I867" s="21">
        <v>0.05</v>
      </c>
      <c r="J867" s="20">
        <f t="shared" si="74"/>
        <v>0</v>
      </c>
      <c r="K867" s="20">
        <f t="shared" si="75"/>
        <v>0</v>
      </c>
      <c r="L867" s="22">
        <v>1</v>
      </c>
      <c r="M867" s="22">
        <v>0.06</v>
      </c>
      <c r="N867" s="22">
        <v>0</v>
      </c>
    </row>
    <row r="868" spans="1:14" ht="19.899999999999999" customHeight="1">
      <c r="A868" s="19" t="s">
        <v>172</v>
      </c>
      <c r="B868" s="19" t="s">
        <v>173</v>
      </c>
      <c r="C868" s="19"/>
      <c r="D868" s="19"/>
      <c r="E868" s="19" t="s">
        <v>14</v>
      </c>
      <c r="F868" s="19" t="s">
        <v>87</v>
      </c>
      <c r="G868" s="20"/>
      <c r="H868" s="20">
        <v>1</v>
      </c>
      <c r="I868" s="21">
        <v>0.05</v>
      </c>
      <c r="J868" s="20">
        <f t="shared" si="74"/>
        <v>0</v>
      </c>
      <c r="K868" s="20">
        <f t="shared" si="75"/>
        <v>0</v>
      </c>
      <c r="L868" s="22">
        <v>1</v>
      </c>
      <c r="M868" s="22">
        <v>0.06</v>
      </c>
      <c r="N868" s="22">
        <v>0</v>
      </c>
    </row>
    <row r="869" spans="1:14" ht="19.899999999999999" customHeight="1">
      <c r="A869" s="19" t="s">
        <v>172</v>
      </c>
      <c r="B869" s="19" t="s">
        <v>173</v>
      </c>
      <c r="C869" s="19"/>
      <c r="D869" s="19"/>
      <c r="E869" s="19" t="s">
        <v>15</v>
      </c>
      <c r="F869" s="19" t="s">
        <v>88</v>
      </c>
      <c r="G869" s="20"/>
      <c r="H869" s="20">
        <v>1</v>
      </c>
      <c r="I869" s="21">
        <v>0.05</v>
      </c>
      <c r="J869" s="20">
        <f t="shared" si="74"/>
        <v>0</v>
      </c>
      <c r="K869" s="20">
        <f t="shared" si="75"/>
        <v>0</v>
      </c>
      <c r="L869" s="22">
        <v>1</v>
      </c>
      <c r="M869" s="22">
        <v>0.06</v>
      </c>
      <c r="N869" s="22">
        <v>0</v>
      </c>
    </row>
    <row r="870" spans="1:14" ht="19.899999999999999" customHeight="1">
      <c r="A870" s="19" t="s">
        <v>172</v>
      </c>
      <c r="B870" s="19" t="s">
        <v>173</v>
      </c>
      <c r="C870" s="19"/>
      <c r="D870" s="19"/>
      <c r="E870" s="19" t="s">
        <v>16</v>
      </c>
      <c r="F870" s="19" t="s">
        <v>89</v>
      </c>
      <c r="G870" s="20"/>
      <c r="H870" s="20">
        <v>1</v>
      </c>
      <c r="I870" s="21">
        <v>0.05</v>
      </c>
      <c r="J870" s="20">
        <f t="shared" si="74"/>
        <v>0</v>
      </c>
      <c r="K870" s="20">
        <f t="shared" si="75"/>
        <v>0</v>
      </c>
      <c r="L870" s="22">
        <v>1</v>
      </c>
      <c r="M870" s="22">
        <v>0.06</v>
      </c>
      <c r="N870" s="22">
        <v>0</v>
      </c>
    </row>
    <row r="871" spans="1:14" ht="19.899999999999999" customHeight="1">
      <c r="A871" s="19" t="s">
        <v>172</v>
      </c>
      <c r="B871" s="19" t="s">
        <v>173</v>
      </c>
      <c r="C871" s="19"/>
      <c r="D871" s="19"/>
      <c r="E871" s="19" t="s">
        <v>17</v>
      </c>
      <c r="F871" s="19" t="s">
        <v>90</v>
      </c>
      <c r="G871" s="20"/>
      <c r="H871" s="20">
        <v>1</v>
      </c>
      <c r="I871" s="21">
        <v>0.05</v>
      </c>
      <c r="J871" s="20">
        <f t="shared" si="74"/>
        <v>0</v>
      </c>
      <c r="K871" s="20">
        <f t="shared" si="75"/>
        <v>0</v>
      </c>
      <c r="L871" s="22">
        <v>1</v>
      </c>
      <c r="M871" s="22">
        <v>0.06</v>
      </c>
      <c r="N871" s="22">
        <v>0</v>
      </c>
    </row>
    <row r="872" spans="1:14" ht="19.899999999999999" customHeight="1">
      <c r="A872" s="19" t="s">
        <v>172</v>
      </c>
      <c r="B872" s="19" t="s">
        <v>173</v>
      </c>
      <c r="C872" s="19"/>
      <c r="D872" s="19"/>
      <c r="E872" s="19" t="s">
        <v>18</v>
      </c>
      <c r="F872" s="19" t="s">
        <v>91</v>
      </c>
      <c r="G872" s="20"/>
      <c r="H872" s="20">
        <v>1</v>
      </c>
      <c r="I872" s="21">
        <v>0.05</v>
      </c>
      <c r="J872" s="20">
        <f t="shared" si="74"/>
        <v>0</v>
      </c>
      <c r="K872" s="20">
        <f t="shared" si="75"/>
        <v>0</v>
      </c>
      <c r="L872" s="22">
        <v>1</v>
      </c>
      <c r="M872" s="22">
        <v>0.06</v>
      </c>
      <c r="N872" s="22">
        <v>0</v>
      </c>
    </row>
    <row r="873" spans="1:14" ht="19.899999999999999" customHeight="1">
      <c r="A873" s="19" t="s">
        <v>172</v>
      </c>
      <c r="B873" s="19" t="s">
        <v>173</v>
      </c>
      <c r="C873" s="19"/>
      <c r="D873" s="19"/>
      <c r="E873" s="19" t="s">
        <v>19</v>
      </c>
      <c r="F873" s="19" t="s">
        <v>92</v>
      </c>
      <c r="G873" s="20"/>
      <c r="H873" s="20">
        <v>1</v>
      </c>
      <c r="I873" s="21">
        <v>0.05</v>
      </c>
      <c r="J873" s="20">
        <f t="shared" si="74"/>
        <v>0</v>
      </c>
      <c r="K873" s="20">
        <f t="shared" si="75"/>
        <v>0</v>
      </c>
      <c r="L873" s="22">
        <v>1</v>
      </c>
      <c r="M873" s="22">
        <v>0.06</v>
      </c>
      <c r="N873" s="22">
        <v>0</v>
      </c>
    </row>
    <row r="874" spans="1:14" ht="19.899999999999999" customHeight="1">
      <c r="A874" s="19" t="s">
        <v>172</v>
      </c>
      <c r="B874" s="19" t="s">
        <v>173</v>
      </c>
      <c r="C874" s="19"/>
      <c r="D874" s="19"/>
      <c r="E874" s="19" t="s">
        <v>20</v>
      </c>
      <c r="F874" s="19" t="s">
        <v>93</v>
      </c>
      <c r="G874" s="20"/>
      <c r="H874" s="20">
        <v>1</v>
      </c>
      <c r="I874" s="21">
        <v>0.05</v>
      </c>
      <c r="J874" s="20">
        <f t="shared" si="74"/>
        <v>0</v>
      </c>
      <c r="K874" s="20">
        <f t="shared" si="75"/>
        <v>0</v>
      </c>
      <c r="L874" s="22">
        <v>1</v>
      </c>
      <c r="M874" s="22">
        <v>0.06</v>
      </c>
      <c r="N874" s="22">
        <v>0</v>
      </c>
    </row>
    <row r="875" spans="1:14" ht="19.899999999999999" customHeight="1">
      <c r="A875" s="19" t="s">
        <v>172</v>
      </c>
      <c r="B875" s="19" t="s">
        <v>173</v>
      </c>
      <c r="C875" s="19"/>
      <c r="D875" s="19"/>
      <c r="E875" s="19" t="s">
        <v>21</v>
      </c>
      <c r="F875" s="19" t="s">
        <v>94</v>
      </c>
      <c r="G875" s="20"/>
      <c r="H875" s="20">
        <v>0</v>
      </c>
      <c r="I875" s="21">
        <v>0.05</v>
      </c>
      <c r="J875" s="20">
        <f t="shared" si="74"/>
        <v>0</v>
      </c>
      <c r="K875" s="20">
        <f t="shared" si="75"/>
        <v>0</v>
      </c>
      <c r="L875" s="22">
        <v>0</v>
      </c>
      <c r="M875" s="22">
        <v>0.17</v>
      </c>
      <c r="N875" s="22">
        <v>0</v>
      </c>
    </row>
    <row r="876" spans="1:14" ht="19.899999999999999" customHeight="1">
      <c r="A876" s="19" t="s">
        <v>172</v>
      </c>
      <c r="B876" s="19" t="s">
        <v>173</v>
      </c>
      <c r="C876" s="19"/>
      <c r="D876" s="19"/>
      <c r="E876" s="19" t="s">
        <v>22</v>
      </c>
      <c r="F876" s="19" t="s">
        <v>95</v>
      </c>
      <c r="G876" s="20"/>
      <c r="H876" s="20">
        <v>1</v>
      </c>
      <c r="I876" s="21">
        <v>0.05</v>
      </c>
      <c r="J876" s="20">
        <f t="shared" si="74"/>
        <v>0</v>
      </c>
      <c r="K876" s="20">
        <f t="shared" si="75"/>
        <v>0</v>
      </c>
      <c r="L876" s="22">
        <v>1</v>
      </c>
      <c r="M876" s="22">
        <v>0.06</v>
      </c>
      <c r="N876" s="22">
        <v>0</v>
      </c>
    </row>
    <row r="877" spans="1:14" ht="19.899999999999999" customHeight="1">
      <c r="A877" s="17" t="s">
        <v>174</v>
      </c>
      <c r="B877" s="17" t="s">
        <v>175</v>
      </c>
      <c r="C877" s="17"/>
      <c r="D877" s="17"/>
      <c r="E877" s="17" t="s">
        <v>72</v>
      </c>
      <c r="F877" s="17" t="s">
        <v>73</v>
      </c>
      <c r="G877" s="18">
        <f>SUM(G878,G879,G880,G881,G882,G883,G884,G885,G886,G887,G889,G890,G891,G892,G893,G894,G895,G896,G897,G898,G899)</f>
        <v>0</v>
      </c>
      <c r="H877" s="18"/>
      <c r="I877" s="18"/>
      <c r="J877" s="18">
        <f>SUM(J878,J879,J880,J881,J882,J883,J884,J885,J886,J887,J889,J890,J891,J892,J893,J894,J895,J896,J897,J898,J899)</f>
        <v>0</v>
      </c>
      <c r="K877" s="18">
        <f>SUM(K878,K879,K880,K881,K882,K883,K884,K885,K886,K887,K889,K890,K891,K892,K893,K894,K895,K896,K897,K898,K899)</f>
        <v>0</v>
      </c>
      <c r="L877" s="18">
        <v>1</v>
      </c>
      <c r="M877" s="18">
        <v>0.08</v>
      </c>
      <c r="N877" s="18">
        <v>0</v>
      </c>
    </row>
    <row r="878" spans="1:14" ht="19.899999999999999" customHeight="1">
      <c r="A878" s="19" t="s">
        <v>174</v>
      </c>
      <c r="B878" s="19" t="s">
        <v>175</v>
      </c>
      <c r="C878" s="19"/>
      <c r="D878" s="19"/>
      <c r="E878" s="19" t="s">
        <v>1</v>
      </c>
      <c r="F878" s="19" t="s">
        <v>74</v>
      </c>
      <c r="G878" s="20"/>
      <c r="H878" s="20">
        <v>0.92</v>
      </c>
      <c r="I878" s="21">
        <v>0.08</v>
      </c>
      <c r="J878" s="20">
        <f t="shared" ref="J878:J899" si="76">H878*G878</f>
        <v>0</v>
      </c>
      <c r="K878" s="20">
        <f t="shared" ref="K878:K899" si="77">J878/(1+I878)</f>
        <v>0</v>
      </c>
      <c r="L878" s="22">
        <v>1</v>
      </c>
      <c r="M878" s="22">
        <v>0.17</v>
      </c>
      <c r="N878" s="22">
        <v>0</v>
      </c>
    </row>
    <row r="879" spans="1:14" ht="19.899999999999999" customHeight="1">
      <c r="A879" s="19" t="s">
        <v>174</v>
      </c>
      <c r="B879" s="19" t="s">
        <v>175</v>
      </c>
      <c r="C879" s="19"/>
      <c r="D879" s="19"/>
      <c r="E879" s="19" t="s">
        <v>2</v>
      </c>
      <c r="F879" s="19" t="s">
        <v>75</v>
      </c>
      <c r="G879" s="20"/>
      <c r="H879" s="20">
        <v>0.92</v>
      </c>
      <c r="I879" s="21">
        <v>0.08</v>
      </c>
      <c r="J879" s="20">
        <f t="shared" si="76"/>
        <v>0</v>
      </c>
      <c r="K879" s="20">
        <f t="shared" si="77"/>
        <v>0</v>
      </c>
      <c r="L879" s="22">
        <v>1</v>
      </c>
      <c r="M879" s="22">
        <v>0.17</v>
      </c>
      <c r="N879" s="22">
        <v>0</v>
      </c>
    </row>
    <row r="880" spans="1:14" ht="19.899999999999999" customHeight="1">
      <c r="A880" s="19" t="s">
        <v>174</v>
      </c>
      <c r="B880" s="19" t="s">
        <v>175</v>
      </c>
      <c r="C880" s="19"/>
      <c r="D880" s="19"/>
      <c r="E880" s="19" t="s">
        <v>3</v>
      </c>
      <c r="F880" s="19" t="s">
        <v>76</v>
      </c>
      <c r="G880" s="20"/>
      <c r="H880" s="20">
        <v>0.92</v>
      </c>
      <c r="I880" s="21">
        <v>0.11</v>
      </c>
      <c r="J880" s="20">
        <f t="shared" si="76"/>
        <v>0</v>
      </c>
      <c r="K880" s="20">
        <f t="shared" si="77"/>
        <v>0</v>
      </c>
      <c r="L880" s="22">
        <v>1</v>
      </c>
      <c r="M880" s="22">
        <v>0.17</v>
      </c>
      <c r="N880" s="22">
        <v>0</v>
      </c>
    </row>
    <row r="881" spans="1:14" ht="19.899999999999999" customHeight="1">
      <c r="A881" s="19" t="s">
        <v>174</v>
      </c>
      <c r="B881" s="19" t="s">
        <v>175</v>
      </c>
      <c r="C881" s="19"/>
      <c r="D881" s="19"/>
      <c r="E881" s="19" t="s">
        <v>4</v>
      </c>
      <c r="F881" s="19" t="s">
        <v>78</v>
      </c>
      <c r="G881" s="20"/>
      <c r="H881" s="20">
        <v>1</v>
      </c>
      <c r="I881" s="21">
        <v>0.05</v>
      </c>
      <c r="J881" s="20">
        <f t="shared" si="76"/>
        <v>0</v>
      </c>
      <c r="K881" s="20">
        <f t="shared" si="77"/>
        <v>0</v>
      </c>
      <c r="L881" s="22">
        <v>1</v>
      </c>
      <c r="M881" s="22">
        <v>0.17</v>
      </c>
      <c r="N881" s="22">
        <v>0</v>
      </c>
    </row>
    <row r="882" spans="1:14" ht="19.899999999999999" customHeight="1">
      <c r="A882" s="19" t="s">
        <v>174</v>
      </c>
      <c r="B882" s="19" t="s">
        <v>175</v>
      </c>
      <c r="C882" s="19"/>
      <c r="D882" s="19"/>
      <c r="E882" s="19" t="s">
        <v>5</v>
      </c>
      <c r="F882" s="19" t="s">
        <v>79</v>
      </c>
      <c r="G882" s="20"/>
      <c r="H882" s="20">
        <v>1</v>
      </c>
      <c r="I882" s="21">
        <v>0.05</v>
      </c>
      <c r="J882" s="20">
        <f t="shared" si="76"/>
        <v>0</v>
      </c>
      <c r="K882" s="20">
        <f t="shared" si="77"/>
        <v>0</v>
      </c>
      <c r="L882" s="22">
        <v>1</v>
      </c>
      <c r="M882" s="22">
        <v>0.17</v>
      </c>
      <c r="N882" s="22">
        <v>0</v>
      </c>
    </row>
    <row r="883" spans="1:14" ht="19.899999999999999" customHeight="1">
      <c r="A883" s="19" t="s">
        <v>174</v>
      </c>
      <c r="B883" s="19" t="s">
        <v>175</v>
      </c>
      <c r="C883" s="19"/>
      <c r="D883" s="19"/>
      <c r="E883" s="19" t="s">
        <v>6</v>
      </c>
      <c r="F883" s="19" t="s">
        <v>80</v>
      </c>
      <c r="G883" s="20"/>
      <c r="H883" s="20">
        <v>1</v>
      </c>
      <c r="I883" s="21">
        <v>0.05</v>
      </c>
      <c r="J883" s="20">
        <f t="shared" si="76"/>
        <v>0</v>
      </c>
      <c r="K883" s="20">
        <f t="shared" si="77"/>
        <v>0</v>
      </c>
      <c r="L883" s="22">
        <v>1</v>
      </c>
      <c r="M883" s="22">
        <v>0.17</v>
      </c>
      <c r="N883" s="22">
        <v>0</v>
      </c>
    </row>
    <row r="884" spans="1:14" ht="19.899999999999999" customHeight="1">
      <c r="A884" s="19" t="s">
        <v>174</v>
      </c>
      <c r="B884" s="19" t="s">
        <v>175</v>
      </c>
      <c r="C884" s="19"/>
      <c r="D884" s="19"/>
      <c r="E884" s="19" t="s">
        <v>7</v>
      </c>
      <c r="F884" s="19" t="s">
        <v>81</v>
      </c>
      <c r="G884" s="20"/>
      <c r="H884" s="20">
        <v>1</v>
      </c>
      <c r="I884" s="21">
        <v>0.11</v>
      </c>
      <c r="J884" s="20">
        <f t="shared" si="76"/>
        <v>0</v>
      </c>
      <c r="K884" s="20">
        <f t="shared" si="77"/>
        <v>0</v>
      </c>
      <c r="L884" s="22">
        <v>1</v>
      </c>
      <c r="M884" s="22">
        <v>0.17</v>
      </c>
      <c r="N884" s="22">
        <v>0</v>
      </c>
    </row>
    <row r="885" spans="1:14" ht="19.899999999999999" customHeight="1">
      <c r="A885" s="19" t="s">
        <v>174</v>
      </c>
      <c r="B885" s="19" t="s">
        <v>175</v>
      </c>
      <c r="C885" s="19"/>
      <c r="D885" s="19"/>
      <c r="E885" s="19" t="s">
        <v>8</v>
      </c>
      <c r="F885" s="19" t="s">
        <v>77</v>
      </c>
      <c r="G885" s="20"/>
      <c r="H885" s="20">
        <v>1</v>
      </c>
      <c r="I885" s="21">
        <v>0.11</v>
      </c>
      <c r="J885" s="20">
        <f t="shared" si="76"/>
        <v>0</v>
      </c>
      <c r="K885" s="20">
        <f t="shared" si="77"/>
        <v>0</v>
      </c>
      <c r="L885" s="22">
        <v>1</v>
      </c>
      <c r="M885" s="22">
        <v>0.17</v>
      </c>
      <c r="N885" s="22">
        <v>0</v>
      </c>
    </row>
    <row r="886" spans="1:14" ht="19.899999999999999" customHeight="1">
      <c r="A886" s="19" t="s">
        <v>174</v>
      </c>
      <c r="B886" s="19" t="s">
        <v>175</v>
      </c>
      <c r="C886" s="19"/>
      <c r="D886" s="19"/>
      <c r="E886" s="19" t="s">
        <v>9</v>
      </c>
      <c r="F886" s="19" t="s">
        <v>82</v>
      </c>
      <c r="G886" s="20"/>
      <c r="H886" s="20">
        <v>1</v>
      </c>
      <c r="I886" s="21">
        <v>0.05</v>
      </c>
      <c r="J886" s="20">
        <f t="shared" si="76"/>
        <v>0</v>
      </c>
      <c r="K886" s="20">
        <f t="shared" si="77"/>
        <v>0</v>
      </c>
      <c r="L886" s="22">
        <v>1</v>
      </c>
      <c r="M886" s="22">
        <v>0.11</v>
      </c>
      <c r="N886" s="22">
        <v>0</v>
      </c>
    </row>
    <row r="887" spans="1:14" ht="19.899999999999999" customHeight="1">
      <c r="A887" s="19" t="s">
        <v>174</v>
      </c>
      <c r="B887" s="19" t="s">
        <v>175</v>
      </c>
      <c r="C887" s="19"/>
      <c r="D887" s="19"/>
      <c r="E887" s="19" t="s">
        <v>10</v>
      </c>
      <c r="F887" s="19" t="s">
        <v>83</v>
      </c>
      <c r="G887" s="20"/>
      <c r="H887" s="20">
        <v>0.95</v>
      </c>
      <c r="I887" s="21">
        <v>0.05</v>
      </c>
      <c r="J887" s="20">
        <f t="shared" si="76"/>
        <v>0</v>
      </c>
      <c r="K887" s="20">
        <f t="shared" si="77"/>
        <v>0</v>
      </c>
      <c r="L887" s="22">
        <v>0.95</v>
      </c>
      <c r="M887" s="22">
        <v>0.17</v>
      </c>
      <c r="N887" s="22">
        <v>0</v>
      </c>
    </row>
    <row r="888" spans="1:14" ht="19.899999999999999" customHeight="1">
      <c r="A888" s="19" t="s">
        <v>174</v>
      </c>
      <c r="B888" s="19" t="s">
        <v>175</v>
      </c>
      <c r="C888" s="19"/>
      <c r="D888" s="19"/>
      <c r="E888" s="19" t="s">
        <v>11</v>
      </c>
      <c r="F888" s="19" t="s">
        <v>84</v>
      </c>
      <c r="G888" s="20"/>
      <c r="H888" s="20">
        <v>0.1</v>
      </c>
      <c r="I888" s="21">
        <v>0.05</v>
      </c>
      <c r="J888" s="20">
        <f t="shared" si="76"/>
        <v>0</v>
      </c>
      <c r="K888" s="20">
        <f t="shared" si="77"/>
        <v>0</v>
      </c>
      <c r="L888" s="22">
        <v>0.1</v>
      </c>
      <c r="M888" s="22">
        <v>0.06</v>
      </c>
      <c r="N888" s="22">
        <v>0</v>
      </c>
    </row>
    <row r="889" spans="1:14" ht="19.899999999999999" customHeight="1">
      <c r="A889" s="19" t="s">
        <v>174</v>
      </c>
      <c r="B889" s="19" t="s">
        <v>175</v>
      </c>
      <c r="C889" s="19"/>
      <c r="D889" s="19"/>
      <c r="E889" s="19" t="s">
        <v>12</v>
      </c>
      <c r="F889" s="19" t="s">
        <v>85</v>
      </c>
      <c r="G889" s="20"/>
      <c r="H889" s="20">
        <v>0.95</v>
      </c>
      <c r="I889" s="21">
        <v>0.05</v>
      </c>
      <c r="J889" s="20">
        <f t="shared" si="76"/>
        <v>0</v>
      </c>
      <c r="K889" s="20">
        <f t="shared" si="77"/>
        <v>0</v>
      </c>
      <c r="L889" s="22">
        <v>0.95</v>
      </c>
      <c r="M889" s="22">
        <v>0.06</v>
      </c>
      <c r="N889" s="22">
        <v>0</v>
      </c>
    </row>
    <row r="890" spans="1:14" ht="19.899999999999999" customHeight="1">
      <c r="A890" s="19" t="s">
        <v>174</v>
      </c>
      <c r="B890" s="19" t="s">
        <v>175</v>
      </c>
      <c r="C890" s="19"/>
      <c r="D890" s="19"/>
      <c r="E890" s="19" t="s">
        <v>13</v>
      </c>
      <c r="F890" s="19" t="s">
        <v>86</v>
      </c>
      <c r="G890" s="20"/>
      <c r="H890" s="20">
        <v>1</v>
      </c>
      <c r="I890" s="21">
        <v>0.05</v>
      </c>
      <c r="J890" s="20">
        <f t="shared" si="76"/>
        <v>0</v>
      </c>
      <c r="K890" s="20">
        <f t="shared" si="77"/>
        <v>0</v>
      </c>
      <c r="L890" s="22">
        <v>1</v>
      </c>
      <c r="M890" s="22">
        <v>0.06</v>
      </c>
      <c r="N890" s="22">
        <v>0</v>
      </c>
    </row>
    <row r="891" spans="1:14" ht="19.899999999999999" customHeight="1">
      <c r="A891" s="19" t="s">
        <v>174</v>
      </c>
      <c r="B891" s="19" t="s">
        <v>175</v>
      </c>
      <c r="C891" s="19"/>
      <c r="D891" s="19"/>
      <c r="E891" s="19" t="s">
        <v>14</v>
      </c>
      <c r="F891" s="19" t="s">
        <v>87</v>
      </c>
      <c r="G891" s="20"/>
      <c r="H891" s="20">
        <v>1</v>
      </c>
      <c r="I891" s="21">
        <v>0.05</v>
      </c>
      <c r="J891" s="20">
        <f t="shared" si="76"/>
        <v>0</v>
      </c>
      <c r="K891" s="20">
        <f t="shared" si="77"/>
        <v>0</v>
      </c>
      <c r="L891" s="22">
        <v>1</v>
      </c>
      <c r="M891" s="22">
        <v>0.06</v>
      </c>
      <c r="N891" s="22">
        <v>0</v>
      </c>
    </row>
    <row r="892" spans="1:14" ht="19.899999999999999" customHeight="1">
      <c r="A892" s="19" t="s">
        <v>174</v>
      </c>
      <c r="B892" s="19" t="s">
        <v>175</v>
      </c>
      <c r="C892" s="19"/>
      <c r="D892" s="19"/>
      <c r="E892" s="19" t="s">
        <v>15</v>
      </c>
      <c r="F892" s="19" t="s">
        <v>88</v>
      </c>
      <c r="G892" s="20"/>
      <c r="H892" s="20">
        <v>1</v>
      </c>
      <c r="I892" s="21">
        <v>0.05</v>
      </c>
      <c r="J892" s="20">
        <f t="shared" si="76"/>
        <v>0</v>
      </c>
      <c r="K892" s="20">
        <f t="shared" si="77"/>
        <v>0</v>
      </c>
      <c r="L892" s="22">
        <v>1</v>
      </c>
      <c r="M892" s="22">
        <v>0.06</v>
      </c>
      <c r="N892" s="22">
        <v>0</v>
      </c>
    </row>
    <row r="893" spans="1:14" ht="19.899999999999999" customHeight="1">
      <c r="A893" s="19" t="s">
        <v>174</v>
      </c>
      <c r="B893" s="19" t="s">
        <v>175</v>
      </c>
      <c r="C893" s="19"/>
      <c r="D893" s="19"/>
      <c r="E893" s="19" t="s">
        <v>16</v>
      </c>
      <c r="F893" s="19" t="s">
        <v>89</v>
      </c>
      <c r="G893" s="20"/>
      <c r="H893" s="20">
        <v>1</v>
      </c>
      <c r="I893" s="21">
        <v>0.05</v>
      </c>
      <c r="J893" s="20">
        <f t="shared" si="76"/>
        <v>0</v>
      </c>
      <c r="K893" s="20">
        <f t="shared" si="77"/>
        <v>0</v>
      </c>
      <c r="L893" s="22">
        <v>1</v>
      </c>
      <c r="M893" s="22">
        <v>0.06</v>
      </c>
      <c r="N893" s="22">
        <v>0</v>
      </c>
    </row>
    <row r="894" spans="1:14" ht="19.899999999999999" customHeight="1">
      <c r="A894" s="19" t="s">
        <v>174</v>
      </c>
      <c r="B894" s="19" t="s">
        <v>175</v>
      </c>
      <c r="C894" s="19"/>
      <c r="D894" s="19"/>
      <c r="E894" s="19" t="s">
        <v>17</v>
      </c>
      <c r="F894" s="19" t="s">
        <v>90</v>
      </c>
      <c r="G894" s="20"/>
      <c r="H894" s="20">
        <v>1</v>
      </c>
      <c r="I894" s="21">
        <v>0.05</v>
      </c>
      <c r="J894" s="20">
        <f t="shared" si="76"/>
        <v>0</v>
      </c>
      <c r="K894" s="20">
        <f t="shared" si="77"/>
        <v>0</v>
      </c>
      <c r="L894" s="22">
        <v>1</v>
      </c>
      <c r="M894" s="22">
        <v>0.06</v>
      </c>
      <c r="N894" s="22">
        <v>0</v>
      </c>
    </row>
    <row r="895" spans="1:14" ht="19.899999999999999" customHeight="1">
      <c r="A895" s="19" t="s">
        <v>174</v>
      </c>
      <c r="B895" s="19" t="s">
        <v>175</v>
      </c>
      <c r="C895" s="19"/>
      <c r="D895" s="19"/>
      <c r="E895" s="19" t="s">
        <v>18</v>
      </c>
      <c r="F895" s="19" t="s">
        <v>91</v>
      </c>
      <c r="G895" s="20"/>
      <c r="H895" s="20">
        <v>1</v>
      </c>
      <c r="I895" s="21">
        <v>0.05</v>
      </c>
      <c r="J895" s="20">
        <f t="shared" si="76"/>
        <v>0</v>
      </c>
      <c r="K895" s="20">
        <f t="shared" si="77"/>
        <v>0</v>
      </c>
      <c r="L895" s="22">
        <v>1</v>
      </c>
      <c r="M895" s="22">
        <v>0.06</v>
      </c>
      <c r="N895" s="22">
        <v>0</v>
      </c>
    </row>
    <row r="896" spans="1:14" ht="19.899999999999999" customHeight="1">
      <c r="A896" s="19" t="s">
        <v>174</v>
      </c>
      <c r="B896" s="19" t="s">
        <v>175</v>
      </c>
      <c r="C896" s="19"/>
      <c r="D896" s="19"/>
      <c r="E896" s="19" t="s">
        <v>19</v>
      </c>
      <c r="F896" s="19" t="s">
        <v>92</v>
      </c>
      <c r="G896" s="20"/>
      <c r="H896" s="20">
        <v>1</v>
      </c>
      <c r="I896" s="21">
        <v>0.05</v>
      </c>
      <c r="J896" s="20">
        <f t="shared" si="76"/>
        <v>0</v>
      </c>
      <c r="K896" s="20">
        <f t="shared" si="77"/>
        <v>0</v>
      </c>
      <c r="L896" s="22">
        <v>1</v>
      </c>
      <c r="M896" s="22">
        <v>0.06</v>
      </c>
      <c r="N896" s="22">
        <v>0</v>
      </c>
    </row>
    <row r="897" spans="1:14" ht="19.899999999999999" customHeight="1">
      <c r="A897" s="19" t="s">
        <v>174</v>
      </c>
      <c r="B897" s="19" t="s">
        <v>175</v>
      </c>
      <c r="C897" s="19"/>
      <c r="D897" s="19"/>
      <c r="E897" s="19" t="s">
        <v>20</v>
      </c>
      <c r="F897" s="19" t="s">
        <v>93</v>
      </c>
      <c r="G897" s="20"/>
      <c r="H897" s="20">
        <v>1</v>
      </c>
      <c r="I897" s="21">
        <v>0.05</v>
      </c>
      <c r="J897" s="20">
        <f t="shared" si="76"/>
        <v>0</v>
      </c>
      <c r="K897" s="20">
        <f t="shared" si="77"/>
        <v>0</v>
      </c>
      <c r="L897" s="22">
        <v>1</v>
      </c>
      <c r="M897" s="22">
        <v>0.06</v>
      </c>
      <c r="N897" s="22">
        <v>0</v>
      </c>
    </row>
    <row r="898" spans="1:14" ht="19.899999999999999" customHeight="1">
      <c r="A898" s="19" t="s">
        <v>174</v>
      </c>
      <c r="B898" s="19" t="s">
        <v>175</v>
      </c>
      <c r="C898" s="19"/>
      <c r="D898" s="19"/>
      <c r="E898" s="19" t="s">
        <v>21</v>
      </c>
      <c r="F898" s="19" t="s">
        <v>94</v>
      </c>
      <c r="G898" s="20"/>
      <c r="H898" s="20">
        <v>0</v>
      </c>
      <c r="I898" s="21">
        <v>0.05</v>
      </c>
      <c r="J898" s="20">
        <f t="shared" si="76"/>
        <v>0</v>
      </c>
      <c r="K898" s="20">
        <f t="shared" si="77"/>
        <v>0</v>
      </c>
      <c r="L898" s="22">
        <v>0</v>
      </c>
      <c r="M898" s="22">
        <v>0.17</v>
      </c>
      <c r="N898" s="22">
        <v>0</v>
      </c>
    </row>
    <row r="899" spans="1:14" ht="19.899999999999999" customHeight="1">
      <c r="A899" s="19" t="s">
        <v>174</v>
      </c>
      <c r="B899" s="19" t="s">
        <v>175</v>
      </c>
      <c r="C899" s="19"/>
      <c r="D899" s="19"/>
      <c r="E899" s="19" t="s">
        <v>22</v>
      </c>
      <c r="F899" s="19" t="s">
        <v>95</v>
      </c>
      <c r="G899" s="20"/>
      <c r="H899" s="20">
        <v>1</v>
      </c>
      <c r="I899" s="21">
        <v>0.05</v>
      </c>
      <c r="J899" s="20">
        <f t="shared" si="76"/>
        <v>0</v>
      </c>
      <c r="K899" s="20">
        <f t="shared" si="77"/>
        <v>0</v>
      </c>
      <c r="L899" s="22">
        <v>1</v>
      </c>
      <c r="M899" s="22">
        <v>0.06</v>
      </c>
      <c r="N899" s="22">
        <v>0</v>
      </c>
    </row>
    <row r="900" spans="1:14" ht="19.899999999999999" customHeight="1">
      <c r="A900" s="17" t="s">
        <v>176</v>
      </c>
      <c r="B900" s="17" t="s">
        <v>177</v>
      </c>
      <c r="C900" s="17"/>
      <c r="D900" s="17"/>
      <c r="E900" s="17" t="s">
        <v>72</v>
      </c>
      <c r="F900" s="17" t="s">
        <v>73</v>
      </c>
      <c r="G900" s="18">
        <f>SUM(G901,G902,G903,G904,G905,G906,G907,G908,G909,G910,G912,G913,G914,G915,G916,G917,G918,G919,G920,G921,G922)</f>
        <v>0</v>
      </c>
      <c r="H900" s="18"/>
      <c r="I900" s="18"/>
      <c r="J900" s="18">
        <f>SUM(J901,J902,J903,J904,J905,J906,J907,J908,J909,J910,J912,J913,J914,J915,J916,J917,J918,J919,J920,J921,J922)</f>
        <v>0</v>
      </c>
      <c r="K900" s="18">
        <f>SUM(K901,K902,K903,K904,K905,K906,K907,K908,K909,K910,K912,K913,K914,K915,K916,K917,K918,K919,K920,K921,K922)</f>
        <v>0</v>
      </c>
      <c r="L900" s="18">
        <v>1</v>
      </c>
      <c r="M900" s="18">
        <v>0.08</v>
      </c>
      <c r="N900" s="18">
        <v>0</v>
      </c>
    </row>
    <row r="901" spans="1:14" ht="19.899999999999999" customHeight="1">
      <c r="A901" s="19" t="s">
        <v>176</v>
      </c>
      <c r="B901" s="19" t="s">
        <v>177</v>
      </c>
      <c r="C901" s="19"/>
      <c r="D901" s="19"/>
      <c r="E901" s="19" t="s">
        <v>1</v>
      </c>
      <c r="F901" s="19" t="s">
        <v>74</v>
      </c>
      <c r="G901" s="20"/>
      <c r="H901" s="20">
        <v>0.92</v>
      </c>
      <c r="I901" s="21">
        <v>0.08</v>
      </c>
      <c r="J901" s="20">
        <f t="shared" ref="J901:J922" si="78">H901*G901</f>
        <v>0</v>
      </c>
      <c r="K901" s="20">
        <f t="shared" ref="K901:K922" si="79">J901/(1+I901)</f>
        <v>0</v>
      </c>
      <c r="L901" s="22">
        <v>1</v>
      </c>
      <c r="M901" s="22">
        <v>0.17</v>
      </c>
      <c r="N901" s="22">
        <v>0</v>
      </c>
    </row>
    <row r="902" spans="1:14" ht="19.899999999999999" customHeight="1">
      <c r="A902" s="19" t="s">
        <v>176</v>
      </c>
      <c r="B902" s="19" t="s">
        <v>177</v>
      </c>
      <c r="C902" s="19"/>
      <c r="D902" s="19"/>
      <c r="E902" s="19" t="s">
        <v>2</v>
      </c>
      <c r="F902" s="19" t="s">
        <v>75</v>
      </c>
      <c r="G902" s="20"/>
      <c r="H902" s="20">
        <v>0.92</v>
      </c>
      <c r="I902" s="21">
        <v>0.08</v>
      </c>
      <c r="J902" s="20">
        <f t="shared" si="78"/>
        <v>0</v>
      </c>
      <c r="K902" s="20">
        <f t="shared" si="79"/>
        <v>0</v>
      </c>
      <c r="L902" s="22">
        <v>1</v>
      </c>
      <c r="M902" s="22">
        <v>0.17</v>
      </c>
      <c r="N902" s="22">
        <v>0</v>
      </c>
    </row>
    <row r="903" spans="1:14" ht="19.899999999999999" customHeight="1">
      <c r="A903" s="19" t="s">
        <v>176</v>
      </c>
      <c r="B903" s="19" t="s">
        <v>177</v>
      </c>
      <c r="C903" s="19"/>
      <c r="D903" s="19"/>
      <c r="E903" s="19" t="s">
        <v>3</v>
      </c>
      <c r="F903" s="19" t="s">
        <v>76</v>
      </c>
      <c r="G903" s="20"/>
      <c r="H903" s="20">
        <v>0.92</v>
      </c>
      <c r="I903" s="21">
        <v>0.11</v>
      </c>
      <c r="J903" s="20">
        <f t="shared" si="78"/>
        <v>0</v>
      </c>
      <c r="K903" s="20">
        <f t="shared" si="79"/>
        <v>0</v>
      </c>
      <c r="L903" s="22">
        <v>1</v>
      </c>
      <c r="M903" s="22">
        <v>0.17</v>
      </c>
      <c r="N903" s="22">
        <v>0</v>
      </c>
    </row>
    <row r="904" spans="1:14" ht="19.899999999999999" customHeight="1">
      <c r="A904" s="19" t="s">
        <v>176</v>
      </c>
      <c r="B904" s="19" t="s">
        <v>177</v>
      </c>
      <c r="C904" s="19"/>
      <c r="D904" s="19"/>
      <c r="E904" s="19" t="s">
        <v>4</v>
      </c>
      <c r="F904" s="19" t="s">
        <v>78</v>
      </c>
      <c r="G904" s="20"/>
      <c r="H904" s="20">
        <v>1</v>
      </c>
      <c r="I904" s="21">
        <v>0.05</v>
      </c>
      <c r="J904" s="20">
        <f t="shared" si="78"/>
        <v>0</v>
      </c>
      <c r="K904" s="20">
        <f t="shared" si="79"/>
        <v>0</v>
      </c>
      <c r="L904" s="22">
        <v>1</v>
      </c>
      <c r="M904" s="22">
        <v>0.17</v>
      </c>
      <c r="N904" s="22">
        <v>0</v>
      </c>
    </row>
    <row r="905" spans="1:14" ht="19.899999999999999" customHeight="1">
      <c r="A905" s="19" t="s">
        <v>176</v>
      </c>
      <c r="B905" s="19" t="s">
        <v>177</v>
      </c>
      <c r="C905" s="19"/>
      <c r="D905" s="19"/>
      <c r="E905" s="19" t="s">
        <v>5</v>
      </c>
      <c r="F905" s="19" t="s">
        <v>79</v>
      </c>
      <c r="G905" s="20"/>
      <c r="H905" s="20">
        <v>1</v>
      </c>
      <c r="I905" s="21">
        <v>0.05</v>
      </c>
      <c r="J905" s="20">
        <f t="shared" si="78"/>
        <v>0</v>
      </c>
      <c r="K905" s="20">
        <f t="shared" si="79"/>
        <v>0</v>
      </c>
      <c r="L905" s="22">
        <v>1</v>
      </c>
      <c r="M905" s="22">
        <v>0.17</v>
      </c>
      <c r="N905" s="22">
        <v>0</v>
      </c>
    </row>
    <row r="906" spans="1:14" ht="19.899999999999999" customHeight="1">
      <c r="A906" s="19" t="s">
        <v>176</v>
      </c>
      <c r="B906" s="19" t="s">
        <v>177</v>
      </c>
      <c r="C906" s="19"/>
      <c r="D906" s="19"/>
      <c r="E906" s="19" t="s">
        <v>6</v>
      </c>
      <c r="F906" s="19" t="s">
        <v>80</v>
      </c>
      <c r="G906" s="20"/>
      <c r="H906" s="20">
        <v>1</v>
      </c>
      <c r="I906" s="21">
        <v>0.05</v>
      </c>
      <c r="J906" s="20">
        <f t="shared" si="78"/>
        <v>0</v>
      </c>
      <c r="K906" s="20">
        <f t="shared" si="79"/>
        <v>0</v>
      </c>
      <c r="L906" s="22">
        <v>1</v>
      </c>
      <c r="M906" s="22">
        <v>0.17</v>
      </c>
      <c r="N906" s="22">
        <v>0</v>
      </c>
    </row>
    <row r="907" spans="1:14" ht="19.899999999999999" customHeight="1">
      <c r="A907" s="19" t="s">
        <v>176</v>
      </c>
      <c r="B907" s="19" t="s">
        <v>177</v>
      </c>
      <c r="C907" s="19"/>
      <c r="D907" s="19"/>
      <c r="E907" s="19" t="s">
        <v>7</v>
      </c>
      <c r="F907" s="19" t="s">
        <v>81</v>
      </c>
      <c r="G907" s="20"/>
      <c r="H907" s="20">
        <v>1</v>
      </c>
      <c r="I907" s="21">
        <v>0.11</v>
      </c>
      <c r="J907" s="20">
        <f t="shared" si="78"/>
        <v>0</v>
      </c>
      <c r="K907" s="20">
        <f t="shared" si="79"/>
        <v>0</v>
      </c>
      <c r="L907" s="22">
        <v>1</v>
      </c>
      <c r="M907" s="22">
        <v>0.17</v>
      </c>
      <c r="N907" s="22">
        <v>0</v>
      </c>
    </row>
    <row r="908" spans="1:14" ht="19.899999999999999" customHeight="1">
      <c r="A908" s="19" t="s">
        <v>176</v>
      </c>
      <c r="B908" s="19" t="s">
        <v>177</v>
      </c>
      <c r="C908" s="19"/>
      <c r="D908" s="19"/>
      <c r="E908" s="19" t="s">
        <v>8</v>
      </c>
      <c r="F908" s="19" t="s">
        <v>77</v>
      </c>
      <c r="G908" s="20"/>
      <c r="H908" s="20">
        <v>1</v>
      </c>
      <c r="I908" s="21">
        <v>0.11</v>
      </c>
      <c r="J908" s="20">
        <f t="shared" si="78"/>
        <v>0</v>
      </c>
      <c r="K908" s="20">
        <f t="shared" si="79"/>
        <v>0</v>
      </c>
      <c r="L908" s="22">
        <v>1</v>
      </c>
      <c r="M908" s="22">
        <v>0.17</v>
      </c>
      <c r="N908" s="22">
        <v>0</v>
      </c>
    </row>
    <row r="909" spans="1:14" ht="19.899999999999999" customHeight="1">
      <c r="A909" s="19" t="s">
        <v>176</v>
      </c>
      <c r="B909" s="19" t="s">
        <v>177</v>
      </c>
      <c r="C909" s="19"/>
      <c r="D909" s="19"/>
      <c r="E909" s="19" t="s">
        <v>9</v>
      </c>
      <c r="F909" s="19" t="s">
        <v>82</v>
      </c>
      <c r="G909" s="20"/>
      <c r="H909" s="20">
        <v>1</v>
      </c>
      <c r="I909" s="21">
        <v>0.05</v>
      </c>
      <c r="J909" s="20">
        <f t="shared" si="78"/>
        <v>0</v>
      </c>
      <c r="K909" s="20">
        <f t="shared" si="79"/>
        <v>0</v>
      </c>
      <c r="L909" s="22">
        <v>1</v>
      </c>
      <c r="M909" s="22">
        <v>0.11</v>
      </c>
      <c r="N909" s="22">
        <v>0</v>
      </c>
    </row>
    <row r="910" spans="1:14" ht="19.899999999999999" customHeight="1">
      <c r="A910" s="19" t="s">
        <v>176</v>
      </c>
      <c r="B910" s="19" t="s">
        <v>177</v>
      </c>
      <c r="C910" s="19"/>
      <c r="D910" s="19"/>
      <c r="E910" s="19" t="s">
        <v>10</v>
      </c>
      <c r="F910" s="19" t="s">
        <v>83</v>
      </c>
      <c r="G910" s="20"/>
      <c r="H910" s="20">
        <v>0.95</v>
      </c>
      <c r="I910" s="21">
        <v>0.05</v>
      </c>
      <c r="J910" s="20">
        <f t="shared" si="78"/>
        <v>0</v>
      </c>
      <c r="K910" s="20">
        <f t="shared" si="79"/>
        <v>0</v>
      </c>
      <c r="L910" s="22">
        <v>0.95</v>
      </c>
      <c r="M910" s="22">
        <v>0.17</v>
      </c>
      <c r="N910" s="22">
        <v>0</v>
      </c>
    </row>
    <row r="911" spans="1:14" ht="19.899999999999999" customHeight="1">
      <c r="A911" s="19" t="s">
        <v>176</v>
      </c>
      <c r="B911" s="19" t="s">
        <v>177</v>
      </c>
      <c r="C911" s="19"/>
      <c r="D911" s="19"/>
      <c r="E911" s="19" t="s">
        <v>11</v>
      </c>
      <c r="F911" s="19" t="s">
        <v>84</v>
      </c>
      <c r="G911" s="20"/>
      <c r="H911" s="20">
        <v>0.1</v>
      </c>
      <c r="I911" s="21">
        <v>0.05</v>
      </c>
      <c r="J911" s="20">
        <f t="shared" si="78"/>
        <v>0</v>
      </c>
      <c r="K911" s="20">
        <f t="shared" si="79"/>
        <v>0</v>
      </c>
      <c r="L911" s="22">
        <v>0.1</v>
      </c>
      <c r="M911" s="22">
        <v>0.06</v>
      </c>
      <c r="N911" s="22">
        <v>0</v>
      </c>
    </row>
    <row r="912" spans="1:14" ht="19.899999999999999" customHeight="1">
      <c r="A912" s="19" t="s">
        <v>176</v>
      </c>
      <c r="B912" s="19" t="s">
        <v>177</v>
      </c>
      <c r="C912" s="19"/>
      <c r="D912" s="19"/>
      <c r="E912" s="19" t="s">
        <v>12</v>
      </c>
      <c r="F912" s="19" t="s">
        <v>85</v>
      </c>
      <c r="G912" s="20"/>
      <c r="H912" s="20">
        <v>0.95</v>
      </c>
      <c r="I912" s="21">
        <v>0.05</v>
      </c>
      <c r="J912" s="20">
        <f t="shared" si="78"/>
        <v>0</v>
      </c>
      <c r="K912" s="20">
        <f t="shared" si="79"/>
        <v>0</v>
      </c>
      <c r="L912" s="22">
        <v>0.95</v>
      </c>
      <c r="M912" s="22">
        <v>0.06</v>
      </c>
      <c r="N912" s="22">
        <v>0</v>
      </c>
    </row>
    <row r="913" spans="1:14" ht="19.899999999999999" customHeight="1">
      <c r="A913" s="19" t="s">
        <v>176</v>
      </c>
      <c r="B913" s="19" t="s">
        <v>177</v>
      </c>
      <c r="C913" s="19"/>
      <c r="D913" s="19"/>
      <c r="E913" s="19" t="s">
        <v>13</v>
      </c>
      <c r="F913" s="19" t="s">
        <v>86</v>
      </c>
      <c r="G913" s="20"/>
      <c r="H913" s="20">
        <v>1</v>
      </c>
      <c r="I913" s="21">
        <v>0.05</v>
      </c>
      <c r="J913" s="20">
        <f t="shared" si="78"/>
        <v>0</v>
      </c>
      <c r="K913" s="20">
        <f t="shared" si="79"/>
        <v>0</v>
      </c>
      <c r="L913" s="22">
        <v>1</v>
      </c>
      <c r="M913" s="22">
        <v>0.06</v>
      </c>
      <c r="N913" s="22">
        <v>0</v>
      </c>
    </row>
    <row r="914" spans="1:14" ht="19.899999999999999" customHeight="1">
      <c r="A914" s="19" t="s">
        <v>176</v>
      </c>
      <c r="B914" s="19" t="s">
        <v>177</v>
      </c>
      <c r="C914" s="19"/>
      <c r="D914" s="19"/>
      <c r="E914" s="19" t="s">
        <v>14</v>
      </c>
      <c r="F914" s="19" t="s">
        <v>87</v>
      </c>
      <c r="G914" s="20"/>
      <c r="H914" s="20">
        <v>1</v>
      </c>
      <c r="I914" s="21">
        <v>0.05</v>
      </c>
      <c r="J914" s="20">
        <f t="shared" si="78"/>
        <v>0</v>
      </c>
      <c r="K914" s="20">
        <f t="shared" si="79"/>
        <v>0</v>
      </c>
      <c r="L914" s="22">
        <v>1</v>
      </c>
      <c r="M914" s="22">
        <v>0.06</v>
      </c>
      <c r="N914" s="22">
        <v>0</v>
      </c>
    </row>
    <row r="915" spans="1:14" ht="19.899999999999999" customHeight="1">
      <c r="A915" s="19" t="s">
        <v>176</v>
      </c>
      <c r="B915" s="19" t="s">
        <v>177</v>
      </c>
      <c r="C915" s="19"/>
      <c r="D915" s="19"/>
      <c r="E915" s="19" t="s">
        <v>15</v>
      </c>
      <c r="F915" s="19" t="s">
        <v>88</v>
      </c>
      <c r="G915" s="20"/>
      <c r="H915" s="20">
        <v>1</v>
      </c>
      <c r="I915" s="21">
        <v>0.05</v>
      </c>
      <c r="J915" s="20">
        <f t="shared" si="78"/>
        <v>0</v>
      </c>
      <c r="K915" s="20">
        <f t="shared" si="79"/>
        <v>0</v>
      </c>
      <c r="L915" s="22">
        <v>1</v>
      </c>
      <c r="M915" s="22">
        <v>0.06</v>
      </c>
      <c r="N915" s="22">
        <v>0</v>
      </c>
    </row>
    <row r="916" spans="1:14" ht="19.899999999999999" customHeight="1">
      <c r="A916" s="19" t="s">
        <v>176</v>
      </c>
      <c r="B916" s="19" t="s">
        <v>177</v>
      </c>
      <c r="C916" s="19"/>
      <c r="D916" s="19"/>
      <c r="E916" s="19" t="s">
        <v>16</v>
      </c>
      <c r="F916" s="19" t="s">
        <v>89</v>
      </c>
      <c r="G916" s="20"/>
      <c r="H916" s="20">
        <v>1</v>
      </c>
      <c r="I916" s="21">
        <v>0.05</v>
      </c>
      <c r="J916" s="20">
        <f t="shared" si="78"/>
        <v>0</v>
      </c>
      <c r="K916" s="20">
        <f t="shared" si="79"/>
        <v>0</v>
      </c>
      <c r="L916" s="22">
        <v>1</v>
      </c>
      <c r="M916" s="22">
        <v>0.06</v>
      </c>
      <c r="N916" s="22">
        <v>0</v>
      </c>
    </row>
    <row r="917" spans="1:14" ht="19.899999999999999" customHeight="1">
      <c r="A917" s="19" t="s">
        <v>176</v>
      </c>
      <c r="B917" s="19" t="s">
        <v>177</v>
      </c>
      <c r="C917" s="19"/>
      <c r="D917" s="19"/>
      <c r="E917" s="19" t="s">
        <v>17</v>
      </c>
      <c r="F917" s="19" t="s">
        <v>90</v>
      </c>
      <c r="G917" s="20"/>
      <c r="H917" s="20">
        <v>1</v>
      </c>
      <c r="I917" s="21">
        <v>0.05</v>
      </c>
      <c r="J917" s="20">
        <f t="shared" si="78"/>
        <v>0</v>
      </c>
      <c r="K917" s="20">
        <f t="shared" si="79"/>
        <v>0</v>
      </c>
      <c r="L917" s="22">
        <v>1</v>
      </c>
      <c r="M917" s="22">
        <v>0.06</v>
      </c>
      <c r="N917" s="22">
        <v>0</v>
      </c>
    </row>
    <row r="918" spans="1:14" ht="19.899999999999999" customHeight="1">
      <c r="A918" s="19" t="s">
        <v>176</v>
      </c>
      <c r="B918" s="19" t="s">
        <v>177</v>
      </c>
      <c r="C918" s="19"/>
      <c r="D918" s="19"/>
      <c r="E918" s="19" t="s">
        <v>18</v>
      </c>
      <c r="F918" s="19" t="s">
        <v>91</v>
      </c>
      <c r="G918" s="20"/>
      <c r="H918" s="20">
        <v>1</v>
      </c>
      <c r="I918" s="21">
        <v>0.05</v>
      </c>
      <c r="J918" s="20">
        <f t="shared" si="78"/>
        <v>0</v>
      </c>
      <c r="K918" s="20">
        <f t="shared" si="79"/>
        <v>0</v>
      </c>
      <c r="L918" s="22">
        <v>1</v>
      </c>
      <c r="M918" s="22">
        <v>0.06</v>
      </c>
      <c r="N918" s="22">
        <v>0</v>
      </c>
    </row>
    <row r="919" spans="1:14" ht="19.899999999999999" customHeight="1">
      <c r="A919" s="19" t="s">
        <v>176</v>
      </c>
      <c r="B919" s="19" t="s">
        <v>177</v>
      </c>
      <c r="C919" s="19"/>
      <c r="D919" s="19"/>
      <c r="E919" s="19" t="s">
        <v>19</v>
      </c>
      <c r="F919" s="19" t="s">
        <v>92</v>
      </c>
      <c r="G919" s="20"/>
      <c r="H919" s="20">
        <v>1</v>
      </c>
      <c r="I919" s="21">
        <v>0.05</v>
      </c>
      <c r="J919" s="20">
        <f t="shared" si="78"/>
        <v>0</v>
      </c>
      <c r="K919" s="20">
        <f t="shared" si="79"/>
        <v>0</v>
      </c>
      <c r="L919" s="22">
        <v>1</v>
      </c>
      <c r="M919" s="22">
        <v>0.06</v>
      </c>
      <c r="N919" s="22">
        <v>0</v>
      </c>
    </row>
    <row r="920" spans="1:14" ht="19.899999999999999" customHeight="1">
      <c r="A920" s="19" t="s">
        <v>176</v>
      </c>
      <c r="B920" s="19" t="s">
        <v>177</v>
      </c>
      <c r="C920" s="19"/>
      <c r="D920" s="19"/>
      <c r="E920" s="19" t="s">
        <v>20</v>
      </c>
      <c r="F920" s="19" t="s">
        <v>93</v>
      </c>
      <c r="G920" s="20"/>
      <c r="H920" s="20">
        <v>1</v>
      </c>
      <c r="I920" s="21">
        <v>0.05</v>
      </c>
      <c r="J920" s="20">
        <f t="shared" si="78"/>
        <v>0</v>
      </c>
      <c r="K920" s="20">
        <f t="shared" si="79"/>
        <v>0</v>
      </c>
      <c r="L920" s="22">
        <v>1</v>
      </c>
      <c r="M920" s="22">
        <v>0.06</v>
      </c>
      <c r="N920" s="22">
        <v>0</v>
      </c>
    </row>
    <row r="921" spans="1:14" ht="19.899999999999999" customHeight="1">
      <c r="A921" s="19" t="s">
        <v>176</v>
      </c>
      <c r="B921" s="19" t="s">
        <v>177</v>
      </c>
      <c r="C921" s="19"/>
      <c r="D921" s="19"/>
      <c r="E921" s="19" t="s">
        <v>21</v>
      </c>
      <c r="F921" s="19" t="s">
        <v>94</v>
      </c>
      <c r="G921" s="20"/>
      <c r="H921" s="20">
        <v>0</v>
      </c>
      <c r="I921" s="21">
        <v>0.05</v>
      </c>
      <c r="J921" s="20">
        <f t="shared" si="78"/>
        <v>0</v>
      </c>
      <c r="K921" s="20">
        <f t="shared" si="79"/>
        <v>0</v>
      </c>
      <c r="L921" s="22">
        <v>0</v>
      </c>
      <c r="M921" s="22">
        <v>0.17</v>
      </c>
      <c r="N921" s="22">
        <v>0</v>
      </c>
    </row>
    <row r="922" spans="1:14" ht="19.899999999999999" customHeight="1">
      <c r="A922" s="19" t="s">
        <v>176</v>
      </c>
      <c r="B922" s="19" t="s">
        <v>177</v>
      </c>
      <c r="C922" s="19"/>
      <c r="D922" s="19"/>
      <c r="E922" s="19" t="s">
        <v>22</v>
      </c>
      <c r="F922" s="19" t="s">
        <v>95</v>
      </c>
      <c r="G922" s="20"/>
      <c r="H922" s="20">
        <v>1</v>
      </c>
      <c r="I922" s="21">
        <v>0.05</v>
      </c>
      <c r="J922" s="20">
        <f t="shared" si="78"/>
        <v>0</v>
      </c>
      <c r="K922" s="20">
        <f t="shared" si="79"/>
        <v>0</v>
      </c>
      <c r="L922" s="22">
        <v>1</v>
      </c>
      <c r="M922" s="22">
        <v>0.06</v>
      </c>
      <c r="N922" s="22">
        <v>0</v>
      </c>
    </row>
    <row r="923" spans="1:14" ht="19.899999999999999" customHeight="1">
      <c r="A923" s="17" t="s">
        <v>178</v>
      </c>
      <c r="B923" s="17" t="s">
        <v>179</v>
      </c>
      <c r="C923" s="17"/>
      <c r="D923" s="17"/>
      <c r="E923" s="17" t="s">
        <v>72</v>
      </c>
      <c r="F923" s="17" t="s">
        <v>73</v>
      </c>
      <c r="G923" s="18">
        <f>SUM(G924,G925,G926,G927,G928,G929,G930,G931,G932,G933,G935,G936,G937,G938,G939,G940,G941,G942,G943,G944,G945)</f>
        <v>0</v>
      </c>
      <c r="H923" s="18"/>
      <c r="I923" s="18"/>
      <c r="J923" s="18">
        <f>SUM(J924,J925,J926,J927,J928,J929,J930,J931,J932,J933,J935,J936,J937,J938,J939,J940,J941,J942,J943,J944,J945)</f>
        <v>0</v>
      </c>
      <c r="K923" s="18">
        <f>SUM(K924,K925,K926,K927,K928,K929,K930,K931,K932,K933,K935,K936,K937,K938,K939,K940,K941,K942,K943,K944,K945)</f>
        <v>0</v>
      </c>
      <c r="L923" s="18">
        <v>1</v>
      </c>
      <c r="M923" s="18">
        <v>0.08</v>
      </c>
      <c r="N923" s="18">
        <v>0</v>
      </c>
    </row>
    <row r="924" spans="1:14" ht="19.899999999999999" customHeight="1">
      <c r="A924" s="19" t="s">
        <v>178</v>
      </c>
      <c r="B924" s="19" t="s">
        <v>179</v>
      </c>
      <c r="C924" s="19"/>
      <c r="D924" s="19"/>
      <c r="E924" s="19" t="s">
        <v>1</v>
      </c>
      <c r="F924" s="19" t="s">
        <v>74</v>
      </c>
      <c r="G924" s="20"/>
      <c r="H924" s="20">
        <v>0.92</v>
      </c>
      <c r="I924" s="21">
        <v>0.08</v>
      </c>
      <c r="J924" s="20">
        <f t="shared" ref="J924:J945" si="80">H924*G924</f>
        <v>0</v>
      </c>
      <c r="K924" s="20">
        <f t="shared" ref="K924:K945" si="81">J924/(1+I924)</f>
        <v>0</v>
      </c>
      <c r="L924" s="22">
        <v>1</v>
      </c>
      <c r="M924" s="22">
        <v>0.17</v>
      </c>
      <c r="N924" s="22">
        <v>0</v>
      </c>
    </row>
    <row r="925" spans="1:14" ht="19.899999999999999" customHeight="1">
      <c r="A925" s="19" t="s">
        <v>178</v>
      </c>
      <c r="B925" s="19" t="s">
        <v>179</v>
      </c>
      <c r="C925" s="19"/>
      <c r="D925" s="19"/>
      <c r="E925" s="19" t="s">
        <v>2</v>
      </c>
      <c r="F925" s="19" t="s">
        <v>75</v>
      </c>
      <c r="G925" s="20"/>
      <c r="H925" s="20">
        <v>0.92</v>
      </c>
      <c r="I925" s="21">
        <v>0.08</v>
      </c>
      <c r="J925" s="20">
        <f t="shared" si="80"/>
        <v>0</v>
      </c>
      <c r="K925" s="20">
        <f t="shared" si="81"/>
        <v>0</v>
      </c>
      <c r="L925" s="22">
        <v>1</v>
      </c>
      <c r="M925" s="22">
        <v>0.17</v>
      </c>
      <c r="N925" s="22">
        <v>0</v>
      </c>
    </row>
    <row r="926" spans="1:14" ht="19.899999999999999" customHeight="1">
      <c r="A926" s="19" t="s">
        <v>178</v>
      </c>
      <c r="B926" s="19" t="s">
        <v>179</v>
      </c>
      <c r="C926" s="19"/>
      <c r="D926" s="19"/>
      <c r="E926" s="19" t="s">
        <v>3</v>
      </c>
      <c r="F926" s="19" t="s">
        <v>76</v>
      </c>
      <c r="G926" s="20"/>
      <c r="H926" s="20">
        <v>0.92</v>
      </c>
      <c r="I926" s="21">
        <v>0.11</v>
      </c>
      <c r="J926" s="20">
        <f t="shared" si="80"/>
        <v>0</v>
      </c>
      <c r="K926" s="20">
        <f t="shared" si="81"/>
        <v>0</v>
      </c>
      <c r="L926" s="22">
        <v>1</v>
      </c>
      <c r="M926" s="22">
        <v>0.17</v>
      </c>
      <c r="N926" s="22">
        <v>0</v>
      </c>
    </row>
    <row r="927" spans="1:14" ht="19.899999999999999" customHeight="1">
      <c r="A927" s="19" t="s">
        <v>178</v>
      </c>
      <c r="B927" s="19" t="s">
        <v>179</v>
      </c>
      <c r="C927" s="19"/>
      <c r="D927" s="19"/>
      <c r="E927" s="19" t="s">
        <v>4</v>
      </c>
      <c r="F927" s="19" t="s">
        <v>78</v>
      </c>
      <c r="G927" s="20"/>
      <c r="H927" s="20">
        <v>1</v>
      </c>
      <c r="I927" s="21">
        <v>0.05</v>
      </c>
      <c r="J927" s="20">
        <f t="shared" si="80"/>
        <v>0</v>
      </c>
      <c r="K927" s="20">
        <f t="shared" si="81"/>
        <v>0</v>
      </c>
      <c r="L927" s="22">
        <v>1</v>
      </c>
      <c r="M927" s="22">
        <v>0.17</v>
      </c>
      <c r="N927" s="22">
        <v>0</v>
      </c>
    </row>
    <row r="928" spans="1:14" ht="19.899999999999999" customHeight="1">
      <c r="A928" s="19" t="s">
        <v>178</v>
      </c>
      <c r="B928" s="19" t="s">
        <v>179</v>
      </c>
      <c r="C928" s="19"/>
      <c r="D928" s="19"/>
      <c r="E928" s="19" t="s">
        <v>5</v>
      </c>
      <c r="F928" s="19" t="s">
        <v>79</v>
      </c>
      <c r="G928" s="20"/>
      <c r="H928" s="20">
        <v>1</v>
      </c>
      <c r="I928" s="21">
        <v>0.05</v>
      </c>
      <c r="J928" s="20">
        <f t="shared" si="80"/>
        <v>0</v>
      </c>
      <c r="K928" s="20">
        <f t="shared" si="81"/>
        <v>0</v>
      </c>
      <c r="L928" s="22">
        <v>1</v>
      </c>
      <c r="M928" s="22">
        <v>0.17</v>
      </c>
      <c r="N928" s="22">
        <v>0</v>
      </c>
    </row>
    <row r="929" spans="1:14" ht="19.899999999999999" customHeight="1">
      <c r="A929" s="19" t="s">
        <v>178</v>
      </c>
      <c r="B929" s="19" t="s">
        <v>179</v>
      </c>
      <c r="C929" s="19"/>
      <c r="D929" s="19"/>
      <c r="E929" s="19" t="s">
        <v>6</v>
      </c>
      <c r="F929" s="19" t="s">
        <v>80</v>
      </c>
      <c r="G929" s="20"/>
      <c r="H929" s="20">
        <v>1</v>
      </c>
      <c r="I929" s="21">
        <v>0.05</v>
      </c>
      <c r="J929" s="20">
        <f t="shared" si="80"/>
        <v>0</v>
      </c>
      <c r="K929" s="20">
        <f t="shared" si="81"/>
        <v>0</v>
      </c>
      <c r="L929" s="22">
        <v>1</v>
      </c>
      <c r="M929" s="22">
        <v>0.17</v>
      </c>
      <c r="N929" s="22">
        <v>0</v>
      </c>
    </row>
    <row r="930" spans="1:14" ht="19.899999999999999" customHeight="1">
      <c r="A930" s="19" t="s">
        <v>178</v>
      </c>
      <c r="B930" s="19" t="s">
        <v>179</v>
      </c>
      <c r="C930" s="19"/>
      <c r="D930" s="19"/>
      <c r="E930" s="19" t="s">
        <v>7</v>
      </c>
      <c r="F930" s="19" t="s">
        <v>81</v>
      </c>
      <c r="G930" s="20"/>
      <c r="H930" s="20">
        <v>1</v>
      </c>
      <c r="I930" s="21">
        <v>0.11</v>
      </c>
      <c r="J930" s="20">
        <f t="shared" si="80"/>
        <v>0</v>
      </c>
      <c r="K930" s="20">
        <f t="shared" si="81"/>
        <v>0</v>
      </c>
      <c r="L930" s="22">
        <v>1</v>
      </c>
      <c r="M930" s="22">
        <v>0.17</v>
      </c>
      <c r="N930" s="22">
        <v>0</v>
      </c>
    </row>
    <row r="931" spans="1:14" ht="19.899999999999999" customHeight="1">
      <c r="A931" s="19" t="s">
        <v>178</v>
      </c>
      <c r="B931" s="19" t="s">
        <v>179</v>
      </c>
      <c r="C931" s="19"/>
      <c r="D931" s="19"/>
      <c r="E931" s="19" t="s">
        <v>8</v>
      </c>
      <c r="F931" s="19" t="s">
        <v>77</v>
      </c>
      <c r="G931" s="20"/>
      <c r="H931" s="20">
        <v>1</v>
      </c>
      <c r="I931" s="21">
        <v>0.11</v>
      </c>
      <c r="J931" s="20">
        <f t="shared" si="80"/>
        <v>0</v>
      </c>
      <c r="K931" s="20">
        <f t="shared" si="81"/>
        <v>0</v>
      </c>
      <c r="L931" s="22">
        <v>1</v>
      </c>
      <c r="M931" s="22">
        <v>0.17</v>
      </c>
      <c r="N931" s="22">
        <v>0</v>
      </c>
    </row>
    <row r="932" spans="1:14" ht="19.899999999999999" customHeight="1">
      <c r="A932" s="19" t="s">
        <v>178</v>
      </c>
      <c r="B932" s="19" t="s">
        <v>179</v>
      </c>
      <c r="C932" s="19"/>
      <c r="D932" s="19"/>
      <c r="E932" s="19" t="s">
        <v>9</v>
      </c>
      <c r="F932" s="19" t="s">
        <v>82</v>
      </c>
      <c r="G932" s="20"/>
      <c r="H932" s="20">
        <v>1</v>
      </c>
      <c r="I932" s="21">
        <v>0.05</v>
      </c>
      <c r="J932" s="20">
        <f t="shared" si="80"/>
        <v>0</v>
      </c>
      <c r="K932" s="20">
        <f t="shared" si="81"/>
        <v>0</v>
      </c>
      <c r="L932" s="22">
        <v>1</v>
      </c>
      <c r="M932" s="22">
        <v>0.11</v>
      </c>
      <c r="N932" s="22">
        <v>0</v>
      </c>
    </row>
    <row r="933" spans="1:14" ht="19.899999999999999" customHeight="1">
      <c r="A933" s="19" t="s">
        <v>178</v>
      </c>
      <c r="B933" s="19" t="s">
        <v>179</v>
      </c>
      <c r="C933" s="19"/>
      <c r="D933" s="19"/>
      <c r="E933" s="19" t="s">
        <v>10</v>
      </c>
      <c r="F933" s="19" t="s">
        <v>83</v>
      </c>
      <c r="G933" s="20"/>
      <c r="H933" s="20">
        <v>0.95</v>
      </c>
      <c r="I933" s="21">
        <v>0.05</v>
      </c>
      <c r="J933" s="20">
        <f t="shared" si="80"/>
        <v>0</v>
      </c>
      <c r="K933" s="20">
        <f t="shared" si="81"/>
        <v>0</v>
      </c>
      <c r="L933" s="22">
        <v>0.95</v>
      </c>
      <c r="M933" s="22">
        <v>0.17</v>
      </c>
      <c r="N933" s="22">
        <v>0</v>
      </c>
    </row>
    <row r="934" spans="1:14" ht="19.899999999999999" customHeight="1">
      <c r="A934" s="19" t="s">
        <v>178</v>
      </c>
      <c r="B934" s="19" t="s">
        <v>179</v>
      </c>
      <c r="C934" s="19"/>
      <c r="D934" s="19"/>
      <c r="E934" s="19" t="s">
        <v>11</v>
      </c>
      <c r="F934" s="19" t="s">
        <v>84</v>
      </c>
      <c r="G934" s="20"/>
      <c r="H934" s="20">
        <v>0.1</v>
      </c>
      <c r="I934" s="21">
        <v>0.05</v>
      </c>
      <c r="J934" s="20">
        <f t="shared" si="80"/>
        <v>0</v>
      </c>
      <c r="K934" s="20">
        <f t="shared" si="81"/>
        <v>0</v>
      </c>
      <c r="L934" s="22">
        <v>0.1</v>
      </c>
      <c r="M934" s="22">
        <v>0.06</v>
      </c>
      <c r="N934" s="22">
        <v>0</v>
      </c>
    </row>
    <row r="935" spans="1:14" ht="19.899999999999999" customHeight="1">
      <c r="A935" s="19" t="s">
        <v>178</v>
      </c>
      <c r="B935" s="19" t="s">
        <v>179</v>
      </c>
      <c r="C935" s="19"/>
      <c r="D935" s="19"/>
      <c r="E935" s="19" t="s">
        <v>12</v>
      </c>
      <c r="F935" s="19" t="s">
        <v>85</v>
      </c>
      <c r="G935" s="20"/>
      <c r="H935" s="20">
        <v>0.95</v>
      </c>
      <c r="I935" s="21">
        <v>0.05</v>
      </c>
      <c r="J935" s="20">
        <f t="shared" si="80"/>
        <v>0</v>
      </c>
      <c r="K935" s="20">
        <f t="shared" si="81"/>
        <v>0</v>
      </c>
      <c r="L935" s="22">
        <v>0.95</v>
      </c>
      <c r="M935" s="22">
        <v>0.06</v>
      </c>
      <c r="N935" s="22">
        <v>0</v>
      </c>
    </row>
    <row r="936" spans="1:14" ht="19.899999999999999" customHeight="1">
      <c r="A936" s="19" t="s">
        <v>178</v>
      </c>
      <c r="B936" s="19" t="s">
        <v>179</v>
      </c>
      <c r="C936" s="19"/>
      <c r="D936" s="19"/>
      <c r="E936" s="19" t="s">
        <v>13</v>
      </c>
      <c r="F936" s="19" t="s">
        <v>86</v>
      </c>
      <c r="G936" s="20"/>
      <c r="H936" s="20">
        <v>1</v>
      </c>
      <c r="I936" s="21">
        <v>0.05</v>
      </c>
      <c r="J936" s="20">
        <f t="shared" si="80"/>
        <v>0</v>
      </c>
      <c r="K936" s="20">
        <f t="shared" si="81"/>
        <v>0</v>
      </c>
      <c r="L936" s="22">
        <v>1</v>
      </c>
      <c r="M936" s="22">
        <v>0.06</v>
      </c>
      <c r="N936" s="22">
        <v>0</v>
      </c>
    </row>
    <row r="937" spans="1:14" ht="19.899999999999999" customHeight="1">
      <c r="A937" s="19" t="s">
        <v>178</v>
      </c>
      <c r="B937" s="19" t="s">
        <v>179</v>
      </c>
      <c r="C937" s="19"/>
      <c r="D937" s="19"/>
      <c r="E937" s="19" t="s">
        <v>14</v>
      </c>
      <c r="F937" s="19" t="s">
        <v>87</v>
      </c>
      <c r="G937" s="20"/>
      <c r="H937" s="20">
        <v>1</v>
      </c>
      <c r="I937" s="21">
        <v>0.05</v>
      </c>
      <c r="J937" s="20">
        <f t="shared" si="80"/>
        <v>0</v>
      </c>
      <c r="K937" s="20">
        <f t="shared" si="81"/>
        <v>0</v>
      </c>
      <c r="L937" s="22">
        <v>1</v>
      </c>
      <c r="M937" s="22">
        <v>0.06</v>
      </c>
      <c r="N937" s="22">
        <v>0</v>
      </c>
    </row>
    <row r="938" spans="1:14" ht="19.899999999999999" customHeight="1">
      <c r="A938" s="19" t="s">
        <v>178</v>
      </c>
      <c r="B938" s="19" t="s">
        <v>179</v>
      </c>
      <c r="C938" s="19"/>
      <c r="D938" s="19"/>
      <c r="E938" s="19" t="s">
        <v>15</v>
      </c>
      <c r="F938" s="19" t="s">
        <v>88</v>
      </c>
      <c r="G938" s="20"/>
      <c r="H938" s="20">
        <v>1</v>
      </c>
      <c r="I938" s="21">
        <v>0.05</v>
      </c>
      <c r="J938" s="20">
        <f t="shared" si="80"/>
        <v>0</v>
      </c>
      <c r="K938" s="20">
        <f t="shared" si="81"/>
        <v>0</v>
      </c>
      <c r="L938" s="22">
        <v>1</v>
      </c>
      <c r="M938" s="22">
        <v>0.06</v>
      </c>
      <c r="N938" s="22">
        <v>0</v>
      </c>
    </row>
    <row r="939" spans="1:14" ht="19.899999999999999" customHeight="1">
      <c r="A939" s="19" t="s">
        <v>178</v>
      </c>
      <c r="B939" s="19" t="s">
        <v>179</v>
      </c>
      <c r="C939" s="19"/>
      <c r="D939" s="19"/>
      <c r="E939" s="19" t="s">
        <v>16</v>
      </c>
      <c r="F939" s="19" t="s">
        <v>89</v>
      </c>
      <c r="G939" s="20"/>
      <c r="H939" s="20">
        <v>1</v>
      </c>
      <c r="I939" s="21">
        <v>0.05</v>
      </c>
      <c r="J939" s="20">
        <f t="shared" si="80"/>
        <v>0</v>
      </c>
      <c r="K939" s="20">
        <f t="shared" si="81"/>
        <v>0</v>
      </c>
      <c r="L939" s="22">
        <v>1</v>
      </c>
      <c r="M939" s="22">
        <v>0.06</v>
      </c>
      <c r="N939" s="22">
        <v>0</v>
      </c>
    </row>
    <row r="940" spans="1:14" ht="19.899999999999999" customHeight="1">
      <c r="A940" s="19" t="s">
        <v>178</v>
      </c>
      <c r="B940" s="19" t="s">
        <v>179</v>
      </c>
      <c r="C940" s="19"/>
      <c r="D940" s="19"/>
      <c r="E940" s="19" t="s">
        <v>17</v>
      </c>
      <c r="F940" s="19" t="s">
        <v>90</v>
      </c>
      <c r="G940" s="20"/>
      <c r="H940" s="20">
        <v>1</v>
      </c>
      <c r="I940" s="21">
        <v>0.05</v>
      </c>
      <c r="J940" s="20">
        <f t="shared" si="80"/>
        <v>0</v>
      </c>
      <c r="K940" s="20">
        <f t="shared" si="81"/>
        <v>0</v>
      </c>
      <c r="L940" s="22">
        <v>1</v>
      </c>
      <c r="M940" s="22">
        <v>0.06</v>
      </c>
      <c r="N940" s="22">
        <v>0</v>
      </c>
    </row>
    <row r="941" spans="1:14" ht="19.899999999999999" customHeight="1">
      <c r="A941" s="19" t="s">
        <v>178</v>
      </c>
      <c r="B941" s="19" t="s">
        <v>179</v>
      </c>
      <c r="C941" s="19"/>
      <c r="D941" s="19"/>
      <c r="E941" s="19" t="s">
        <v>18</v>
      </c>
      <c r="F941" s="19" t="s">
        <v>91</v>
      </c>
      <c r="G941" s="20"/>
      <c r="H941" s="20">
        <v>1</v>
      </c>
      <c r="I941" s="21">
        <v>0.05</v>
      </c>
      <c r="J941" s="20">
        <f t="shared" si="80"/>
        <v>0</v>
      </c>
      <c r="K941" s="20">
        <f t="shared" si="81"/>
        <v>0</v>
      </c>
      <c r="L941" s="22">
        <v>1</v>
      </c>
      <c r="M941" s="22">
        <v>0.06</v>
      </c>
      <c r="N941" s="22">
        <v>0</v>
      </c>
    </row>
    <row r="942" spans="1:14" ht="19.899999999999999" customHeight="1">
      <c r="A942" s="19" t="s">
        <v>178</v>
      </c>
      <c r="B942" s="19" t="s">
        <v>179</v>
      </c>
      <c r="C942" s="19"/>
      <c r="D942" s="19"/>
      <c r="E942" s="19" t="s">
        <v>19</v>
      </c>
      <c r="F942" s="19" t="s">
        <v>92</v>
      </c>
      <c r="G942" s="20"/>
      <c r="H942" s="20">
        <v>1</v>
      </c>
      <c r="I942" s="21">
        <v>0.05</v>
      </c>
      <c r="J942" s="20">
        <f t="shared" si="80"/>
        <v>0</v>
      </c>
      <c r="K942" s="20">
        <f t="shared" si="81"/>
        <v>0</v>
      </c>
      <c r="L942" s="22">
        <v>1</v>
      </c>
      <c r="M942" s="22">
        <v>0.06</v>
      </c>
      <c r="N942" s="22">
        <v>0</v>
      </c>
    </row>
    <row r="943" spans="1:14" ht="19.899999999999999" customHeight="1">
      <c r="A943" s="19" t="s">
        <v>178</v>
      </c>
      <c r="B943" s="19" t="s">
        <v>179</v>
      </c>
      <c r="C943" s="19"/>
      <c r="D943" s="19"/>
      <c r="E943" s="19" t="s">
        <v>20</v>
      </c>
      <c r="F943" s="19" t="s">
        <v>93</v>
      </c>
      <c r="G943" s="20"/>
      <c r="H943" s="20">
        <v>1</v>
      </c>
      <c r="I943" s="21">
        <v>0.05</v>
      </c>
      <c r="J943" s="20">
        <f t="shared" si="80"/>
        <v>0</v>
      </c>
      <c r="K943" s="20">
        <f t="shared" si="81"/>
        <v>0</v>
      </c>
      <c r="L943" s="22">
        <v>1</v>
      </c>
      <c r="M943" s="22">
        <v>0.06</v>
      </c>
      <c r="N943" s="22">
        <v>0</v>
      </c>
    </row>
    <row r="944" spans="1:14" ht="19.899999999999999" customHeight="1">
      <c r="A944" s="19" t="s">
        <v>178</v>
      </c>
      <c r="B944" s="19" t="s">
        <v>179</v>
      </c>
      <c r="C944" s="19"/>
      <c r="D944" s="19"/>
      <c r="E944" s="19" t="s">
        <v>21</v>
      </c>
      <c r="F944" s="19" t="s">
        <v>94</v>
      </c>
      <c r="G944" s="20"/>
      <c r="H944" s="20">
        <v>0</v>
      </c>
      <c r="I944" s="21">
        <v>0.05</v>
      </c>
      <c r="J944" s="20">
        <f t="shared" si="80"/>
        <v>0</v>
      </c>
      <c r="K944" s="20">
        <f t="shared" si="81"/>
        <v>0</v>
      </c>
      <c r="L944" s="22">
        <v>0</v>
      </c>
      <c r="M944" s="22">
        <v>0.17</v>
      </c>
      <c r="N944" s="22">
        <v>0</v>
      </c>
    </row>
    <row r="945" spans="1:14" ht="19.899999999999999" customHeight="1">
      <c r="A945" s="19" t="s">
        <v>178</v>
      </c>
      <c r="B945" s="19" t="s">
        <v>179</v>
      </c>
      <c r="C945" s="19"/>
      <c r="D945" s="19"/>
      <c r="E945" s="19" t="s">
        <v>22</v>
      </c>
      <c r="F945" s="19" t="s">
        <v>95</v>
      </c>
      <c r="G945" s="20"/>
      <c r="H945" s="20">
        <v>1</v>
      </c>
      <c r="I945" s="21">
        <v>0.05</v>
      </c>
      <c r="J945" s="20">
        <f t="shared" si="80"/>
        <v>0</v>
      </c>
      <c r="K945" s="20">
        <f t="shared" si="81"/>
        <v>0</v>
      </c>
      <c r="L945" s="22">
        <v>1</v>
      </c>
      <c r="M945" s="22">
        <v>0.06</v>
      </c>
      <c r="N945" s="22">
        <v>0</v>
      </c>
    </row>
  </sheetData>
  <mergeCells count="1">
    <mergeCell ref="A1:N1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945"/>
  <sheetViews>
    <sheetView tabSelected="1" zoomScale="55" zoomScaleNormal="55" workbookViewId="0">
      <pane ySplit="2" topLeftCell="A6" activePane="bottomLeft" state="frozen"/>
      <selection pane="bottomLeft" activeCell="E19" sqref="E19"/>
    </sheetView>
  </sheetViews>
  <sheetFormatPr defaultColWidth="8.875" defaultRowHeight="13.5"/>
  <cols>
    <col min="1" max="4" width="19.5" style="15" customWidth="1"/>
    <col min="5" max="5" width="102.875" style="15" bestFit="1" customWidth="1"/>
    <col min="6" max="7" width="19.5" style="15" customWidth="1"/>
    <col min="8" max="8" width="9.75" style="15" customWidth="1"/>
    <col min="9" max="17" width="19.5" style="15" customWidth="1"/>
    <col min="18" max="19" width="29.375" style="15" customWidth="1"/>
    <col min="20" max="16384" width="8.875" style="15"/>
  </cols>
  <sheetData>
    <row r="1" spans="1:19" ht="19.899999999999999" customHeight="1">
      <c r="A1" s="23" t="s">
        <v>180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9.899999999999999" customHeight="1">
      <c r="A2" s="16" t="s">
        <v>63</v>
      </c>
      <c r="B2" s="16" t="s">
        <v>64</v>
      </c>
      <c r="C2" s="16" t="s">
        <v>65</v>
      </c>
      <c r="D2" s="16" t="s">
        <v>66</v>
      </c>
      <c r="E2" s="16" t="s">
        <v>0</v>
      </c>
      <c r="F2" s="16" t="s">
        <v>67</v>
      </c>
      <c r="G2" s="16" t="s">
        <v>181</v>
      </c>
      <c r="H2" s="16" t="s">
        <v>182</v>
      </c>
      <c r="I2" s="16" t="s">
        <v>183</v>
      </c>
      <c r="J2" s="16" t="s">
        <v>184</v>
      </c>
      <c r="K2" s="16" t="s">
        <v>37</v>
      </c>
      <c r="L2" s="16" t="s">
        <v>39</v>
      </c>
      <c r="M2" s="16" t="s">
        <v>185</v>
      </c>
      <c r="N2" s="16" t="s">
        <v>186</v>
      </c>
      <c r="O2" s="16" t="s">
        <v>187</v>
      </c>
      <c r="P2" s="16" t="s">
        <v>188</v>
      </c>
      <c r="Q2" s="16" t="s">
        <v>23</v>
      </c>
      <c r="R2" s="16" t="s">
        <v>189</v>
      </c>
      <c r="S2" s="16" t="s">
        <v>190</v>
      </c>
    </row>
    <row r="3" spans="1:19" ht="19.899999999999999" customHeight="1">
      <c r="A3" s="17" t="s">
        <v>96</v>
      </c>
      <c r="B3" s="17" t="s">
        <v>97</v>
      </c>
      <c r="C3" s="17"/>
      <c r="D3" s="17"/>
      <c r="E3" s="17" t="s">
        <v>72</v>
      </c>
      <c r="F3" s="17" t="s">
        <v>73</v>
      </c>
      <c r="G3" s="17" t="s">
        <v>191</v>
      </c>
      <c r="H3" s="17" t="s">
        <v>192</v>
      </c>
      <c r="I3" s="17" t="s">
        <v>193</v>
      </c>
      <c r="J3" s="17"/>
      <c r="K3" s="18">
        <v>4421900.88</v>
      </c>
      <c r="L3" s="18">
        <v>3943342.05</v>
      </c>
      <c r="M3" s="18">
        <f>SUM(M4,M5,M6,M7,M8,M9,M10,M11,M12,M13,M15,M16,M17,M18,M19,M20,M21,M22,M23,M24,M25)</f>
        <v>0</v>
      </c>
      <c r="N3" s="18">
        <f>SUM(N4,N5,N6,N7,N8,N9,N10,N11,N12,N13,N15,N16,N17,N18,N19,N20,N21,N22,N23,N24,N25)</f>
        <v>0</v>
      </c>
      <c r="O3" s="18"/>
      <c r="P3" s="18"/>
      <c r="Q3" s="18">
        <v>0.05</v>
      </c>
      <c r="R3" s="18">
        <f>SUM(R4,R5,R6,R7,R8,R9,R10,R11,R12,R13,R15,R16,R17,R18,R19,R20,R21,R22,R23,R24,R25)</f>
        <v>114999.98999999998</v>
      </c>
      <c r="S3" s="18">
        <f>SUM(S4,S5,S6,S7,S8,S9,S10,S11,S12,S13,S15,S16,S17,S18,S19,S20,S21,S22,S23,S24,S25)</f>
        <v>100316.37864656429</v>
      </c>
    </row>
    <row r="4" spans="1:19" ht="19.899999999999999" customHeight="1">
      <c r="A4" s="19" t="s">
        <v>96</v>
      </c>
      <c r="B4" s="19" t="s">
        <v>97</v>
      </c>
      <c r="C4" s="19"/>
      <c r="D4" s="19"/>
      <c r="E4" s="19" t="s">
        <v>1</v>
      </c>
      <c r="F4" s="19" t="s">
        <v>74</v>
      </c>
      <c r="G4" s="19" t="s">
        <v>191</v>
      </c>
      <c r="H4" s="19" t="s">
        <v>192</v>
      </c>
      <c r="I4" s="19" t="s">
        <v>193</v>
      </c>
      <c r="J4" s="19"/>
      <c r="K4" s="22">
        <v>0</v>
      </c>
      <c r="L4" s="22">
        <v>0</v>
      </c>
      <c r="M4" s="20"/>
      <c r="N4" s="20"/>
      <c r="O4" s="20"/>
      <c r="P4" s="20"/>
      <c r="Q4" s="21">
        <v>0</v>
      </c>
      <c r="R4" s="20">
        <v>0</v>
      </c>
      <c r="S4" s="20">
        <f t="shared" ref="S4:S25" si="0">R4/(1+Q4)</f>
        <v>0</v>
      </c>
    </row>
    <row r="5" spans="1:19" ht="19.899999999999999" customHeight="1">
      <c r="A5" s="19" t="s">
        <v>96</v>
      </c>
      <c r="B5" s="19" t="s">
        <v>97</v>
      </c>
      <c r="C5" s="19"/>
      <c r="D5" s="19"/>
      <c r="E5" s="19" t="s">
        <v>2</v>
      </c>
      <c r="F5" s="19" t="s">
        <v>75</v>
      </c>
      <c r="G5" s="19" t="s">
        <v>191</v>
      </c>
      <c r="H5" s="19" t="s">
        <v>192</v>
      </c>
      <c r="I5" s="19" t="s">
        <v>193</v>
      </c>
      <c r="J5" s="19"/>
      <c r="K5" s="22">
        <v>0</v>
      </c>
      <c r="L5" s="22">
        <v>0</v>
      </c>
      <c r="M5" s="20"/>
      <c r="N5" s="20"/>
      <c r="O5" s="20"/>
      <c r="P5" s="20"/>
      <c r="Q5" s="21">
        <v>0</v>
      </c>
      <c r="R5" s="20">
        <v>0</v>
      </c>
      <c r="S5" s="20">
        <f t="shared" si="0"/>
        <v>0</v>
      </c>
    </row>
    <row r="6" spans="1:19" ht="19.899999999999999" customHeight="1">
      <c r="A6" s="19" t="s">
        <v>96</v>
      </c>
      <c r="B6" s="19" t="s">
        <v>97</v>
      </c>
      <c r="C6" s="19"/>
      <c r="D6" s="19"/>
      <c r="E6" s="19" t="s">
        <v>3</v>
      </c>
      <c r="F6" s="19" t="s">
        <v>76</v>
      </c>
      <c r="G6" s="19" t="s">
        <v>191</v>
      </c>
      <c r="H6" s="19" t="s">
        <v>192</v>
      </c>
      <c r="I6" s="19" t="s">
        <v>193</v>
      </c>
      <c r="J6" s="19"/>
      <c r="K6" s="22">
        <v>0</v>
      </c>
      <c r="L6" s="22">
        <v>0</v>
      </c>
      <c r="M6" s="20"/>
      <c r="N6" s="20"/>
      <c r="O6" s="20"/>
      <c r="P6" s="20"/>
      <c r="Q6" s="21">
        <v>0</v>
      </c>
      <c r="R6" s="20">
        <v>0</v>
      </c>
      <c r="S6" s="20">
        <f t="shared" si="0"/>
        <v>0</v>
      </c>
    </row>
    <row r="7" spans="1:19" ht="19.899999999999999" customHeight="1">
      <c r="A7" s="19" t="s">
        <v>96</v>
      </c>
      <c r="B7" s="19" t="s">
        <v>97</v>
      </c>
      <c r="C7" s="19"/>
      <c r="D7" s="19"/>
      <c r="E7" s="19" t="s">
        <v>4</v>
      </c>
      <c r="F7" s="19" t="s">
        <v>78</v>
      </c>
      <c r="G7" s="19" t="s">
        <v>191</v>
      </c>
      <c r="H7" s="19" t="s">
        <v>192</v>
      </c>
      <c r="I7" s="19" t="s">
        <v>193</v>
      </c>
      <c r="J7" s="19"/>
      <c r="K7" s="22">
        <v>0</v>
      </c>
      <c r="L7" s="22">
        <v>0</v>
      </c>
      <c r="M7" s="20"/>
      <c r="N7" s="20"/>
      <c r="O7" s="20"/>
      <c r="P7" s="20"/>
      <c r="Q7" s="21">
        <v>0</v>
      </c>
      <c r="R7" s="20">
        <v>0</v>
      </c>
      <c r="S7" s="20">
        <f t="shared" si="0"/>
        <v>0</v>
      </c>
    </row>
    <row r="8" spans="1:19" ht="19.899999999999999" customHeight="1">
      <c r="A8" s="19" t="s">
        <v>96</v>
      </c>
      <c r="B8" s="19" t="s">
        <v>97</v>
      </c>
      <c r="C8" s="19"/>
      <c r="D8" s="19"/>
      <c r="E8" s="19" t="s">
        <v>5</v>
      </c>
      <c r="F8" s="19" t="s">
        <v>79</v>
      </c>
      <c r="G8" s="19" t="s">
        <v>191</v>
      </c>
      <c r="H8" s="19" t="s">
        <v>192</v>
      </c>
      <c r="I8" s="19" t="s">
        <v>193</v>
      </c>
      <c r="J8" s="19"/>
      <c r="K8" s="22">
        <v>0</v>
      </c>
      <c r="L8" s="22">
        <v>0</v>
      </c>
      <c r="M8" s="20"/>
      <c r="N8" s="20"/>
      <c r="O8" s="20"/>
      <c r="P8" s="20"/>
      <c r="Q8" s="21">
        <v>0</v>
      </c>
      <c r="R8" s="20">
        <v>0</v>
      </c>
      <c r="S8" s="20">
        <f t="shared" si="0"/>
        <v>0</v>
      </c>
    </row>
    <row r="9" spans="1:19" ht="19.899999999999999" customHeight="1">
      <c r="A9" s="19" t="s">
        <v>96</v>
      </c>
      <c r="B9" s="19" t="s">
        <v>97</v>
      </c>
      <c r="C9" s="19"/>
      <c r="D9" s="19"/>
      <c r="E9" s="19" t="s">
        <v>6</v>
      </c>
      <c r="F9" s="19" t="s">
        <v>80</v>
      </c>
      <c r="G9" s="19" t="s">
        <v>191</v>
      </c>
      <c r="H9" s="19" t="s">
        <v>192</v>
      </c>
      <c r="I9" s="19" t="s">
        <v>193</v>
      </c>
      <c r="J9" s="19"/>
      <c r="K9" s="22">
        <v>0</v>
      </c>
      <c r="L9" s="22">
        <v>0</v>
      </c>
      <c r="M9" s="20"/>
      <c r="N9" s="20"/>
      <c r="O9" s="20"/>
      <c r="P9" s="20"/>
      <c r="Q9" s="21">
        <v>0</v>
      </c>
      <c r="R9" s="20">
        <v>0</v>
      </c>
      <c r="S9" s="20">
        <f t="shared" si="0"/>
        <v>0</v>
      </c>
    </row>
    <row r="10" spans="1:19" ht="19.899999999999999" customHeight="1">
      <c r="A10" s="19" t="s">
        <v>96</v>
      </c>
      <c r="B10" s="19" t="s">
        <v>97</v>
      </c>
      <c r="C10" s="19"/>
      <c r="D10" s="19"/>
      <c r="E10" s="19" t="s">
        <v>7</v>
      </c>
      <c r="F10" s="19" t="s">
        <v>81</v>
      </c>
      <c r="G10" s="19" t="s">
        <v>191</v>
      </c>
      <c r="H10" s="19" t="s">
        <v>192</v>
      </c>
      <c r="I10" s="19" t="s">
        <v>193</v>
      </c>
      <c r="J10" s="19"/>
      <c r="K10" s="22">
        <v>172358.32</v>
      </c>
      <c r="L10" s="22">
        <v>152529.49</v>
      </c>
      <c r="M10" s="20"/>
      <c r="N10" s="20"/>
      <c r="O10" s="20"/>
      <c r="P10" s="20"/>
      <c r="Q10" s="21">
        <v>0.17</v>
      </c>
      <c r="R10" s="20">
        <v>4482.51</v>
      </c>
      <c r="S10" s="20">
        <f t="shared" si="0"/>
        <v>3831.2051282051284</v>
      </c>
    </row>
    <row r="11" spans="1:19" ht="19.899999999999999" customHeight="1">
      <c r="A11" s="19" t="s">
        <v>96</v>
      </c>
      <c r="B11" s="19" t="s">
        <v>97</v>
      </c>
      <c r="C11" s="19"/>
      <c r="D11" s="19"/>
      <c r="E11" s="19" t="s">
        <v>8</v>
      </c>
      <c r="F11" s="19" t="s">
        <v>77</v>
      </c>
      <c r="G11" s="19" t="s">
        <v>191</v>
      </c>
      <c r="H11" s="19" t="s">
        <v>192</v>
      </c>
      <c r="I11" s="19" t="s">
        <v>193</v>
      </c>
      <c r="J11" s="19"/>
      <c r="K11" s="22">
        <v>3375508.52</v>
      </c>
      <c r="L11" s="22">
        <v>2963572.01</v>
      </c>
      <c r="M11" s="20"/>
      <c r="N11" s="20"/>
      <c r="O11" s="20"/>
      <c r="P11" s="20"/>
      <c r="Q11" s="21">
        <v>0.17</v>
      </c>
      <c r="R11" s="20">
        <v>87786.559999999998</v>
      </c>
      <c r="S11" s="20">
        <f t="shared" si="0"/>
        <v>75031.24786324786</v>
      </c>
    </row>
    <row r="12" spans="1:19" ht="19.899999999999999" customHeight="1">
      <c r="A12" s="19" t="s">
        <v>96</v>
      </c>
      <c r="B12" s="19" t="s">
        <v>97</v>
      </c>
      <c r="C12" s="19"/>
      <c r="D12" s="19"/>
      <c r="E12" s="19" t="s">
        <v>9</v>
      </c>
      <c r="F12" s="19" t="s">
        <v>82</v>
      </c>
      <c r="G12" s="19" t="s">
        <v>191</v>
      </c>
      <c r="H12" s="19" t="s">
        <v>192</v>
      </c>
      <c r="I12" s="19" t="s">
        <v>193</v>
      </c>
      <c r="J12" s="19"/>
      <c r="K12" s="22">
        <v>6785.92</v>
      </c>
      <c r="L12" s="22">
        <v>6462.78</v>
      </c>
      <c r="M12" s="20"/>
      <c r="N12" s="20"/>
      <c r="O12" s="20"/>
      <c r="P12" s="20"/>
      <c r="Q12" s="21">
        <v>6.0004000000000002E-2</v>
      </c>
      <c r="R12" s="20">
        <v>176.48</v>
      </c>
      <c r="S12" s="20">
        <f t="shared" si="0"/>
        <v>166.48993777381972</v>
      </c>
    </row>
    <row r="13" spans="1:19" ht="19.899999999999999" customHeight="1">
      <c r="A13" s="19" t="s">
        <v>96</v>
      </c>
      <c r="B13" s="19" t="s">
        <v>97</v>
      </c>
      <c r="C13" s="19"/>
      <c r="D13" s="19"/>
      <c r="E13" s="19" t="s">
        <v>10</v>
      </c>
      <c r="F13" s="19" t="s">
        <v>83</v>
      </c>
      <c r="G13" s="19" t="s">
        <v>191</v>
      </c>
      <c r="H13" s="19" t="s">
        <v>192</v>
      </c>
      <c r="I13" s="19" t="s">
        <v>193</v>
      </c>
      <c r="J13" s="19"/>
      <c r="K13" s="22">
        <v>250170.08</v>
      </c>
      <c r="L13" s="22">
        <v>238257.22</v>
      </c>
      <c r="M13" s="20"/>
      <c r="N13" s="20"/>
      <c r="O13" s="20"/>
      <c r="P13" s="20"/>
      <c r="Q13" s="21">
        <v>0.06</v>
      </c>
      <c r="R13" s="20">
        <v>6506.15</v>
      </c>
      <c r="S13" s="20">
        <f t="shared" si="0"/>
        <v>6137.8773584905657</v>
      </c>
    </row>
    <row r="14" spans="1:19" ht="19.899999999999999" customHeight="1">
      <c r="A14" s="19" t="s">
        <v>96</v>
      </c>
      <c r="B14" s="19" t="s">
        <v>97</v>
      </c>
      <c r="C14" s="19"/>
      <c r="D14" s="19"/>
      <c r="E14" s="19" t="s">
        <v>11</v>
      </c>
      <c r="F14" s="19" t="s">
        <v>84</v>
      </c>
      <c r="G14" s="19" t="s">
        <v>191</v>
      </c>
      <c r="H14" s="19" t="s">
        <v>192</v>
      </c>
      <c r="I14" s="19" t="s">
        <v>193</v>
      </c>
      <c r="J14" s="19"/>
      <c r="K14" s="22">
        <v>0</v>
      </c>
      <c r="L14" s="22">
        <v>0</v>
      </c>
      <c r="M14" s="20"/>
      <c r="N14" s="20"/>
      <c r="O14" s="20"/>
      <c r="P14" s="20"/>
      <c r="Q14" s="21">
        <v>0</v>
      </c>
      <c r="R14" s="20">
        <v>0</v>
      </c>
      <c r="S14" s="20">
        <f t="shared" si="0"/>
        <v>0</v>
      </c>
    </row>
    <row r="15" spans="1:19" ht="19.899999999999999" customHeight="1">
      <c r="A15" s="19" t="s">
        <v>96</v>
      </c>
      <c r="B15" s="19" t="s">
        <v>97</v>
      </c>
      <c r="C15" s="19"/>
      <c r="D15" s="19"/>
      <c r="E15" s="19" t="s">
        <v>12</v>
      </c>
      <c r="F15" s="19" t="s">
        <v>85</v>
      </c>
      <c r="G15" s="19" t="s">
        <v>191</v>
      </c>
      <c r="H15" s="19" t="s">
        <v>192</v>
      </c>
      <c r="I15" s="19" t="s">
        <v>193</v>
      </c>
      <c r="J15" s="19"/>
      <c r="K15" s="22">
        <v>0</v>
      </c>
      <c r="L15" s="22">
        <v>0</v>
      </c>
      <c r="M15" s="20"/>
      <c r="N15" s="20"/>
      <c r="O15" s="20"/>
      <c r="P15" s="20"/>
      <c r="Q15" s="21">
        <v>0</v>
      </c>
      <c r="R15" s="20">
        <v>0</v>
      </c>
      <c r="S15" s="20">
        <f t="shared" si="0"/>
        <v>0</v>
      </c>
    </row>
    <row r="16" spans="1:19" ht="19.899999999999999" customHeight="1">
      <c r="A16" s="19" t="s">
        <v>96</v>
      </c>
      <c r="B16" s="19" t="s">
        <v>97</v>
      </c>
      <c r="C16" s="19"/>
      <c r="D16" s="19"/>
      <c r="E16" s="19" t="s">
        <v>13</v>
      </c>
      <c r="F16" s="19" t="s">
        <v>86</v>
      </c>
      <c r="G16" s="19" t="s">
        <v>191</v>
      </c>
      <c r="H16" s="19" t="s">
        <v>192</v>
      </c>
      <c r="I16" s="19" t="s">
        <v>193</v>
      </c>
      <c r="J16" s="19"/>
      <c r="K16" s="22">
        <v>35523.040000000001</v>
      </c>
      <c r="L16" s="22">
        <v>33512.300000000003</v>
      </c>
      <c r="M16" s="20"/>
      <c r="N16" s="20"/>
      <c r="O16" s="20"/>
      <c r="P16" s="20"/>
      <c r="Q16" s="21">
        <v>5.9997000000000002E-2</v>
      </c>
      <c r="R16" s="20">
        <v>923.84</v>
      </c>
      <c r="S16" s="20">
        <f t="shared" si="0"/>
        <v>871.5496364612352</v>
      </c>
    </row>
    <row r="17" spans="1:19" ht="19.899999999999999" customHeight="1">
      <c r="A17" s="19" t="s">
        <v>96</v>
      </c>
      <c r="B17" s="19" t="s">
        <v>97</v>
      </c>
      <c r="C17" s="19"/>
      <c r="D17" s="19"/>
      <c r="E17" s="19" t="s">
        <v>14</v>
      </c>
      <c r="F17" s="19" t="s">
        <v>87</v>
      </c>
      <c r="G17" s="19" t="s">
        <v>191</v>
      </c>
      <c r="H17" s="19" t="s">
        <v>192</v>
      </c>
      <c r="I17" s="19" t="s">
        <v>193</v>
      </c>
      <c r="J17" s="19"/>
      <c r="K17" s="22">
        <v>380956.36</v>
      </c>
      <c r="L17" s="22">
        <v>359392.79</v>
      </c>
      <c r="M17" s="20"/>
      <c r="N17" s="20"/>
      <c r="O17" s="20"/>
      <c r="P17" s="20"/>
      <c r="Q17" s="21">
        <v>0.06</v>
      </c>
      <c r="R17" s="20">
        <v>9907.5</v>
      </c>
      <c r="S17" s="20">
        <f t="shared" si="0"/>
        <v>9346.6981132075471</v>
      </c>
    </row>
    <row r="18" spans="1:19" ht="19.899999999999999" customHeight="1">
      <c r="A18" s="19" t="s">
        <v>96</v>
      </c>
      <c r="B18" s="19" t="s">
        <v>97</v>
      </c>
      <c r="C18" s="19"/>
      <c r="D18" s="19"/>
      <c r="E18" s="19" t="s">
        <v>15</v>
      </c>
      <c r="F18" s="19" t="s">
        <v>88</v>
      </c>
      <c r="G18" s="19" t="s">
        <v>191</v>
      </c>
      <c r="H18" s="19" t="s">
        <v>192</v>
      </c>
      <c r="I18" s="19" t="s">
        <v>193</v>
      </c>
      <c r="J18" s="19"/>
      <c r="K18" s="22">
        <v>0</v>
      </c>
      <c r="L18" s="22">
        <v>0</v>
      </c>
      <c r="M18" s="20"/>
      <c r="N18" s="20"/>
      <c r="O18" s="20"/>
      <c r="P18" s="20"/>
      <c r="Q18" s="21">
        <v>0</v>
      </c>
      <c r="R18" s="20">
        <v>0</v>
      </c>
      <c r="S18" s="20">
        <f t="shared" si="0"/>
        <v>0</v>
      </c>
    </row>
    <row r="19" spans="1:19" ht="19.899999999999999" customHeight="1">
      <c r="A19" s="19" t="s">
        <v>96</v>
      </c>
      <c r="B19" s="19" t="s">
        <v>97</v>
      </c>
      <c r="C19" s="19"/>
      <c r="D19" s="19"/>
      <c r="E19" s="19" t="s">
        <v>16</v>
      </c>
      <c r="F19" s="19" t="s">
        <v>89</v>
      </c>
      <c r="G19" s="19" t="s">
        <v>191</v>
      </c>
      <c r="H19" s="19" t="s">
        <v>192</v>
      </c>
      <c r="I19" s="19" t="s">
        <v>193</v>
      </c>
      <c r="J19" s="19"/>
      <c r="K19" s="22">
        <v>0</v>
      </c>
      <c r="L19" s="22">
        <v>0</v>
      </c>
      <c r="M19" s="20"/>
      <c r="N19" s="20"/>
      <c r="O19" s="20"/>
      <c r="P19" s="20"/>
      <c r="Q19" s="21">
        <v>0</v>
      </c>
      <c r="R19" s="20">
        <v>0</v>
      </c>
      <c r="S19" s="20">
        <f t="shared" si="0"/>
        <v>0</v>
      </c>
    </row>
    <row r="20" spans="1:19" ht="19.899999999999999" customHeight="1">
      <c r="A20" s="19" t="s">
        <v>96</v>
      </c>
      <c r="B20" s="19" t="s">
        <v>97</v>
      </c>
      <c r="C20" s="19"/>
      <c r="D20" s="19"/>
      <c r="E20" s="19" t="s">
        <v>17</v>
      </c>
      <c r="F20" s="19" t="s">
        <v>90</v>
      </c>
      <c r="G20" s="19" t="s">
        <v>191</v>
      </c>
      <c r="H20" s="19" t="s">
        <v>192</v>
      </c>
      <c r="I20" s="19" t="s">
        <v>193</v>
      </c>
      <c r="J20" s="19"/>
      <c r="K20" s="22">
        <v>0</v>
      </c>
      <c r="L20" s="22">
        <v>0</v>
      </c>
      <c r="M20" s="20"/>
      <c r="N20" s="20"/>
      <c r="O20" s="20"/>
      <c r="P20" s="20"/>
      <c r="Q20" s="21">
        <v>0</v>
      </c>
      <c r="R20" s="20">
        <v>0</v>
      </c>
      <c r="S20" s="20">
        <f t="shared" si="0"/>
        <v>0</v>
      </c>
    </row>
    <row r="21" spans="1:19" ht="19.899999999999999" customHeight="1">
      <c r="A21" s="19" t="s">
        <v>96</v>
      </c>
      <c r="B21" s="19" t="s">
        <v>97</v>
      </c>
      <c r="C21" s="19"/>
      <c r="D21" s="19"/>
      <c r="E21" s="19" t="s">
        <v>18</v>
      </c>
      <c r="F21" s="19" t="s">
        <v>91</v>
      </c>
      <c r="G21" s="19" t="s">
        <v>191</v>
      </c>
      <c r="H21" s="19" t="s">
        <v>192</v>
      </c>
      <c r="I21" s="19" t="s">
        <v>193</v>
      </c>
      <c r="J21" s="19"/>
      <c r="K21" s="22">
        <v>0</v>
      </c>
      <c r="L21" s="22">
        <v>0</v>
      </c>
      <c r="M21" s="20"/>
      <c r="N21" s="20"/>
      <c r="O21" s="20"/>
      <c r="P21" s="20"/>
      <c r="Q21" s="21">
        <v>0</v>
      </c>
      <c r="R21" s="20">
        <v>0</v>
      </c>
      <c r="S21" s="20">
        <f t="shared" si="0"/>
        <v>0</v>
      </c>
    </row>
    <row r="22" spans="1:19" ht="19.899999999999999" customHeight="1">
      <c r="A22" s="19" t="s">
        <v>96</v>
      </c>
      <c r="B22" s="19" t="s">
        <v>97</v>
      </c>
      <c r="C22" s="19"/>
      <c r="D22" s="19"/>
      <c r="E22" s="19" t="s">
        <v>19</v>
      </c>
      <c r="F22" s="19" t="s">
        <v>92</v>
      </c>
      <c r="G22" s="19" t="s">
        <v>191</v>
      </c>
      <c r="H22" s="19" t="s">
        <v>192</v>
      </c>
      <c r="I22" s="19" t="s">
        <v>193</v>
      </c>
      <c r="J22" s="19"/>
      <c r="K22" s="22">
        <v>127589.28</v>
      </c>
      <c r="L22" s="22">
        <v>120367.25</v>
      </c>
      <c r="M22" s="20"/>
      <c r="N22" s="20"/>
      <c r="O22" s="20"/>
      <c r="P22" s="20"/>
      <c r="Q22" s="21">
        <v>5.9998999999999997E-2</v>
      </c>
      <c r="R22" s="20">
        <v>3318.2</v>
      </c>
      <c r="S22" s="20">
        <f t="shared" si="0"/>
        <v>3130.3803116795393</v>
      </c>
    </row>
    <row r="23" spans="1:19" ht="19.899999999999999" customHeight="1">
      <c r="A23" s="19" t="s">
        <v>96</v>
      </c>
      <c r="B23" s="19" t="s">
        <v>97</v>
      </c>
      <c r="C23" s="19"/>
      <c r="D23" s="19"/>
      <c r="E23" s="19" t="s">
        <v>20</v>
      </c>
      <c r="F23" s="19" t="s">
        <v>93</v>
      </c>
      <c r="G23" s="19" t="s">
        <v>191</v>
      </c>
      <c r="H23" s="19" t="s">
        <v>192</v>
      </c>
      <c r="I23" s="19" t="s">
        <v>193</v>
      </c>
      <c r="J23" s="19"/>
      <c r="K23" s="22">
        <v>31666.400000000001</v>
      </c>
      <c r="L23" s="22">
        <v>29873.96</v>
      </c>
      <c r="M23" s="20"/>
      <c r="N23" s="20"/>
      <c r="O23" s="20"/>
      <c r="P23" s="20"/>
      <c r="Q23" s="21">
        <v>6.0005000000000003E-2</v>
      </c>
      <c r="R23" s="20">
        <v>823.55</v>
      </c>
      <c r="S23" s="20">
        <f t="shared" si="0"/>
        <v>776.93029749859659</v>
      </c>
    </row>
    <row r="24" spans="1:19" ht="19.899999999999999" customHeight="1">
      <c r="A24" s="19" t="s">
        <v>96</v>
      </c>
      <c r="B24" s="19" t="s">
        <v>97</v>
      </c>
      <c r="C24" s="19"/>
      <c r="D24" s="19"/>
      <c r="E24" s="19" t="s">
        <v>21</v>
      </c>
      <c r="F24" s="19" t="s">
        <v>94</v>
      </c>
      <c r="G24" s="19" t="s">
        <v>191</v>
      </c>
      <c r="H24" s="19" t="s">
        <v>192</v>
      </c>
      <c r="I24" s="19" t="s">
        <v>193</v>
      </c>
      <c r="J24" s="19"/>
      <c r="K24" s="22">
        <v>0</v>
      </c>
      <c r="L24" s="22">
        <v>0</v>
      </c>
      <c r="M24" s="20"/>
      <c r="N24" s="20"/>
      <c r="O24" s="20"/>
      <c r="P24" s="20"/>
      <c r="Q24" s="21">
        <v>0</v>
      </c>
      <c r="R24" s="20">
        <v>0</v>
      </c>
      <c r="S24" s="20">
        <f t="shared" si="0"/>
        <v>0</v>
      </c>
    </row>
    <row r="25" spans="1:19" ht="19.899999999999999" customHeight="1">
      <c r="A25" s="19" t="s">
        <v>96</v>
      </c>
      <c r="B25" s="19" t="s">
        <v>97</v>
      </c>
      <c r="C25" s="19"/>
      <c r="D25" s="19"/>
      <c r="E25" s="19" t="s">
        <v>22</v>
      </c>
      <c r="F25" s="19" t="s">
        <v>95</v>
      </c>
      <c r="G25" s="19" t="s">
        <v>191</v>
      </c>
      <c r="H25" s="19" t="s">
        <v>192</v>
      </c>
      <c r="I25" s="19" t="s">
        <v>193</v>
      </c>
      <c r="J25" s="19"/>
      <c r="K25" s="22">
        <v>41342.959999999999</v>
      </c>
      <c r="L25" s="22">
        <v>39374.25</v>
      </c>
      <c r="M25" s="20"/>
      <c r="N25" s="20"/>
      <c r="O25" s="20"/>
      <c r="P25" s="20"/>
      <c r="Q25" s="21">
        <v>0.05</v>
      </c>
      <c r="R25" s="20">
        <v>1075.2</v>
      </c>
      <c r="S25" s="20">
        <f t="shared" si="0"/>
        <v>1024</v>
      </c>
    </row>
    <row r="26" spans="1:19" ht="19.899999999999999" customHeight="1">
      <c r="A26" s="17" t="s">
        <v>98</v>
      </c>
      <c r="B26" s="17" t="s">
        <v>99</v>
      </c>
      <c r="C26" s="17"/>
      <c r="D26" s="17"/>
      <c r="E26" s="17" t="s">
        <v>72</v>
      </c>
      <c r="F26" s="17" t="s">
        <v>73</v>
      </c>
      <c r="G26" s="17" t="s">
        <v>191</v>
      </c>
      <c r="H26" s="17" t="s">
        <v>192</v>
      </c>
      <c r="I26" s="17" t="s">
        <v>193</v>
      </c>
      <c r="J26" s="17"/>
      <c r="K26" s="18">
        <v>4333384</v>
      </c>
      <c r="L26" s="18">
        <v>3859211.11</v>
      </c>
      <c r="M26" s="18">
        <f>SUM(M27,M28,M29,M30,M31,M32,M33,M34,M35,M36,M38,M39,M40,M41,M42,M43,M44,M45,M46,M47,M48)</f>
        <v>0</v>
      </c>
      <c r="N26" s="18">
        <f>SUM(N27,N28,N29,N30,N31,N32,N33,N34,N35,N36,N38,N39,N40,N41,N42,N43,N44,N45,N46,N47,N48)</f>
        <v>0</v>
      </c>
      <c r="O26" s="18"/>
      <c r="P26" s="18"/>
      <c r="Q26" s="18">
        <v>0.05</v>
      </c>
      <c r="R26" s="18">
        <f>SUM(R27,R28,R29,R30,R31,R32,R33,R34,R35,R36,R38,R39,R40,R41,R42,R43,R44,R45,R46,R47,R48)</f>
        <v>4333304.3</v>
      </c>
      <c r="S26" s="18">
        <f>SUM(S27,S28,S29,S30,S31,S32,S33,S34,S35,S36,S38,S39,S40,S41,S42,S43,S44,S45,S46,S47,S48)</f>
        <v>3859471.4927885071</v>
      </c>
    </row>
    <row r="27" spans="1:19" ht="19.899999999999999" customHeight="1">
      <c r="A27" s="19" t="s">
        <v>98</v>
      </c>
      <c r="B27" s="19" t="s">
        <v>99</v>
      </c>
      <c r="C27" s="19"/>
      <c r="D27" s="19"/>
      <c r="E27" s="19" t="s">
        <v>1</v>
      </c>
      <c r="F27" s="19" t="s">
        <v>74</v>
      </c>
      <c r="G27" s="19" t="s">
        <v>191</v>
      </c>
      <c r="H27" s="19" t="s">
        <v>192</v>
      </c>
      <c r="I27" s="19" t="s">
        <v>193</v>
      </c>
      <c r="J27" s="19"/>
      <c r="K27" s="22">
        <v>0</v>
      </c>
      <c r="L27" s="22">
        <v>0</v>
      </c>
      <c r="M27" s="20"/>
      <c r="N27" s="20"/>
      <c r="O27" s="20"/>
      <c r="P27" s="20"/>
      <c r="Q27" s="21">
        <v>0</v>
      </c>
      <c r="R27" s="20">
        <v>0</v>
      </c>
      <c r="S27" s="20">
        <f t="shared" ref="S27:S48" si="1">R27/(1+Q27)</f>
        <v>0</v>
      </c>
    </row>
    <row r="28" spans="1:19" ht="19.899999999999999" customHeight="1">
      <c r="A28" s="19" t="s">
        <v>98</v>
      </c>
      <c r="B28" s="19" t="s">
        <v>99</v>
      </c>
      <c r="C28" s="19"/>
      <c r="D28" s="19"/>
      <c r="E28" s="19" t="s">
        <v>2</v>
      </c>
      <c r="F28" s="19" t="s">
        <v>75</v>
      </c>
      <c r="G28" s="19" t="s">
        <v>191</v>
      </c>
      <c r="H28" s="19" t="s">
        <v>192</v>
      </c>
      <c r="I28" s="19" t="s">
        <v>193</v>
      </c>
      <c r="J28" s="19"/>
      <c r="K28" s="22">
        <v>0</v>
      </c>
      <c r="L28" s="22">
        <v>0</v>
      </c>
      <c r="M28" s="20"/>
      <c r="N28" s="20"/>
      <c r="O28" s="20"/>
      <c r="P28" s="20"/>
      <c r="Q28" s="21">
        <v>0</v>
      </c>
      <c r="R28" s="20">
        <v>0</v>
      </c>
      <c r="S28" s="20">
        <f t="shared" si="1"/>
        <v>0</v>
      </c>
    </row>
    <row r="29" spans="1:19" ht="19.899999999999999" customHeight="1">
      <c r="A29" s="19" t="s">
        <v>98</v>
      </c>
      <c r="B29" s="19" t="s">
        <v>99</v>
      </c>
      <c r="C29" s="19"/>
      <c r="D29" s="19"/>
      <c r="E29" s="19" t="s">
        <v>3</v>
      </c>
      <c r="F29" s="19" t="s">
        <v>76</v>
      </c>
      <c r="G29" s="19" t="s">
        <v>191</v>
      </c>
      <c r="H29" s="19" t="s">
        <v>192</v>
      </c>
      <c r="I29" s="19" t="s">
        <v>193</v>
      </c>
      <c r="J29" s="19"/>
      <c r="K29" s="22">
        <v>0</v>
      </c>
      <c r="L29" s="22">
        <v>0</v>
      </c>
      <c r="M29" s="20"/>
      <c r="N29" s="20"/>
      <c r="O29" s="20"/>
      <c r="P29" s="20"/>
      <c r="Q29" s="21">
        <v>0</v>
      </c>
      <c r="R29" s="20">
        <v>0</v>
      </c>
      <c r="S29" s="20">
        <f t="shared" si="1"/>
        <v>0</v>
      </c>
    </row>
    <row r="30" spans="1:19" ht="19.899999999999999" customHeight="1">
      <c r="A30" s="19" t="s">
        <v>98</v>
      </c>
      <c r="B30" s="19" t="s">
        <v>99</v>
      </c>
      <c r="C30" s="19"/>
      <c r="D30" s="19"/>
      <c r="E30" s="19" t="s">
        <v>4</v>
      </c>
      <c r="F30" s="19" t="s">
        <v>78</v>
      </c>
      <c r="G30" s="19" t="s">
        <v>191</v>
      </c>
      <c r="H30" s="19" t="s">
        <v>192</v>
      </c>
      <c r="I30" s="19" t="s">
        <v>193</v>
      </c>
      <c r="J30" s="19"/>
      <c r="K30" s="22">
        <v>0</v>
      </c>
      <c r="L30" s="22">
        <v>0</v>
      </c>
      <c r="M30" s="20"/>
      <c r="N30" s="20"/>
      <c r="O30" s="20"/>
      <c r="P30" s="20"/>
      <c r="Q30" s="21">
        <v>0</v>
      </c>
      <c r="R30" s="20">
        <v>0</v>
      </c>
      <c r="S30" s="20">
        <f t="shared" si="1"/>
        <v>0</v>
      </c>
    </row>
    <row r="31" spans="1:19" ht="19.899999999999999" customHeight="1">
      <c r="A31" s="19" t="s">
        <v>98</v>
      </c>
      <c r="B31" s="19" t="s">
        <v>99</v>
      </c>
      <c r="C31" s="19"/>
      <c r="D31" s="19"/>
      <c r="E31" s="19" t="s">
        <v>5</v>
      </c>
      <c r="F31" s="19" t="s">
        <v>79</v>
      </c>
      <c r="G31" s="19" t="s">
        <v>191</v>
      </c>
      <c r="H31" s="19" t="s">
        <v>192</v>
      </c>
      <c r="I31" s="19" t="s">
        <v>193</v>
      </c>
      <c r="J31" s="19"/>
      <c r="K31" s="22">
        <v>0</v>
      </c>
      <c r="L31" s="22">
        <v>0</v>
      </c>
      <c r="M31" s="20"/>
      <c r="N31" s="20"/>
      <c r="O31" s="20"/>
      <c r="P31" s="20"/>
      <c r="Q31" s="21">
        <v>0</v>
      </c>
      <c r="R31" s="20">
        <v>0</v>
      </c>
      <c r="S31" s="20">
        <f t="shared" si="1"/>
        <v>0</v>
      </c>
    </row>
    <row r="32" spans="1:19" ht="19.899999999999999" customHeight="1">
      <c r="A32" s="19" t="s">
        <v>98</v>
      </c>
      <c r="B32" s="19" t="s">
        <v>99</v>
      </c>
      <c r="C32" s="19"/>
      <c r="D32" s="19"/>
      <c r="E32" s="19" t="s">
        <v>6</v>
      </c>
      <c r="F32" s="19" t="s">
        <v>80</v>
      </c>
      <c r="G32" s="19" t="s">
        <v>191</v>
      </c>
      <c r="H32" s="19" t="s">
        <v>192</v>
      </c>
      <c r="I32" s="19" t="s">
        <v>193</v>
      </c>
      <c r="J32" s="19"/>
      <c r="K32" s="22">
        <v>0</v>
      </c>
      <c r="L32" s="22">
        <v>0</v>
      </c>
      <c r="M32" s="20"/>
      <c r="N32" s="20"/>
      <c r="O32" s="20"/>
      <c r="P32" s="20"/>
      <c r="Q32" s="21">
        <v>0</v>
      </c>
      <c r="R32" s="20">
        <v>0</v>
      </c>
      <c r="S32" s="20">
        <f t="shared" si="1"/>
        <v>0</v>
      </c>
    </row>
    <row r="33" spans="1:19" ht="19.899999999999999" customHeight="1">
      <c r="A33" s="19" t="s">
        <v>98</v>
      </c>
      <c r="B33" s="19" t="s">
        <v>99</v>
      </c>
      <c r="C33" s="19"/>
      <c r="D33" s="19"/>
      <c r="E33" s="19" t="s">
        <v>7</v>
      </c>
      <c r="F33" s="19" t="s">
        <v>81</v>
      </c>
      <c r="G33" s="19" t="s">
        <v>191</v>
      </c>
      <c r="H33" s="19" t="s">
        <v>192</v>
      </c>
      <c r="I33" s="19" t="s">
        <v>193</v>
      </c>
      <c r="J33" s="19"/>
      <c r="K33" s="22">
        <v>36616</v>
      </c>
      <c r="L33" s="22">
        <v>32403.54</v>
      </c>
      <c r="M33" s="20"/>
      <c r="N33" s="20"/>
      <c r="O33" s="20"/>
      <c r="P33" s="20"/>
      <c r="Q33" s="21">
        <v>0.12989999999999999</v>
      </c>
      <c r="R33" s="20">
        <v>36612.76</v>
      </c>
      <c r="S33" s="20">
        <f t="shared" si="1"/>
        <v>32403.540136295251</v>
      </c>
    </row>
    <row r="34" spans="1:19" ht="19.899999999999999" customHeight="1">
      <c r="A34" s="19" t="s">
        <v>98</v>
      </c>
      <c r="B34" s="19" t="s">
        <v>99</v>
      </c>
      <c r="C34" s="19"/>
      <c r="D34" s="19"/>
      <c r="E34" s="19" t="s">
        <v>8</v>
      </c>
      <c r="F34" s="19" t="s">
        <v>77</v>
      </c>
      <c r="G34" s="19" t="s">
        <v>191</v>
      </c>
      <c r="H34" s="19" t="s">
        <v>192</v>
      </c>
      <c r="I34" s="19" t="s">
        <v>193</v>
      </c>
      <c r="J34" s="19"/>
      <c r="K34" s="22">
        <v>3926376</v>
      </c>
      <c r="L34" s="22">
        <v>3474669.03</v>
      </c>
      <c r="M34" s="20"/>
      <c r="N34" s="20"/>
      <c r="O34" s="20"/>
      <c r="P34" s="20"/>
      <c r="Q34" s="21">
        <v>0.12989999999999999</v>
      </c>
      <c r="R34" s="20">
        <v>3926028.54</v>
      </c>
      <c r="S34" s="20">
        <f t="shared" si="1"/>
        <v>3474669.0326577579</v>
      </c>
    </row>
    <row r="35" spans="1:19" ht="19.899999999999999" customHeight="1">
      <c r="A35" s="19" t="s">
        <v>98</v>
      </c>
      <c r="B35" s="19" t="s">
        <v>99</v>
      </c>
      <c r="C35" s="19"/>
      <c r="D35" s="19"/>
      <c r="E35" s="19" t="s">
        <v>9</v>
      </c>
      <c r="F35" s="19" t="s">
        <v>82</v>
      </c>
      <c r="G35" s="19" t="s">
        <v>191</v>
      </c>
      <c r="H35" s="19" t="s">
        <v>192</v>
      </c>
      <c r="I35" s="19" t="s">
        <v>193</v>
      </c>
      <c r="J35" s="19"/>
      <c r="K35" s="22">
        <v>1840</v>
      </c>
      <c r="L35" s="22">
        <v>1752.38</v>
      </c>
      <c r="M35" s="20"/>
      <c r="N35" s="20"/>
      <c r="O35" s="20"/>
      <c r="P35" s="20"/>
      <c r="Q35" s="21">
        <v>5.0000999999999997E-2</v>
      </c>
      <c r="R35" s="20">
        <v>1840</v>
      </c>
      <c r="S35" s="20">
        <f t="shared" si="1"/>
        <v>1752.3792834483015</v>
      </c>
    </row>
    <row r="36" spans="1:19" ht="19.899999999999999" customHeight="1">
      <c r="A36" s="19" t="s">
        <v>98</v>
      </c>
      <c r="B36" s="19" t="s">
        <v>99</v>
      </c>
      <c r="C36" s="19"/>
      <c r="D36" s="19"/>
      <c r="E36" s="19" t="s">
        <v>10</v>
      </c>
      <c r="F36" s="19" t="s">
        <v>83</v>
      </c>
      <c r="G36" s="19" t="s">
        <v>191</v>
      </c>
      <c r="H36" s="19" t="s">
        <v>192</v>
      </c>
      <c r="I36" s="19" t="s">
        <v>193</v>
      </c>
      <c r="J36" s="19"/>
      <c r="K36" s="22">
        <v>46736</v>
      </c>
      <c r="L36" s="22">
        <v>44510.48</v>
      </c>
      <c r="M36" s="20"/>
      <c r="N36" s="20"/>
      <c r="O36" s="20"/>
      <c r="P36" s="20"/>
      <c r="Q36" s="21">
        <v>0.05</v>
      </c>
      <c r="R36" s="20">
        <v>46736</v>
      </c>
      <c r="S36" s="20">
        <f t="shared" si="1"/>
        <v>44510.476190476191</v>
      </c>
    </row>
    <row r="37" spans="1:19" ht="19.899999999999999" customHeight="1">
      <c r="A37" s="19" t="s">
        <v>98</v>
      </c>
      <c r="B37" s="19" t="s">
        <v>99</v>
      </c>
      <c r="C37" s="19"/>
      <c r="D37" s="19"/>
      <c r="E37" s="19" t="s">
        <v>11</v>
      </c>
      <c r="F37" s="19" t="s">
        <v>84</v>
      </c>
      <c r="G37" s="19" t="s">
        <v>191</v>
      </c>
      <c r="H37" s="19" t="s">
        <v>192</v>
      </c>
      <c r="I37" s="19" t="s">
        <v>193</v>
      </c>
      <c r="J37" s="19"/>
      <c r="K37" s="22">
        <v>0</v>
      </c>
      <c r="L37" s="22">
        <v>0</v>
      </c>
      <c r="M37" s="20"/>
      <c r="N37" s="20"/>
      <c r="O37" s="20"/>
      <c r="P37" s="20"/>
      <c r="Q37" s="21">
        <v>0</v>
      </c>
      <c r="R37" s="20">
        <v>0</v>
      </c>
      <c r="S37" s="20">
        <f t="shared" si="1"/>
        <v>0</v>
      </c>
    </row>
    <row r="38" spans="1:19" ht="19.899999999999999" customHeight="1">
      <c r="A38" s="19" t="s">
        <v>98</v>
      </c>
      <c r="B38" s="19" t="s">
        <v>99</v>
      </c>
      <c r="C38" s="19"/>
      <c r="D38" s="19"/>
      <c r="E38" s="19" t="s">
        <v>12</v>
      </c>
      <c r="F38" s="19" t="s">
        <v>85</v>
      </c>
      <c r="G38" s="19" t="s">
        <v>191</v>
      </c>
      <c r="H38" s="19" t="s">
        <v>192</v>
      </c>
      <c r="I38" s="19" t="s">
        <v>193</v>
      </c>
      <c r="J38" s="19"/>
      <c r="K38" s="22">
        <v>0</v>
      </c>
      <c r="L38" s="22">
        <v>0</v>
      </c>
      <c r="M38" s="20"/>
      <c r="N38" s="20"/>
      <c r="O38" s="20"/>
      <c r="P38" s="20"/>
      <c r="Q38" s="21">
        <v>0</v>
      </c>
      <c r="R38" s="20">
        <v>0</v>
      </c>
      <c r="S38" s="20">
        <f t="shared" si="1"/>
        <v>0</v>
      </c>
    </row>
    <row r="39" spans="1:19" ht="19.899999999999999" customHeight="1">
      <c r="A39" s="19" t="s">
        <v>98</v>
      </c>
      <c r="B39" s="19" t="s">
        <v>99</v>
      </c>
      <c r="C39" s="19"/>
      <c r="D39" s="19"/>
      <c r="E39" s="19" t="s">
        <v>13</v>
      </c>
      <c r="F39" s="19" t="s">
        <v>86</v>
      </c>
      <c r="G39" s="19" t="s">
        <v>191</v>
      </c>
      <c r="H39" s="19" t="s">
        <v>192</v>
      </c>
      <c r="I39" s="19" t="s">
        <v>193</v>
      </c>
      <c r="J39" s="19"/>
      <c r="K39" s="22">
        <v>6164</v>
      </c>
      <c r="L39" s="22">
        <v>5815.09</v>
      </c>
      <c r="M39" s="20"/>
      <c r="N39" s="20"/>
      <c r="O39" s="20"/>
      <c r="P39" s="20"/>
      <c r="Q39" s="21">
        <v>5.9312999999999998E-2</v>
      </c>
      <c r="R39" s="20">
        <v>6160</v>
      </c>
      <c r="S39" s="20">
        <f t="shared" si="1"/>
        <v>5815.0895910840327</v>
      </c>
    </row>
    <row r="40" spans="1:19" ht="19.899999999999999" customHeight="1">
      <c r="A40" s="19" t="s">
        <v>98</v>
      </c>
      <c r="B40" s="19" t="s">
        <v>99</v>
      </c>
      <c r="C40" s="19"/>
      <c r="D40" s="19"/>
      <c r="E40" s="19" t="s">
        <v>14</v>
      </c>
      <c r="F40" s="19" t="s">
        <v>87</v>
      </c>
      <c r="G40" s="19" t="s">
        <v>191</v>
      </c>
      <c r="H40" s="19" t="s">
        <v>192</v>
      </c>
      <c r="I40" s="19" t="s">
        <v>193</v>
      </c>
      <c r="J40" s="19"/>
      <c r="K40" s="22">
        <v>185840</v>
      </c>
      <c r="L40" s="22">
        <v>175320.75</v>
      </c>
      <c r="M40" s="20"/>
      <c r="N40" s="20"/>
      <c r="O40" s="20"/>
      <c r="P40" s="20"/>
      <c r="Q40" s="21">
        <v>0.06</v>
      </c>
      <c r="R40" s="20">
        <v>186116</v>
      </c>
      <c r="S40" s="20">
        <f t="shared" si="1"/>
        <v>175581.13207547169</v>
      </c>
    </row>
    <row r="41" spans="1:19" ht="19.899999999999999" customHeight="1">
      <c r="A41" s="19" t="s">
        <v>98</v>
      </c>
      <c r="B41" s="19" t="s">
        <v>99</v>
      </c>
      <c r="C41" s="19"/>
      <c r="D41" s="19"/>
      <c r="E41" s="19" t="s">
        <v>15</v>
      </c>
      <c r="F41" s="19" t="s">
        <v>88</v>
      </c>
      <c r="G41" s="19" t="s">
        <v>191</v>
      </c>
      <c r="H41" s="19" t="s">
        <v>192</v>
      </c>
      <c r="I41" s="19" t="s">
        <v>193</v>
      </c>
      <c r="J41" s="19"/>
      <c r="K41" s="22">
        <v>0</v>
      </c>
      <c r="L41" s="22">
        <v>0</v>
      </c>
      <c r="M41" s="20"/>
      <c r="N41" s="20"/>
      <c r="O41" s="20"/>
      <c r="P41" s="20"/>
      <c r="Q41" s="21">
        <v>0</v>
      </c>
      <c r="R41" s="20">
        <v>0</v>
      </c>
      <c r="S41" s="20">
        <f t="shared" si="1"/>
        <v>0</v>
      </c>
    </row>
    <row r="42" spans="1:19" ht="19.899999999999999" customHeight="1">
      <c r="A42" s="19" t="s">
        <v>98</v>
      </c>
      <c r="B42" s="19" t="s">
        <v>99</v>
      </c>
      <c r="C42" s="19"/>
      <c r="D42" s="19"/>
      <c r="E42" s="19" t="s">
        <v>16</v>
      </c>
      <c r="F42" s="19" t="s">
        <v>89</v>
      </c>
      <c r="G42" s="19" t="s">
        <v>191</v>
      </c>
      <c r="H42" s="19" t="s">
        <v>192</v>
      </c>
      <c r="I42" s="19" t="s">
        <v>193</v>
      </c>
      <c r="J42" s="19"/>
      <c r="K42" s="22">
        <v>0</v>
      </c>
      <c r="L42" s="22">
        <v>0</v>
      </c>
      <c r="M42" s="20"/>
      <c r="N42" s="20"/>
      <c r="O42" s="20"/>
      <c r="P42" s="20"/>
      <c r="Q42" s="21">
        <v>0</v>
      </c>
      <c r="R42" s="20">
        <v>0</v>
      </c>
      <c r="S42" s="20">
        <f t="shared" si="1"/>
        <v>0</v>
      </c>
    </row>
    <row r="43" spans="1:19" ht="19.899999999999999" customHeight="1">
      <c r="A43" s="19" t="s">
        <v>98</v>
      </c>
      <c r="B43" s="19" t="s">
        <v>99</v>
      </c>
      <c r="C43" s="19"/>
      <c r="D43" s="19"/>
      <c r="E43" s="19" t="s">
        <v>17</v>
      </c>
      <c r="F43" s="19" t="s">
        <v>90</v>
      </c>
      <c r="G43" s="19" t="s">
        <v>191</v>
      </c>
      <c r="H43" s="19" t="s">
        <v>192</v>
      </c>
      <c r="I43" s="19" t="s">
        <v>193</v>
      </c>
      <c r="J43" s="19"/>
      <c r="K43" s="22">
        <v>0</v>
      </c>
      <c r="L43" s="22">
        <v>0</v>
      </c>
      <c r="M43" s="20"/>
      <c r="N43" s="20"/>
      <c r="O43" s="20"/>
      <c r="P43" s="20"/>
      <c r="Q43" s="21">
        <v>0</v>
      </c>
      <c r="R43" s="20">
        <v>0</v>
      </c>
      <c r="S43" s="20">
        <f t="shared" si="1"/>
        <v>0</v>
      </c>
    </row>
    <row r="44" spans="1:19" ht="19.899999999999999" customHeight="1">
      <c r="A44" s="19" t="s">
        <v>98</v>
      </c>
      <c r="B44" s="19" t="s">
        <v>99</v>
      </c>
      <c r="C44" s="19"/>
      <c r="D44" s="19"/>
      <c r="E44" s="19" t="s">
        <v>18</v>
      </c>
      <c r="F44" s="19" t="s">
        <v>91</v>
      </c>
      <c r="G44" s="19" t="s">
        <v>191</v>
      </c>
      <c r="H44" s="19" t="s">
        <v>192</v>
      </c>
      <c r="I44" s="19" t="s">
        <v>193</v>
      </c>
      <c r="J44" s="19"/>
      <c r="K44" s="22">
        <v>0</v>
      </c>
      <c r="L44" s="22">
        <v>0</v>
      </c>
      <c r="M44" s="20"/>
      <c r="N44" s="20"/>
      <c r="O44" s="20"/>
      <c r="P44" s="20"/>
      <c r="Q44" s="21">
        <v>0</v>
      </c>
      <c r="R44" s="20">
        <v>0</v>
      </c>
      <c r="S44" s="20">
        <f t="shared" si="1"/>
        <v>0</v>
      </c>
    </row>
    <row r="45" spans="1:19" ht="19.899999999999999" customHeight="1">
      <c r="A45" s="19" t="s">
        <v>98</v>
      </c>
      <c r="B45" s="19" t="s">
        <v>99</v>
      </c>
      <c r="C45" s="19"/>
      <c r="D45" s="19"/>
      <c r="E45" s="19" t="s">
        <v>19</v>
      </c>
      <c r="F45" s="19" t="s">
        <v>92</v>
      </c>
      <c r="G45" s="19" t="s">
        <v>191</v>
      </c>
      <c r="H45" s="19" t="s">
        <v>192</v>
      </c>
      <c r="I45" s="19" t="s">
        <v>193</v>
      </c>
      <c r="J45" s="19"/>
      <c r="K45" s="22">
        <v>84180</v>
      </c>
      <c r="L45" s="22">
        <v>79415.09</v>
      </c>
      <c r="M45" s="20"/>
      <c r="N45" s="20"/>
      <c r="O45" s="20"/>
      <c r="P45" s="20"/>
      <c r="Q45" s="21">
        <v>0.06</v>
      </c>
      <c r="R45" s="20">
        <v>84180</v>
      </c>
      <c r="S45" s="20">
        <f t="shared" si="1"/>
        <v>79415.094339622636</v>
      </c>
    </row>
    <row r="46" spans="1:19" ht="19.899999999999999" customHeight="1">
      <c r="A46" s="19" t="s">
        <v>98</v>
      </c>
      <c r="B46" s="19" t="s">
        <v>99</v>
      </c>
      <c r="C46" s="19"/>
      <c r="D46" s="19"/>
      <c r="E46" s="19" t="s">
        <v>20</v>
      </c>
      <c r="F46" s="19" t="s">
        <v>93</v>
      </c>
      <c r="G46" s="19" t="s">
        <v>191</v>
      </c>
      <c r="H46" s="19" t="s">
        <v>192</v>
      </c>
      <c r="I46" s="19" t="s">
        <v>193</v>
      </c>
      <c r="J46" s="19"/>
      <c r="K46" s="22">
        <v>5428</v>
      </c>
      <c r="L46" s="22">
        <v>5120.75</v>
      </c>
      <c r="M46" s="20"/>
      <c r="N46" s="20"/>
      <c r="O46" s="20"/>
      <c r="P46" s="20"/>
      <c r="Q46" s="21">
        <v>5.9805999999999998E-2</v>
      </c>
      <c r="R46" s="20">
        <v>5427</v>
      </c>
      <c r="S46" s="20">
        <f t="shared" si="1"/>
        <v>5120.7485143507392</v>
      </c>
    </row>
    <row r="47" spans="1:19" ht="19.899999999999999" customHeight="1">
      <c r="A47" s="19" t="s">
        <v>98</v>
      </c>
      <c r="B47" s="19" t="s">
        <v>99</v>
      </c>
      <c r="C47" s="19"/>
      <c r="D47" s="19"/>
      <c r="E47" s="19" t="s">
        <v>21</v>
      </c>
      <c r="F47" s="19" t="s">
        <v>94</v>
      </c>
      <c r="G47" s="19" t="s">
        <v>191</v>
      </c>
      <c r="H47" s="19" t="s">
        <v>192</v>
      </c>
      <c r="I47" s="19" t="s">
        <v>193</v>
      </c>
      <c r="J47" s="19"/>
      <c r="K47" s="22">
        <v>0</v>
      </c>
      <c r="L47" s="22">
        <v>0</v>
      </c>
      <c r="M47" s="20"/>
      <c r="N47" s="20"/>
      <c r="O47" s="20"/>
      <c r="P47" s="20"/>
      <c r="Q47" s="21">
        <v>0</v>
      </c>
      <c r="R47" s="20">
        <v>0</v>
      </c>
      <c r="S47" s="20">
        <f t="shared" si="1"/>
        <v>0</v>
      </c>
    </row>
    <row r="48" spans="1:19" ht="19.899999999999999" customHeight="1">
      <c r="A48" s="19" t="s">
        <v>98</v>
      </c>
      <c r="B48" s="19" t="s">
        <v>99</v>
      </c>
      <c r="C48" s="19"/>
      <c r="D48" s="19"/>
      <c r="E48" s="19" t="s">
        <v>22</v>
      </c>
      <c r="F48" s="19" t="s">
        <v>95</v>
      </c>
      <c r="G48" s="19" t="s">
        <v>191</v>
      </c>
      <c r="H48" s="19" t="s">
        <v>192</v>
      </c>
      <c r="I48" s="19" t="s">
        <v>193</v>
      </c>
      <c r="J48" s="19"/>
      <c r="K48" s="22">
        <v>40204</v>
      </c>
      <c r="L48" s="22">
        <v>40204</v>
      </c>
      <c r="M48" s="20"/>
      <c r="N48" s="20"/>
      <c r="O48" s="20"/>
      <c r="P48" s="20"/>
      <c r="Q48" s="21">
        <v>0</v>
      </c>
      <c r="R48" s="20">
        <v>40204</v>
      </c>
      <c r="S48" s="20">
        <f t="shared" si="1"/>
        <v>40204</v>
      </c>
    </row>
    <row r="49" spans="1:19" ht="19.899999999999999" customHeight="1">
      <c r="A49" s="17" t="s">
        <v>100</v>
      </c>
      <c r="B49" s="17" t="s">
        <v>101</v>
      </c>
      <c r="C49" s="17"/>
      <c r="D49" s="17"/>
      <c r="E49" s="17" t="s">
        <v>72</v>
      </c>
      <c r="F49" s="17" t="s">
        <v>73</v>
      </c>
      <c r="G49" s="17" t="s">
        <v>191</v>
      </c>
      <c r="H49" s="17" t="s">
        <v>192</v>
      </c>
      <c r="I49" s="17" t="s">
        <v>193</v>
      </c>
      <c r="J49" s="17"/>
      <c r="K49" s="18">
        <v>4579484</v>
      </c>
      <c r="L49" s="18">
        <v>4081080.06</v>
      </c>
      <c r="M49" s="18">
        <f>SUM(M50,M51,M52,M53,M54,M55,M56,M57,M58,M59,M61,M62,M63,M64,M65,M66,M67,M68,M69,M70,M71)</f>
        <v>0</v>
      </c>
      <c r="N49" s="18">
        <f>SUM(N50,N51,N52,N53,N54,N55,N56,N57,N58,N59,N61,N62,N63,N64,N65,N66,N67,N68,N69,N70,N71)</f>
        <v>0</v>
      </c>
      <c r="O49" s="18"/>
      <c r="P49" s="18"/>
      <c r="Q49" s="18">
        <v>0.05</v>
      </c>
      <c r="R49" s="18">
        <f>SUM(R50,R51,R52,R53,R54,R55,R56,R57,R58,R59,R61,R62,R63,R64,R65,R66,R67,R68,R69,R70,R71)</f>
        <v>4580036</v>
      </c>
      <c r="S49" s="18">
        <f>SUM(S50,S51,S52,S53,S54,S55,S56,S57,S58,S59,S61,S62,S63,S64,S65,S66,S67,S68,S69,S70,S71)</f>
        <v>4081579.1435226919</v>
      </c>
    </row>
    <row r="50" spans="1:19" ht="19.899999999999999" customHeight="1">
      <c r="A50" s="19" t="s">
        <v>100</v>
      </c>
      <c r="B50" s="19" t="s">
        <v>101</v>
      </c>
      <c r="C50" s="19"/>
      <c r="D50" s="19"/>
      <c r="E50" s="19" t="s">
        <v>1</v>
      </c>
      <c r="F50" s="19" t="s">
        <v>74</v>
      </c>
      <c r="G50" s="19" t="s">
        <v>191</v>
      </c>
      <c r="H50" s="19" t="s">
        <v>192</v>
      </c>
      <c r="I50" s="19" t="s">
        <v>193</v>
      </c>
      <c r="J50" s="19"/>
      <c r="K50" s="22">
        <v>0</v>
      </c>
      <c r="L50" s="22">
        <v>0</v>
      </c>
      <c r="M50" s="20"/>
      <c r="N50" s="20"/>
      <c r="O50" s="20"/>
      <c r="P50" s="20"/>
      <c r="Q50" s="21">
        <v>0</v>
      </c>
      <c r="R50" s="20">
        <v>0</v>
      </c>
      <c r="S50" s="20">
        <f t="shared" ref="S50:S71" si="2">R50/(1+Q50)</f>
        <v>0</v>
      </c>
    </row>
    <row r="51" spans="1:19" ht="19.899999999999999" customHeight="1">
      <c r="A51" s="19" t="s">
        <v>100</v>
      </c>
      <c r="B51" s="19" t="s">
        <v>101</v>
      </c>
      <c r="C51" s="19"/>
      <c r="D51" s="19"/>
      <c r="E51" s="19" t="s">
        <v>2</v>
      </c>
      <c r="F51" s="19" t="s">
        <v>75</v>
      </c>
      <c r="G51" s="19" t="s">
        <v>191</v>
      </c>
      <c r="H51" s="19" t="s">
        <v>192</v>
      </c>
      <c r="I51" s="19" t="s">
        <v>193</v>
      </c>
      <c r="J51" s="19"/>
      <c r="K51" s="22">
        <v>0</v>
      </c>
      <c r="L51" s="22">
        <v>0</v>
      </c>
      <c r="M51" s="20"/>
      <c r="N51" s="20"/>
      <c r="O51" s="20"/>
      <c r="P51" s="20"/>
      <c r="Q51" s="21">
        <v>0</v>
      </c>
      <c r="R51" s="20">
        <v>0</v>
      </c>
      <c r="S51" s="20">
        <f t="shared" si="2"/>
        <v>0</v>
      </c>
    </row>
    <row r="52" spans="1:19" ht="19.899999999999999" customHeight="1">
      <c r="A52" s="19" t="s">
        <v>100</v>
      </c>
      <c r="B52" s="19" t="s">
        <v>101</v>
      </c>
      <c r="C52" s="19"/>
      <c r="D52" s="19"/>
      <c r="E52" s="19" t="s">
        <v>3</v>
      </c>
      <c r="F52" s="19" t="s">
        <v>76</v>
      </c>
      <c r="G52" s="19" t="s">
        <v>191</v>
      </c>
      <c r="H52" s="19" t="s">
        <v>192</v>
      </c>
      <c r="I52" s="19" t="s">
        <v>193</v>
      </c>
      <c r="J52" s="19"/>
      <c r="K52" s="22">
        <v>0</v>
      </c>
      <c r="L52" s="22">
        <v>0</v>
      </c>
      <c r="M52" s="20"/>
      <c r="N52" s="20"/>
      <c r="O52" s="20"/>
      <c r="P52" s="20"/>
      <c r="Q52" s="21">
        <v>0</v>
      </c>
      <c r="R52" s="20">
        <v>0</v>
      </c>
      <c r="S52" s="20">
        <f t="shared" si="2"/>
        <v>0</v>
      </c>
    </row>
    <row r="53" spans="1:19" ht="19.899999999999999" customHeight="1">
      <c r="A53" s="19" t="s">
        <v>100</v>
      </c>
      <c r="B53" s="19" t="s">
        <v>101</v>
      </c>
      <c r="C53" s="19"/>
      <c r="D53" s="19"/>
      <c r="E53" s="19" t="s">
        <v>4</v>
      </c>
      <c r="F53" s="19" t="s">
        <v>78</v>
      </c>
      <c r="G53" s="19" t="s">
        <v>191</v>
      </c>
      <c r="H53" s="19" t="s">
        <v>192</v>
      </c>
      <c r="I53" s="19" t="s">
        <v>193</v>
      </c>
      <c r="J53" s="19"/>
      <c r="K53" s="22">
        <v>0</v>
      </c>
      <c r="L53" s="22">
        <v>0</v>
      </c>
      <c r="M53" s="20"/>
      <c r="N53" s="20"/>
      <c r="O53" s="20"/>
      <c r="P53" s="20"/>
      <c r="Q53" s="21">
        <v>0</v>
      </c>
      <c r="R53" s="20">
        <v>0</v>
      </c>
      <c r="S53" s="20">
        <f t="shared" si="2"/>
        <v>0</v>
      </c>
    </row>
    <row r="54" spans="1:19" ht="19.899999999999999" customHeight="1">
      <c r="A54" s="19" t="s">
        <v>100</v>
      </c>
      <c r="B54" s="19" t="s">
        <v>101</v>
      </c>
      <c r="C54" s="19"/>
      <c r="D54" s="19"/>
      <c r="E54" s="19" t="s">
        <v>5</v>
      </c>
      <c r="F54" s="19" t="s">
        <v>79</v>
      </c>
      <c r="G54" s="19" t="s">
        <v>191</v>
      </c>
      <c r="H54" s="19" t="s">
        <v>192</v>
      </c>
      <c r="I54" s="19" t="s">
        <v>193</v>
      </c>
      <c r="J54" s="19"/>
      <c r="K54" s="22">
        <v>0</v>
      </c>
      <c r="L54" s="22">
        <v>0</v>
      </c>
      <c r="M54" s="20"/>
      <c r="N54" s="20"/>
      <c r="O54" s="20"/>
      <c r="P54" s="20"/>
      <c r="Q54" s="21">
        <v>0</v>
      </c>
      <c r="R54" s="20">
        <v>0</v>
      </c>
      <c r="S54" s="20">
        <f t="shared" si="2"/>
        <v>0</v>
      </c>
    </row>
    <row r="55" spans="1:19" ht="19.899999999999999" customHeight="1">
      <c r="A55" s="19" t="s">
        <v>100</v>
      </c>
      <c r="B55" s="19" t="s">
        <v>101</v>
      </c>
      <c r="C55" s="19"/>
      <c r="D55" s="19"/>
      <c r="E55" s="19" t="s">
        <v>6</v>
      </c>
      <c r="F55" s="19" t="s">
        <v>80</v>
      </c>
      <c r="G55" s="19" t="s">
        <v>191</v>
      </c>
      <c r="H55" s="19" t="s">
        <v>192</v>
      </c>
      <c r="I55" s="19" t="s">
        <v>193</v>
      </c>
      <c r="J55" s="19"/>
      <c r="K55" s="22">
        <v>0</v>
      </c>
      <c r="L55" s="22">
        <v>0</v>
      </c>
      <c r="M55" s="20"/>
      <c r="N55" s="20"/>
      <c r="O55" s="20"/>
      <c r="P55" s="20"/>
      <c r="Q55" s="21">
        <v>0</v>
      </c>
      <c r="R55" s="20">
        <v>0</v>
      </c>
      <c r="S55" s="20">
        <f t="shared" si="2"/>
        <v>0</v>
      </c>
    </row>
    <row r="56" spans="1:19" ht="19.899999999999999" customHeight="1">
      <c r="A56" s="19" t="s">
        <v>100</v>
      </c>
      <c r="B56" s="19" t="s">
        <v>101</v>
      </c>
      <c r="C56" s="19"/>
      <c r="D56" s="19"/>
      <c r="E56" s="19" t="s">
        <v>7</v>
      </c>
      <c r="F56" s="19" t="s">
        <v>81</v>
      </c>
      <c r="G56" s="19" t="s">
        <v>191</v>
      </c>
      <c r="H56" s="19" t="s">
        <v>192</v>
      </c>
      <c r="I56" s="19" t="s">
        <v>193</v>
      </c>
      <c r="J56" s="19"/>
      <c r="K56" s="22">
        <v>0</v>
      </c>
      <c r="L56" s="22">
        <v>0</v>
      </c>
      <c r="M56" s="20"/>
      <c r="N56" s="20"/>
      <c r="O56" s="20"/>
      <c r="P56" s="20"/>
      <c r="Q56" s="21">
        <v>0</v>
      </c>
      <c r="R56" s="20">
        <v>0</v>
      </c>
      <c r="S56" s="20">
        <f t="shared" si="2"/>
        <v>0</v>
      </c>
    </row>
    <row r="57" spans="1:19" ht="19.899999999999999" customHeight="1">
      <c r="A57" s="19" t="s">
        <v>100</v>
      </c>
      <c r="B57" s="19" t="s">
        <v>101</v>
      </c>
      <c r="C57" s="19"/>
      <c r="D57" s="19"/>
      <c r="E57" s="19" t="s">
        <v>8</v>
      </c>
      <c r="F57" s="19" t="s">
        <v>77</v>
      </c>
      <c r="G57" s="19" t="s">
        <v>191</v>
      </c>
      <c r="H57" s="19" t="s">
        <v>192</v>
      </c>
      <c r="I57" s="19" t="s">
        <v>193</v>
      </c>
      <c r="J57" s="19"/>
      <c r="K57" s="22">
        <v>4133836</v>
      </c>
      <c r="L57" s="22">
        <v>3658261.95</v>
      </c>
      <c r="M57" s="20"/>
      <c r="N57" s="20"/>
      <c r="O57" s="20"/>
      <c r="P57" s="20"/>
      <c r="Q57" s="21">
        <v>0.13</v>
      </c>
      <c r="R57" s="20">
        <v>4134296</v>
      </c>
      <c r="S57" s="20">
        <f t="shared" si="2"/>
        <v>3658669.0265486729</v>
      </c>
    </row>
    <row r="58" spans="1:19" ht="19.899999999999999" customHeight="1">
      <c r="A58" s="19" t="s">
        <v>100</v>
      </c>
      <c r="B58" s="19" t="s">
        <v>101</v>
      </c>
      <c r="C58" s="19"/>
      <c r="D58" s="19"/>
      <c r="E58" s="19" t="s">
        <v>9</v>
      </c>
      <c r="F58" s="19" t="s">
        <v>82</v>
      </c>
      <c r="G58" s="19" t="s">
        <v>191</v>
      </c>
      <c r="H58" s="19" t="s">
        <v>192</v>
      </c>
      <c r="I58" s="19" t="s">
        <v>193</v>
      </c>
      <c r="J58" s="19"/>
      <c r="K58" s="22">
        <v>2116</v>
      </c>
      <c r="L58" s="22">
        <v>1996.23</v>
      </c>
      <c r="M58" s="20"/>
      <c r="N58" s="20"/>
      <c r="O58" s="20"/>
      <c r="P58" s="20"/>
      <c r="Q58" s="21">
        <v>5.9998000000000003E-2</v>
      </c>
      <c r="R58" s="20">
        <v>2116</v>
      </c>
      <c r="S58" s="20">
        <f t="shared" si="2"/>
        <v>1996.2301815663802</v>
      </c>
    </row>
    <row r="59" spans="1:19" ht="19.899999999999999" customHeight="1">
      <c r="A59" s="19" t="s">
        <v>100</v>
      </c>
      <c r="B59" s="19" t="s">
        <v>101</v>
      </c>
      <c r="C59" s="19"/>
      <c r="D59" s="19"/>
      <c r="E59" s="19" t="s">
        <v>10</v>
      </c>
      <c r="F59" s="19" t="s">
        <v>83</v>
      </c>
      <c r="G59" s="19" t="s">
        <v>191</v>
      </c>
      <c r="H59" s="19" t="s">
        <v>192</v>
      </c>
      <c r="I59" s="19" t="s">
        <v>193</v>
      </c>
      <c r="J59" s="19"/>
      <c r="K59" s="22">
        <v>85928</v>
      </c>
      <c r="L59" s="22">
        <v>81064.149999999994</v>
      </c>
      <c r="M59" s="20"/>
      <c r="N59" s="20"/>
      <c r="O59" s="20"/>
      <c r="P59" s="20"/>
      <c r="Q59" s="21">
        <v>0.06</v>
      </c>
      <c r="R59" s="20">
        <v>85928</v>
      </c>
      <c r="S59" s="20">
        <f t="shared" si="2"/>
        <v>81064.15094339622</v>
      </c>
    </row>
    <row r="60" spans="1:19" ht="19.899999999999999" customHeight="1">
      <c r="A60" s="19" t="s">
        <v>100</v>
      </c>
      <c r="B60" s="19" t="s">
        <v>101</v>
      </c>
      <c r="C60" s="19"/>
      <c r="D60" s="19"/>
      <c r="E60" s="19" t="s">
        <v>11</v>
      </c>
      <c r="F60" s="19" t="s">
        <v>84</v>
      </c>
      <c r="G60" s="19" t="s">
        <v>191</v>
      </c>
      <c r="H60" s="19" t="s">
        <v>192</v>
      </c>
      <c r="I60" s="19" t="s">
        <v>193</v>
      </c>
      <c r="J60" s="19"/>
      <c r="K60" s="22">
        <v>0</v>
      </c>
      <c r="L60" s="22">
        <v>0</v>
      </c>
      <c r="M60" s="20"/>
      <c r="N60" s="20"/>
      <c r="O60" s="20"/>
      <c r="P60" s="20"/>
      <c r="Q60" s="21">
        <v>0</v>
      </c>
      <c r="R60" s="20">
        <v>0</v>
      </c>
      <c r="S60" s="20">
        <f t="shared" si="2"/>
        <v>0</v>
      </c>
    </row>
    <row r="61" spans="1:19" ht="19.899999999999999" customHeight="1">
      <c r="A61" s="19" t="s">
        <v>100</v>
      </c>
      <c r="B61" s="19" t="s">
        <v>101</v>
      </c>
      <c r="C61" s="19"/>
      <c r="D61" s="19"/>
      <c r="E61" s="19" t="s">
        <v>12</v>
      </c>
      <c r="F61" s="19" t="s">
        <v>85</v>
      </c>
      <c r="G61" s="19" t="s">
        <v>191</v>
      </c>
      <c r="H61" s="19" t="s">
        <v>192</v>
      </c>
      <c r="I61" s="19" t="s">
        <v>193</v>
      </c>
      <c r="J61" s="19"/>
      <c r="K61" s="22">
        <v>0</v>
      </c>
      <c r="L61" s="22">
        <v>0</v>
      </c>
      <c r="M61" s="20"/>
      <c r="N61" s="20"/>
      <c r="O61" s="20"/>
      <c r="P61" s="20"/>
      <c r="Q61" s="21">
        <v>0</v>
      </c>
      <c r="R61" s="20">
        <v>0</v>
      </c>
      <c r="S61" s="20">
        <f t="shared" si="2"/>
        <v>0</v>
      </c>
    </row>
    <row r="62" spans="1:19" ht="19.899999999999999" customHeight="1">
      <c r="A62" s="19" t="s">
        <v>100</v>
      </c>
      <c r="B62" s="19" t="s">
        <v>101</v>
      </c>
      <c r="C62" s="19"/>
      <c r="D62" s="19"/>
      <c r="E62" s="19" t="s">
        <v>13</v>
      </c>
      <c r="F62" s="19" t="s">
        <v>86</v>
      </c>
      <c r="G62" s="19" t="s">
        <v>191</v>
      </c>
      <c r="H62" s="19" t="s">
        <v>192</v>
      </c>
      <c r="I62" s="19" t="s">
        <v>193</v>
      </c>
      <c r="J62" s="19"/>
      <c r="K62" s="22">
        <v>12052</v>
      </c>
      <c r="L62" s="22">
        <v>11369.81</v>
      </c>
      <c r="M62" s="20"/>
      <c r="N62" s="20"/>
      <c r="O62" s="20"/>
      <c r="P62" s="20"/>
      <c r="Q62" s="21">
        <v>0.06</v>
      </c>
      <c r="R62" s="20">
        <v>12052</v>
      </c>
      <c r="S62" s="20">
        <f t="shared" si="2"/>
        <v>11369.811320754716</v>
      </c>
    </row>
    <row r="63" spans="1:19" ht="19.899999999999999" customHeight="1">
      <c r="A63" s="19" t="s">
        <v>100</v>
      </c>
      <c r="B63" s="19" t="s">
        <v>101</v>
      </c>
      <c r="C63" s="19"/>
      <c r="D63" s="19"/>
      <c r="E63" s="19" t="s">
        <v>14</v>
      </c>
      <c r="F63" s="19" t="s">
        <v>87</v>
      </c>
      <c r="G63" s="19" t="s">
        <v>191</v>
      </c>
      <c r="H63" s="19" t="s">
        <v>192</v>
      </c>
      <c r="I63" s="19" t="s">
        <v>193</v>
      </c>
      <c r="J63" s="19"/>
      <c r="K63" s="22">
        <v>203688</v>
      </c>
      <c r="L63" s="22">
        <v>192158.49</v>
      </c>
      <c r="M63" s="20"/>
      <c r="N63" s="20"/>
      <c r="O63" s="20"/>
      <c r="P63" s="20"/>
      <c r="Q63" s="21">
        <v>0.06</v>
      </c>
      <c r="R63" s="20">
        <v>203688</v>
      </c>
      <c r="S63" s="20">
        <f t="shared" si="2"/>
        <v>192158.49056603771</v>
      </c>
    </row>
    <row r="64" spans="1:19" ht="19.899999999999999" customHeight="1">
      <c r="A64" s="19" t="s">
        <v>100</v>
      </c>
      <c r="B64" s="19" t="s">
        <v>101</v>
      </c>
      <c r="C64" s="19"/>
      <c r="D64" s="19"/>
      <c r="E64" s="19" t="s">
        <v>15</v>
      </c>
      <c r="F64" s="19" t="s">
        <v>88</v>
      </c>
      <c r="G64" s="19" t="s">
        <v>191</v>
      </c>
      <c r="H64" s="19" t="s">
        <v>192</v>
      </c>
      <c r="I64" s="19" t="s">
        <v>193</v>
      </c>
      <c r="J64" s="19"/>
      <c r="K64" s="22">
        <v>0</v>
      </c>
      <c r="L64" s="22">
        <v>0</v>
      </c>
      <c r="M64" s="20"/>
      <c r="N64" s="20"/>
      <c r="O64" s="20"/>
      <c r="P64" s="20"/>
      <c r="Q64" s="21">
        <v>0</v>
      </c>
      <c r="R64" s="20">
        <v>0</v>
      </c>
      <c r="S64" s="20">
        <f t="shared" si="2"/>
        <v>0</v>
      </c>
    </row>
    <row r="65" spans="1:19" ht="19.899999999999999" customHeight="1">
      <c r="A65" s="19" t="s">
        <v>100</v>
      </c>
      <c r="B65" s="19" t="s">
        <v>101</v>
      </c>
      <c r="C65" s="19"/>
      <c r="D65" s="19"/>
      <c r="E65" s="19" t="s">
        <v>16</v>
      </c>
      <c r="F65" s="19" t="s">
        <v>89</v>
      </c>
      <c r="G65" s="19" t="s">
        <v>191</v>
      </c>
      <c r="H65" s="19" t="s">
        <v>192</v>
      </c>
      <c r="I65" s="19" t="s">
        <v>193</v>
      </c>
      <c r="J65" s="19"/>
      <c r="K65" s="22">
        <v>0</v>
      </c>
      <c r="L65" s="22">
        <v>0</v>
      </c>
      <c r="M65" s="20"/>
      <c r="N65" s="20"/>
      <c r="O65" s="20"/>
      <c r="P65" s="20"/>
      <c r="Q65" s="21">
        <v>0</v>
      </c>
      <c r="R65" s="20">
        <v>0</v>
      </c>
      <c r="S65" s="20">
        <f t="shared" si="2"/>
        <v>0</v>
      </c>
    </row>
    <row r="66" spans="1:19" ht="19.899999999999999" customHeight="1">
      <c r="A66" s="19" t="s">
        <v>100</v>
      </c>
      <c r="B66" s="19" t="s">
        <v>101</v>
      </c>
      <c r="C66" s="19"/>
      <c r="D66" s="19"/>
      <c r="E66" s="19" t="s">
        <v>17</v>
      </c>
      <c r="F66" s="19" t="s">
        <v>90</v>
      </c>
      <c r="G66" s="19" t="s">
        <v>191</v>
      </c>
      <c r="H66" s="19" t="s">
        <v>192</v>
      </c>
      <c r="I66" s="19" t="s">
        <v>193</v>
      </c>
      <c r="J66" s="19"/>
      <c r="K66" s="22">
        <v>0</v>
      </c>
      <c r="L66" s="22">
        <v>0</v>
      </c>
      <c r="M66" s="20"/>
      <c r="N66" s="20"/>
      <c r="O66" s="20"/>
      <c r="P66" s="20"/>
      <c r="Q66" s="21">
        <v>0</v>
      </c>
      <c r="R66" s="20">
        <v>0</v>
      </c>
      <c r="S66" s="20">
        <f t="shared" si="2"/>
        <v>0</v>
      </c>
    </row>
    <row r="67" spans="1:19" ht="19.899999999999999" customHeight="1">
      <c r="A67" s="19" t="s">
        <v>100</v>
      </c>
      <c r="B67" s="19" t="s">
        <v>101</v>
      </c>
      <c r="C67" s="19"/>
      <c r="D67" s="19"/>
      <c r="E67" s="19" t="s">
        <v>18</v>
      </c>
      <c r="F67" s="19" t="s">
        <v>91</v>
      </c>
      <c r="G67" s="19" t="s">
        <v>191</v>
      </c>
      <c r="H67" s="19" t="s">
        <v>192</v>
      </c>
      <c r="I67" s="19" t="s">
        <v>193</v>
      </c>
      <c r="J67" s="19"/>
      <c r="K67" s="22">
        <v>0</v>
      </c>
      <c r="L67" s="22">
        <v>0</v>
      </c>
      <c r="M67" s="20"/>
      <c r="N67" s="20"/>
      <c r="O67" s="20"/>
      <c r="P67" s="20"/>
      <c r="Q67" s="21">
        <v>0</v>
      </c>
      <c r="R67" s="20">
        <v>0</v>
      </c>
      <c r="S67" s="20">
        <f t="shared" si="2"/>
        <v>0</v>
      </c>
    </row>
    <row r="68" spans="1:19" ht="19.899999999999999" customHeight="1">
      <c r="A68" s="19" t="s">
        <v>100</v>
      </c>
      <c r="B68" s="19" t="s">
        <v>101</v>
      </c>
      <c r="C68" s="19"/>
      <c r="D68" s="19"/>
      <c r="E68" s="19" t="s">
        <v>19</v>
      </c>
      <c r="F68" s="19" t="s">
        <v>92</v>
      </c>
      <c r="G68" s="19" t="s">
        <v>191</v>
      </c>
      <c r="H68" s="19" t="s">
        <v>192</v>
      </c>
      <c r="I68" s="19" t="s">
        <v>193</v>
      </c>
      <c r="J68" s="19"/>
      <c r="K68" s="22">
        <v>88964</v>
      </c>
      <c r="L68" s="22">
        <v>83928.3</v>
      </c>
      <c r="M68" s="20"/>
      <c r="N68" s="20"/>
      <c r="O68" s="20"/>
      <c r="P68" s="20"/>
      <c r="Q68" s="21">
        <v>0.06</v>
      </c>
      <c r="R68" s="20">
        <v>88964</v>
      </c>
      <c r="S68" s="20">
        <f t="shared" si="2"/>
        <v>83928.301886792455</v>
      </c>
    </row>
    <row r="69" spans="1:19" ht="19.899999999999999" customHeight="1">
      <c r="A69" s="19" t="s">
        <v>100</v>
      </c>
      <c r="B69" s="19" t="s">
        <v>101</v>
      </c>
      <c r="C69" s="19"/>
      <c r="D69" s="19"/>
      <c r="E69" s="19" t="s">
        <v>20</v>
      </c>
      <c r="F69" s="19" t="s">
        <v>93</v>
      </c>
      <c r="G69" s="19" t="s">
        <v>191</v>
      </c>
      <c r="H69" s="19" t="s">
        <v>192</v>
      </c>
      <c r="I69" s="19" t="s">
        <v>193</v>
      </c>
      <c r="J69" s="19"/>
      <c r="K69" s="22">
        <v>10580</v>
      </c>
      <c r="L69" s="22">
        <v>9981.1299999999992</v>
      </c>
      <c r="M69" s="20"/>
      <c r="N69" s="20"/>
      <c r="O69" s="20"/>
      <c r="P69" s="20"/>
      <c r="Q69" s="21">
        <v>0.06</v>
      </c>
      <c r="R69" s="20">
        <v>10580</v>
      </c>
      <c r="S69" s="20">
        <f t="shared" si="2"/>
        <v>9981.132075471698</v>
      </c>
    </row>
    <row r="70" spans="1:19" ht="19.899999999999999" customHeight="1">
      <c r="A70" s="19" t="s">
        <v>100</v>
      </c>
      <c r="B70" s="19" t="s">
        <v>101</v>
      </c>
      <c r="C70" s="19"/>
      <c r="D70" s="19"/>
      <c r="E70" s="19" t="s">
        <v>21</v>
      </c>
      <c r="F70" s="19" t="s">
        <v>94</v>
      </c>
      <c r="G70" s="19" t="s">
        <v>191</v>
      </c>
      <c r="H70" s="19" t="s">
        <v>192</v>
      </c>
      <c r="I70" s="19" t="s">
        <v>193</v>
      </c>
      <c r="J70" s="19"/>
      <c r="K70" s="22">
        <v>0</v>
      </c>
      <c r="L70" s="22">
        <v>0</v>
      </c>
      <c r="M70" s="20"/>
      <c r="N70" s="20"/>
      <c r="O70" s="20"/>
      <c r="P70" s="20"/>
      <c r="Q70" s="21">
        <v>0</v>
      </c>
      <c r="R70" s="20">
        <v>0</v>
      </c>
      <c r="S70" s="20">
        <f t="shared" si="2"/>
        <v>0</v>
      </c>
    </row>
    <row r="71" spans="1:19" ht="19.899999999999999" customHeight="1">
      <c r="A71" s="19" t="s">
        <v>100</v>
      </c>
      <c r="B71" s="19" t="s">
        <v>101</v>
      </c>
      <c r="C71" s="19"/>
      <c r="D71" s="19"/>
      <c r="E71" s="19" t="s">
        <v>22</v>
      </c>
      <c r="F71" s="19" t="s">
        <v>95</v>
      </c>
      <c r="G71" s="19" t="s">
        <v>191</v>
      </c>
      <c r="H71" s="19" t="s">
        <v>192</v>
      </c>
      <c r="I71" s="19" t="s">
        <v>193</v>
      </c>
      <c r="J71" s="19"/>
      <c r="K71" s="22">
        <v>42320</v>
      </c>
      <c r="L71" s="22">
        <v>42320</v>
      </c>
      <c r="M71" s="20"/>
      <c r="N71" s="20"/>
      <c r="O71" s="20"/>
      <c r="P71" s="20"/>
      <c r="Q71" s="21">
        <v>0</v>
      </c>
      <c r="R71" s="20">
        <v>42412</v>
      </c>
      <c r="S71" s="20">
        <f t="shared" si="2"/>
        <v>42412</v>
      </c>
    </row>
    <row r="72" spans="1:19" ht="19.899999999999999" customHeight="1">
      <c r="A72" s="17" t="s">
        <v>102</v>
      </c>
      <c r="B72" s="17" t="s">
        <v>103</v>
      </c>
      <c r="C72" s="17"/>
      <c r="D72" s="17"/>
      <c r="E72" s="17" t="s">
        <v>72</v>
      </c>
      <c r="F72" s="17" t="s">
        <v>73</v>
      </c>
      <c r="G72" s="17" t="s">
        <v>191</v>
      </c>
      <c r="H72" s="17" t="s">
        <v>192</v>
      </c>
      <c r="I72" s="17" t="s">
        <v>193</v>
      </c>
      <c r="J72" s="17"/>
      <c r="K72" s="18">
        <v>2764968</v>
      </c>
      <c r="L72" s="18">
        <v>2487116.63</v>
      </c>
      <c r="M72" s="18">
        <f>SUM(M73,M74,M75,M76,M77,M78,M79,M80,M81,M82,M84,M85,M86,M87,M88,M89,M90,M91,M92,M93,M94)</f>
        <v>0</v>
      </c>
      <c r="N72" s="18">
        <f>SUM(N73,N74,N75,N76,N77,N78,N79,N80,N81,N82,N84,N85,N86,N87,N88,N89,N90,N91,N92,N93,N94)</f>
        <v>0</v>
      </c>
      <c r="O72" s="18"/>
      <c r="P72" s="18"/>
      <c r="Q72" s="18">
        <v>0</v>
      </c>
      <c r="R72" s="18">
        <f>SUM(R73,R74,R75,R76,R77,R78,R79,R80,R81,R82,R84,R85,R86,R87,R88,R89,R90,R91,R92,R93,R94)</f>
        <v>2134399.9900000002</v>
      </c>
      <c r="S72" s="18">
        <f>SUM(S73,S74,S75,S76,S77,S78,S79,S80,S81,S82,S84,S85,S86,S87,S88,S89,S90,S91,S92,S93,S94)</f>
        <v>1855840.7820256311</v>
      </c>
    </row>
    <row r="73" spans="1:19" ht="19.899999999999999" customHeight="1">
      <c r="A73" s="19" t="s">
        <v>102</v>
      </c>
      <c r="B73" s="19" t="s">
        <v>103</v>
      </c>
      <c r="C73" s="19"/>
      <c r="D73" s="19"/>
      <c r="E73" s="19" t="s">
        <v>1</v>
      </c>
      <c r="F73" s="19" t="s">
        <v>74</v>
      </c>
      <c r="G73" s="19" t="s">
        <v>191</v>
      </c>
      <c r="H73" s="19" t="s">
        <v>192</v>
      </c>
      <c r="I73" s="19" t="s">
        <v>193</v>
      </c>
      <c r="J73" s="19"/>
      <c r="K73" s="22">
        <v>0</v>
      </c>
      <c r="L73" s="22">
        <v>0</v>
      </c>
      <c r="M73" s="20"/>
      <c r="N73" s="20"/>
      <c r="O73" s="20"/>
      <c r="P73" s="20"/>
      <c r="Q73" s="21">
        <v>0</v>
      </c>
      <c r="R73" s="20">
        <v>0</v>
      </c>
      <c r="S73" s="20">
        <f t="shared" ref="S73:S94" si="3">R73/(1+Q73)</f>
        <v>0</v>
      </c>
    </row>
    <row r="74" spans="1:19" ht="19.899999999999999" customHeight="1">
      <c r="A74" s="19" t="s">
        <v>102</v>
      </c>
      <c r="B74" s="19" t="s">
        <v>103</v>
      </c>
      <c r="C74" s="19"/>
      <c r="D74" s="19"/>
      <c r="E74" s="19" t="s">
        <v>2</v>
      </c>
      <c r="F74" s="19" t="s">
        <v>75</v>
      </c>
      <c r="G74" s="19" t="s">
        <v>191</v>
      </c>
      <c r="H74" s="19" t="s">
        <v>192</v>
      </c>
      <c r="I74" s="19" t="s">
        <v>193</v>
      </c>
      <c r="J74" s="19"/>
      <c r="K74" s="22">
        <v>0</v>
      </c>
      <c r="L74" s="22">
        <v>0</v>
      </c>
      <c r="M74" s="20"/>
      <c r="N74" s="20"/>
      <c r="O74" s="20"/>
      <c r="P74" s="20"/>
      <c r="Q74" s="21">
        <v>0.11</v>
      </c>
      <c r="R74" s="20">
        <v>14135.1</v>
      </c>
      <c r="S74" s="20">
        <f t="shared" si="3"/>
        <v>12734.324324324323</v>
      </c>
    </row>
    <row r="75" spans="1:19" ht="19.899999999999999" customHeight="1">
      <c r="A75" s="19" t="s">
        <v>102</v>
      </c>
      <c r="B75" s="19" t="s">
        <v>103</v>
      </c>
      <c r="C75" s="19"/>
      <c r="D75" s="19"/>
      <c r="E75" s="19" t="s">
        <v>3</v>
      </c>
      <c r="F75" s="19" t="s">
        <v>76</v>
      </c>
      <c r="G75" s="19" t="s">
        <v>191</v>
      </c>
      <c r="H75" s="19" t="s">
        <v>192</v>
      </c>
      <c r="I75" s="19" t="s">
        <v>193</v>
      </c>
      <c r="J75" s="19"/>
      <c r="K75" s="22">
        <v>0</v>
      </c>
      <c r="L75" s="22">
        <v>0</v>
      </c>
      <c r="M75" s="20"/>
      <c r="N75" s="20"/>
      <c r="O75" s="20"/>
      <c r="P75" s="20"/>
      <c r="Q75" s="21">
        <v>0.17</v>
      </c>
      <c r="R75" s="20">
        <v>141350.99</v>
      </c>
      <c r="S75" s="20">
        <f t="shared" si="3"/>
        <v>120812.81196581197</v>
      </c>
    </row>
    <row r="76" spans="1:19" ht="19.899999999999999" customHeight="1">
      <c r="A76" s="19" t="s">
        <v>102</v>
      </c>
      <c r="B76" s="19" t="s">
        <v>103</v>
      </c>
      <c r="C76" s="19"/>
      <c r="D76" s="19"/>
      <c r="E76" s="19" t="s">
        <v>4</v>
      </c>
      <c r="F76" s="19" t="s">
        <v>78</v>
      </c>
      <c r="G76" s="19" t="s">
        <v>191</v>
      </c>
      <c r="H76" s="19" t="s">
        <v>192</v>
      </c>
      <c r="I76" s="19" t="s">
        <v>193</v>
      </c>
      <c r="J76" s="19"/>
      <c r="K76" s="22">
        <v>0</v>
      </c>
      <c r="L76" s="22">
        <v>0</v>
      </c>
      <c r="M76" s="20"/>
      <c r="N76" s="20"/>
      <c r="O76" s="20"/>
      <c r="P76" s="20"/>
      <c r="Q76" s="21">
        <v>0</v>
      </c>
      <c r="R76" s="20">
        <v>0</v>
      </c>
      <c r="S76" s="20">
        <f t="shared" si="3"/>
        <v>0</v>
      </c>
    </row>
    <row r="77" spans="1:19" ht="19.899999999999999" customHeight="1">
      <c r="A77" s="19" t="s">
        <v>102</v>
      </c>
      <c r="B77" s="19" t="s">
        <v>103</v>
      </c>
      <c r="C77" s="19"/>
      <c r="D77" s="19"/>
      <c r="E77" s="19" t="s">
        <v>5</v>
      </c>
      <c r="F77" s="19" t="s">
        <v>79</v>
      </c>
      <c r="G77" s="19" t="s">
        <v>191</v>
      </c>
      <c r="H77" s="19" t="s">
        <v>192</v>
      </c>
      <c r="I77" s="19" t="s">
        <v>193</v>
      </c>
      <c r="J77" s="19"/>
      <c r="K77" s="22">
        <v>0</v>
      </c>
      <c r="L77" s="22">
        <v>0</v>
      </c>
      <c r="M77" s="20"/>
      <c r="N77" s="20"/>
      <c r="O77" s="20"/>
      <c r="P77" s="20"/>
      <c r="Q77" s="21">
        <v>0</v>
      </c>
      <c r="R77" s="20">
        <v>0</v>
      </c>
      <c r="S77" s="20">
        <f t="shared" si="3"/>
        <v>0</v>
      </c>
    </row>
    <row r="78" spans="1:19" ht="19.899999999999999" customHeight="1">
      <c r="A78" s="19" t="s">
        <v>102</v>
      </c>
      <c r="B78" s="19" t="s">
        <v>103</v>
      </c>
      <c r="C78" s="19"/>
      <c r="D78" s="19"/>
      <c r="E78" s="19" t="s">
        <v>6</v>
      </c>
      <c r="F78" s="19" t="s">
        <v>80</v>
      </c>
      <c r="G78" s="19" t="s">
        <v>191</v>
      </c>
      <c r="H78" s="19" t="s">
        <v>192</v>
      </c>
      <c r="I78" s="19" t="s">
        <v>193</v>
      </c>
      <c r="J78" s="19"/>
      <c r="K78" s="22">
        <v>27692</v>
      </c>
      <c r="L78" s="22">
        <v>24506.19</v>
      </c>
      <c r="M78" s="20"/>
      <c r="N78" s="20"/>
      <c r="O78" s="20"/>
      <c r="P78" s="20"/>
      <c r="Q78" s="21">
        <v>0</v>
      </c>
      <c r="R78" s="20">
        <v>0</v>
      </c>
      <c r="S78" s="20">
        <f t="shared" si="3"/>
        <v>0</v>
      </c>
    </row>
    <row r="79" spans="1:19" ht="19.899999999999999" customHeight="1">
      <c r="A79" s="19" t="s">
        <v>102</v>
      </c>
      <c r="B79" s="19" t="s">
        <v>103</v>
      </c>
      <c r="C79" s="19"/>
      <c r="D79" s="19"/>
      <c r="E79" s="19" t="s">
        <v>7</v>
      </c>
      <c r="F79" s="19" t="s">
        <v>81</v>
      </c>
      <c r="G79" s="19" t="s">
        <v>191</v>
      </c>
      <c r="H79" s="19" t="s">
        <v>192</v>
      </c>
      <c r="I79" s="19" t="s">
        <v>193</v>
      </c>
      <c r="J79" s="19"/>
      <c r="K79" s="22">
        <v>1881676</v>
      </c>
      <c r="L79" s="22">
        <v>1680067.86</v>
      </c>
      <c r="M79" s="20"/>
      <c r="N79" s="20"/>
      <c r="O79" s="20"/>
      <c r="P79" s="20"/>
      <c r="Q79" s="21">
        <v>0.15</v>
      </c>
      <c r="R79" s="20">
        <v>989456.95</v>
      </c>
      <c r="S79" s="20">
        <f t="shared" si="3"/>
        <v>860397.34782608703</v>
      </c>
    </row>
    <row r="80" spans="1:19" ht="19.899999999999999" customHeight="1">
      <c r="A80" s="19" t="s">
        <v>102</v>
      </c>
      <c r="B80" s="19" t="s">
        <v>103</v>
      </c>
      <c r="C80" s="19"/>
      <c r="D80" s="19"/>
      <c r="E80" s="19" t="s">
        <v>8</v>
      </c>
      <c r="F80" s="19" t="s">
        <v>77</v>
      </c>
      <c r="G80" s="19" t="s">
        <v>191</v>
      </c>
      <c r="H80" s="19" t="s">
        <v>192</v>
      </c>
      <c r="I80" s="19" t="s">
        <v>193</v>
      </c>
      <c r="J80" s="19"/>
      <c r="K80" s="22">
        <v>442704</v>
      </c>
      <c r="L80" s="22">
        <v>391773.45</v>
      </c>
      <c r="M80" s="20"/>
      <c r="N80" s="20"/>
      <c r="O80" s="20"/>
      <c r="P80" s="20"/>
      <c r="Q80" s="21">
        <v>0.14799999999999999</v>
      </c>
      <c r="R80" s="20">
        <v>989456.95</v>
      </c>
      <c r="S80" s="20">
        <f t="shared" si="3"/>
        <v>861896.29790940764</v>
      </c>
    </row>
    <row r="81" spans="1:19" ht="19.899999999999999" customHeight="1">
      <c r="A81" s="19" t="s">
        <v>102</v>
      </c>
      <c r="B81" s="19" t="s">
        <v>103</v>
      </c>
      <c r="C81" s="19"/>
      <c r="D81" s="19"/>
      <c r="E81" s="19" t="s">
        <v>9</v>
      </c>
      <c r="F81" s="19" t="s">
        <v>82</v>
      </c>
      <c r="G81" s="19" t="s">
        <v>191</v>
      </c>
      <c r="H81" s="19" t="s">
        <v>192</v>
      </c>
      <c r="I81" s="19" t="s">
        <v>193</v>
      </c>
      <c r="J81" s="19"/>
      <c r="K81" s="22">
        <v>0</v>
      </c>
      <c r="L81" s="22">
        <v>0</v>
      </c>
      <c r="M81" s="20"/>
      <c r="N81" s="20"/>
      <c r="O81" s="20"/>
      <c r="P81" s="20"/>
      <c r="Q81" s="21">
        <v>0</v>
      </c>
      <c r="R81" s="20">
        <v>0</v>
      </c>
      <c r="S81" s="20">
        <f t="shared" si="3"/>
        <v>0</v>
      </c>
    </row>
    <row r="82" spans="1:19" ht="19.899999999999999" customHeight="1">
      <c r="A82" s="19" t="s">
        <v>102</v>
      </c>
      <c r="B82" s="19" t="s">
        <v>103</v>
      </c>
      <c r="C82" s="19"/>
      <c r="D82" s="19"/>
      <c r="E82" s="19" t="s">
        <v>10</v>
      </c>
      <c r="F82" s="19" t="s">
        <v>83</v>
      </c>
      <c r="G82" s="19" t="s">
        <v>191</v>
      </c>
      <c r="H82" s="19" t="s">
        <v>192</v>
      </c>
      <c r="I82" s="19" t="s">
        <v>193</v>
      </c>
      <c r="J82" s="19"/>
      <c r="K82" s="22">
        <v>0</v>
      </c>
      <c r="L82" s="22">
        <v>0</v>
      </c>
      <c r="M82" s="20"/>
      <c r="N82" s="20"/>
      <c r="O82" s="20"/>
      <c r="P82" s="20"/>
      <c r="Q82" s="21">
        <v>0</v>
      </c>
      <c r="R82" s="20">
        <v>0</v>
      </c>
      <c r="S82" s="20">
        <f t="shared" si="3"/>
        <v>0</v>
      </c>
    </row>
    <row r="83" spans="1:19" ht="19.899999999999999" customHeight="1">
      <c r="A83" s="19" t="s">
        <v>102</v>
      </c>
      <c r="B83" s="19" t="s">
        <v>103</v>
      </c>
      <c r="C83" s="19"/>
      <c r="D83" s="19"/>
      <c r="E83" s="19" t="s">
        <v>11</v>
      </c>
      <c r="F83" s="19" t="s">
        <v>84</v>
      </c>
      <c r="G83" s="19" t="s">
        <v>191</v>
      </c>
      <c r="H83" s="19" t="s">
        <v>192</v>
      </c>
      <c r="I83" s="19" t="s">
        <v>193</v>
      </c>
      <c r="J83" s="19"/>
      <c r="K83" s="22">
        <v>0</v>
      </c>
      <c r="L83" s="22">
        <v>0</v>
      </c>
      <c r="M83" s="20"/>
      <c r="N83" s="20"/>
      <c r="O83" s="20"/>
      <c r="P83" s="20"/>
      <c r="Q83" s="21">
        <v>0</v>
      </c>
      <c r="R83" s="20">
        <v>0</v>
      </c>
      <c r="S83" s="20">
        <f t="shared" si="3"/>
        <v>0</v>
      </c>
    </row>
    <row r="84" spans="1:19" ht="19.899999999999999" customHeight="1">
      <c r="A84" s="19" t="s">
        <v>102</v>
      </c>
      <c r="B84" s="19" t="s">
        <v>103</v>
      </c>
      <c r="C84" s="19"/>
      <c r="D84" s="19"/>
      <c r="E84" s="19" t="s">
        <v>12</v>
      </c>
      <c r="F84" s="19" t="s">
        <v>85</v>
      </c>
      <c r="G84" s="19" t="s">
        <v>191</v>
      </c>
      <c r="H84" s="19" t="s">
        <v>192</v>
      </c>
      <c r="I84" s="19" t="s">
        <v>193</v>
      </c>
      <c r="J84" s="19"/>
      <c r="K84" s="22">
        <v>0</v>
      </c>
      <c r="L84" s="22">
        <v>0</v>
      </c>
      <c r="M84" s="20"/>
      <c r="N84" s="20"/>
      <c r="O84" s="20"/>
      <c r="P84" s="20"/>
      <c r="Q84" s="21">
        <v>0</v>
      </c>
      <c r="R84" s="20">
        <v>0</v>
      </c>
      <c r="S84" s="20">
        <f t="shared" si="3"/>
        <v>0</v>
      </c>
    </row>
    <row r="85" spans="1:19" ht="19.899999999999999" customHeight="1">
      <c r="A85" s="19" t="s">
        <v>102</v>
      </c>
      <c r="B85" s="19" t="s">
        <v>103</v>
      </c>
      <c r="C85" s="19"/>
      <c r="D85" s="19"/>
      <c r="E85" s="19" t="s">
        <v>13</v>
      </c>
      <c r="F85" s="19" t="s">
        <v>86</v>
      </c>
      <c r="G85" s="19" t="s">
        <v>191</v>
      </c>
      <c r="H85" s="19" t="s">
        <v>192</v>
      </c>
      <c r="I85" s="19" t="s">
        <v>193</v>
      </c>
      <c r="J85" s="19"/>
      <c r="K85" s="22">
        <v>0</v>
      </c>
      <c r="L85" s="22">
        <v>0</v>
      </c>
      <c r="M85" s="20"/>
      <c r="N85" s="20"/>
      <c r="O85" s="20"/>
      <c r="P85" s="20"/>
      <c r="Q85" s="21">
        <v>0</v>
      </c>
      <c r="R85" s="20">
        <v>0</v>
      </c>
      <c r="S85" s="20">
        <f t="shared" si="3"/>
        <v>0</v>
      </c>
    </row>
    <row r="86" spans="1:19" ht="19.899999999999999" customHeight="1">
      <c r="A86" s="19" t="s">
        <v>102</v>
      </c>
      <c r="B86" s="19" t="s">
        <v>103</v>
      </c>
      <c r="C86" s="19"/>
      <c r="D86" s="19"/>
      <c r="E86" s="19" t="s">
        <v>14</v>
      </c>
      <c r="F86" s="19" t="s">
        <v>87</v>
      </c>
      <c r="G86" s="19" t="s">
        <v>191</v>
      </c>
      <c r="H86" s="19" t="s">
        <v>192</v>
      </c>
      <c r="I86" s="19" t="s">
        <v>193</v>
      </c>
      <c r="J86" s="19"/>
      <c r="K86" s="22">
        <v>0</v>
      </c>
      <c r="L86" s="22">
        <v>0</v>
      </c>
      <c r="M86" s="20"/>
      <c r="N86" s="20"/>
      <c r="O86" s="20"/>
      <c r="P86" s="20"/>
      <c r="Q86" s="21">
        <v>0</v>
      </c>
      <c r="R86" s="20">
        <v>0</v>
      </c>
      <c r="S86" s="20">
        <f t="shared" si="3"/>
        <v>0</v>
      </c>
    </row>
    <row r="87" spans="1:19" ht="19.899999999999999" customHeight="1">
      <c r="A87" s="19" t="s">
        <v>102</v>
      </c>
      <c r="B87" s="19" t="s">
        <v>103</v>
      </c>
      <c r="C87" s="19"/>
      <c r="D87" s="19"/>
      <c r="E87" s="19" t="s">
        <v>15</v>
      </c>
      <c r="F87" s="19" t="s">
        <v>88</v>
      </c>
      <c r="G87" s="19" t="s">
        <v>191</v>
      </c>
      <c r="H87" s="19" t="s">
        <v>192</v>
      </c>
      <c r="I87" s="19" t="s">
        <v>193</v>
      </c>
      <c r="J87" s="19"/>
      <c r="K87" s="22">
        <v>337088</v>
      </c>
      <c r="L87" s="22">
        <v>318007.55</v>
      </c>
      <c r="M87" s="20"/>
      <c r="N87" s="20"/>
      <c r="O87" s="20"/>
      <c r="P87" s="20"/>
      <c r="Q87" s="21">
        <v>0</v>
      </c>
      <c r="R87" s="20">
        <v>0</v>
      </c>
      <c r="S87" s="20">
        <f t="shared" si="3"/>
        <v>0</v>
      </c>
    </row>
    <row r="88" spans="1:19" ht="19.899999999999999" customHeight="1">
      <c r="A88" s="19" t="s">
        <v>102</v>
      </c>
      <c r="B88" s="19" t="s">
        <v>103</v>
      </c>
      <c r="C88" s="19"/>
      <c r="D88" s="19"/>
      <c r="E88" s="19" t="s">
        <v>16</v>
      </c>
      <c r="F88" s="19" t="s">
        <v>89</v>
      </c>
      <c r="G88" s="19" t="s">
        <v>191</v>
      </c>
      <c r="H88" s="19" t="s">
        <v>192</v>
      </c>
      <c r="I88" s="19" t="s">
        <v>193</v>
      </c>
      <c r="J88" s="19"/>
      <c r="K88" s="22">
        <v>0</v>
      </c>
      <c r="L88" s="22">
        <v>0</v>
      </c>
      <c r="M88" s="20"/>
      <c r="N88" s="20"/>
      <c r="O88" s="20"/>
      <c r="P88" s="20"/>
      <c r="Q88" s="21">
        <v>0</v>
      </c>
      <c r="R88" s="20">
        <v>0</v>
      </c>
      <c r="S88" s="20">
        <f t="shared" si="3"/>
        <v>0</v>
      </c>
    </row>
    <row r="89" spans="1:19" ht="19.899999999999999" customHeight="1">
      <c r="A89" s="19" t="s">
        <v>102</v>
      </c>
      <c r="B89" s="19" t="s">
        <v>103</v>
      </c>
      <c r="C89" s="19"/>
      <c r="D89" s="19"/>
      <c r="E89" s="19" t="s">
        <v>17</v>
      </c>
      <c r="F89" s="19" t="s">
        <v>90</v>
      </c>
      <c r="G89" s="19" t="s">
        <v>191</v>
      </c>
      <c r="H89" s="19" t="s">
        <v>192</v>
      </c>
      <c r="I89" s="19" t="s">
        <v>193</v>
      </c>
      <c r="J89" s="19"/>
      <c r="K89" s="22">
        <v>0</v>
      </c>
      <c r="L89" s="22">
        <v>0</v>
      </c>
      <c r="M89" s="20"/>
      <c r="N89" s="20"/>
      <c r="O89" s="20"/>
      <c r="P89" s="20"/>
      <c r="Q89" s="21">
        <v>0</v>
      </c>
      <c r="R89" s="20">
        <v>0</v>
      </c>
      <c r="S89" s="20">
        <f t="shared" si="3"/>
        <v>0</v>
      </c>
    </row>
    <row r="90" spans="1:19" ht="19.899999999999999" customHeight="1">
      <c r="A90" s="19" t="s">
        <v>102</v>
      </c>
      <c r="B90" s="19" t="s">
        <v>103</v>
      </c>
      <c r="C90" s="19"/>
      <c r="D90" s="19"/>
      <c r="E90" s="19" t="s">
        <v>18</v>
      </c>
      <c r="F90" s="19" t="s">
        <v>91</v>
      </c>
      <c r="G90" s="19" t="s">
        <v>191</v>
      </c>
      <c r="H90" s="19" t="s">
        <v>192</v>
      </c>
      <c r="I90" s="19" t="s">
        <v>193</v>
      </c>
      <c r="J90" s="19"/>
      <c r="K90" s="22">
        <v>0</v>
      </c>
      <c r="L90" s="22">
        <v>0</v>
      </c>
      <c r="M90" s="20"/>
      <c r="N90" s="20"/>
      <c r="O90" s="20"/>
      <c r="P90" s="20"/>
      <c r="Q90" s="21">
        <v>0</v>
      </c>
      <c r="R90" s="20">
        <v>0</v>
      </c>
      <c r="S90" s="20">
        <f t="shared" si="3"/>
        <v>0</v>
      </c>
    </row>
    <row r="91" spans="1:19" ht="19.899999999999999" customHeight="1">
      <c r="A91" s="19" t="s">
        <v>102</v>
      </c>
      <c r="B91" s="19" t="s">
        <v>103</v>
      </c>
      <c r="C91" s="19"/>
      <c r="D91" s="19"/>
      <c r="E91" s="19" t="s">
        <v>19</v>
      </c>
      <c r="F91" s="19" t="s">
        <v>92</v>
      </c>
      <c r="G91" s="19" t="s">
        <v>191</v>
      </c>
      <c r="H91" s="19" t="s">
        <v>192</v>
      </c>
      <c r="I91" s="19" t="s">
        <v>193</v>
      </c>
      <c r="J91" s="19"/>
      <c r="K91" s="22">
        <v>0</v>
      </c>
      <c r="L91" s="22">
        <v>0</v>
      </c>
      <c r="M91" s="20"/>
      <c r="N91" s="20"/>
      <c r="O91" s="20"/>
      <c r="P91" s="20"/>
      <c r="Q91" s="21">
        <v>0</v>
      </c>
      <c r="R91" s="20">
        <v>0</v>
      </c>
      <c r="S91" s="20">
        <f t="shared" si="3"/>
        <v>0</v>
      </c>
    </row>
    <row r="92" spans="1:19" ht="19.899999999999999" customHeight="1">
      <c r="A92" s="19" t="s">
        <v>102</v>
      </c>
      <c r="B92" s="19" t="s">
        <v>103</v>
      </c>
      <c r="C92" s="19"/>
      <c r="D92" s="19"/>
      <c r="E92" s="19" t="s">
        <v>20</v>
      </c>
      <c r="F92" s="19" t="s">
        <v>93</v>
      </c>
      <c r="G92" s="19" t="s">
        <v>191</v>
      </c>
      <c r="H92" s="19" t="s">
        <v>192</v>
      </c>
      <c r="I92" s="19" t="s">
        <v>193</v>
      </c>
      <c r="J92" s="19"/>
      <c r="K92" s="22">
        <v>53820</v>
      </c>
      <c r="L92" s="22">
        <v>50773.58</v>
      </c>
      <c r="M92" s="20"/>
      <c r="N92" s="20"/>
      <c r="O92" s="20"/>
      <c r="P92" s="20"/>
      <c r="Q92" s="21">
        <v>0</v>
      </c>
      <c r="R92" s="20">
        <v>0</v>
      </c>
      <c r="S92" s="20">
        <f t="shared" si="3"/>
        <v>0</v>
      </c>
    </row>
    <row r="93" spans="1:19" ht="19.899999999999999" customHeight="1">
      <c r="A93" s="19" t="s">
        <v>102</v>
      </c>
      <c r="B93" s="19" t="s">
        <v>103</v>
      </c>
      <c r="C93" s="19"/>
      <c r="D93" s="19"/>
      <c r="E93" s="19" t="s">
        <v>21</v>
      </c>
      <c r="F93" s="19" t="s">
        <v>94</v>
      </c>
      <c r="G93" s="19" t="s">
        <v>191</v>
      </c>
      <c r="H93" s="19" t="s">
        <v>192</v>
      </c>
      <c r="I93" s="19" t="s">
        <v>193</v>
      </c>
      <c r="J93" s="19"/>
      <c r="K93" s="22">
        <v>0</v>
      </c>
      <c r="L93" s="22">
        <v>0</v>
      </c>
      <c r="M93" s="20"/>
      <c r="N93" s="20"/>
      <c r="O93" s="20"/>
      <c r="P93" s="20"/>
      <c r="Q93" s="21">
        <v>0</v>
      </c>
      <c r="R93" s="20">
        <v>0</v>
      </c>
      <c r="S93" s="20">
        <f t="shared" si="3"/>
        <v>0</v>
      </c>
    </row>
    <row r="94" spans="1:19" ht="19.899999999999999" customHeight="1">
      <c r="A94" s="19" t="s">
        <v>102</v>
      </c>
      <c r="B94" s="19" t="s">
        <v>103</v>
      </c>
      <c r="C94" s="19"/>
      <c r="D94" s="19"/>
      <c r="E94" s="19" t="s">
        <v>22</v>
      </c>
      <c r="F94" s="19" t="s">
        <v>95</v>
      </c>
      <c r="G94" s="19" t="s">
        <v>191</v>
      </c>
      <c r="H94" s="19" t="s">
        <v>192</v>
      </c>
      <c r="I94" s="19" t="s">
        <v>193</v>
      </c>
      <c r="J94" s="19"/>
      <c r="K94" s="22">
        <v>21988</v>
      </c>
      <c r="L94" s="22">
        <v>21988</v>
      </c>
      <c r="M94" s="20"/>
      <c r="N94" s="20"/>
      <c r="O94" s="20"/>
      <c r="P94" s="20"/>
      <c r="Q94" s="21">
        <v>0</v>
      </c>
      <c r="R94" s="20">
        <v>0</v>
      </c>
      <c r="S94" s="20">
        <f t="shared" si="3"/>
        <v>0</v>
      </c>
    </row>
    <row r="95" spans="1:19" ht="19.899999999999999" customHeight="1">
      <c r="A95" s="17" t="s">
        <v>104</v>
      </c>
      <c r="B95" s="17" t="s">
        <v>105</v>
      </c>
      <c r="C95" s="17"/>
      <c r="D95" s="17"/>
      <c r="E95" s="17" t="s">
        <v>72</v>
      </c>
      <c r="F95" s="17" t="s">
        <v>73</v>
      </c>
      <c r="G95" s="17" t="s">
        <v>191</v>
      </c>
      <c r="H95" s="17" t="s">
        <v>192</v>
      </c>
      <c r="I95" s="17" t="s">
        <v>193</v>
      </c>
      <c r="J95" s="17"/>
      <c r="K95" s="18">
        <v>5709336</v>
      </c>
      <c r="L95" s="18">
        <v>5058809.6399999997</v>
      </c>
      <c r="M95" s="18">
        <f>SUM(M96,M97,M98,M99,M100,M101,M102,M103,M104,M105,M107,M108,M109,M110,M111,M112,M113,M114,M115,M116,M117)</f>
        <v>0</v>
      </c>
      <c r="N95" s="18">
        <f>SUM(N96,N97,N98,N99,N100,N101,N102,N103,N104,N105,N107,N108,N109,N110,N111,N112,N113,N114,N115,N116,N117)</f>
        <v>0</v>
      </c>
      <c r="O95" s="18"/>
      <c r="P95" s="18"/>
      <c r="Q95" s="18">
        <v>0.05</v>
      </c>
      <c r="R95" s="18">
        <f>SUM(R96,R97,R98,R99,R100,R101,R102,R103,R104,R105,R107,R108,R109,R110,R111,R112,R113,R114,R115,R116,R117)</f>
        <v>4600000</v>
      </c>
      <c r="S95" s="18">
        <f>SUM(S96,S97,S98,S99,S100,S101,S102,S103,S104,S105,S107,S108,S109,S110,S111,S112,S113,S114,S115,S116,S117)</f>
        <v>4000754.8477672972</v>
      </c>
    </row>
    <row r="96" spans="1:19" ht="19.899999999999999" customHeight="1">
      <c r="A96" s="19" t="s">
        <v>104</v>
      </c>
      <c r="B96" s="19" t="s">
        <v>105</v>
      </c>
      <c r="C96" s="19"/>
      <c r="D96" s="19"/>
      <c r="E96" s="19" t="s">
        <v>1</v>
      </c>
      <c r="F96" s="19" t="s">
        <v>74</v>
      </c>
      <c r="G96" s="19" t="s">
        <v>191</v>
      </c>
      <c r="H96" s="19" t="s">
        <v>192</v>
      </c>
      <c r="I96" s="19" t="s">
        <v>193</v>
      </c>
      <c r="J96" s="19"/>
      <c r="K96" s="22">
        <v>0</v>
      </c>
      <c r="L96" s="22">
        <v>0</v>
      </c>
      <c r="M96" s="20"/>
      <c r="N96" s="20"/>
      <c r="O96" s="20"/>
      <c r="P96" s="20"/>
      <c r="Q96" s="21">
        <v>0.11</v>
      </c>
      <c r="R96" s="20">
        <v>369774.92</v>
      </c>
      <c r="S96" s="20">
        <f t="shared" ref="S96:S117" si="4">R96/(1+Q96)</f>
        <v>333130.55855855852</v>
      </c>
    </row>
    <row r="97" spans="1:19" ht="19.899999999999999" customHeight="1">
      <c r="A97" s="19" t="s">
        <v>104</v>
      </c>
      <c r="B97" s="19" t="s">
        <v>105</v>
      </c>
      <c r="C97" s="19"/>
      <c r="D97" s="19"/>
      <c r="E97" s="19" t="s">
        <v>2</v>
      </c>
      <c r="F97" s="19" t="s">
        <v>75</v>
      </c>
      <c r="G97" s="19" t="s">
        <v>191</v>
      </c>
      <c r="H97" s="19" t="s">
        <v>192</v>
      </c>
      <c r="I97" s="19" t="s">
        <v>193</v>
      </c>
      <c r="J97" s="19"/>
      <c r="K97" s="22">
        <v>0</v>
      </c>
      <c r="L97" s="22">
        <v>0</v>
      </c>
      <c r="M97" s="20"/>
      <c r="N97" s="20"/>
      <c r="O97" s="20"/>
      <c r="P97" s="20"/>
      <c r="Q97" s="21">
        <v>0.11</v>
      </c>
      <c r="R97" s="20">
        <v>369774.92</v>
      </c>
      <c r="S97" s="20">
        <f t="shared" si="4"/>
        <v>333130.55855855852</v>
      </c>
    </row>
    <row r="98" spans="1:19" ht="19.899999999999999" customHeight="1">
      <c r="A98" s="19" t="s">
        <v>104</v>
      </c>
      <c r="B98" s="19" t="s">
        <v>105</v>
      </c>
      <c r="C98" s="19"/>
      <c r="D98" s="19"/>
      <c r="E98" s="19" t="s">
        <v>3</v>
      </c>
      <c r="F98" s="19" t="s">
        <v>76</v>
      </c>
      <c r="G98" s="19" t="s">
        <v>191</v>
      </c>
      <c r="H98" s="19" t="s">
        <v>192</v>
      </c>
      <c r="I98" s="19" t="s">
        <v>193</v>
      </c>
      <c r="J98" s="19"/>
      <c r="K98" s="22">
        <v>0</v>
      </c>
      <c r="L98" s="22">
        <v>0</v>
      </c>
      <c r="M98" s="20"/>
      <c r="N98" s="20"/>
      <c r="O98" s="20"/>
      <c r="P98" s="20"/>
      <c r="Q98" s="21">
        <v>0.17</v>
      </c>
      <c r="R98" s="20">
        <v>162700.96</v>
      </c>
      <c r="S98" s="20">
        <f t="shared" si="4"/>
        <v>139060.64957264956</v>
      </c>
    </row>
    <row r="99" spans="1:19" ht="19.899999999999999" customHeight="1">
      <c r="A99" s="19" t="s">
        <v>104</v>
      </c>
      <c r="B99" s="19" t="s">
        <v>105</v>
      </c>
      <c r="C99" s="19"/>
      <c r="D99" s="19"/>
      <c r="E99" s="19" t="s">
        <v>4</v>
      </c>
      <c r="F99" s="19" t="s">
        <v>78</v>
      </c>
      <c r="G99" s="19" t="s">
        <v>191</v>
      </c>
      <c r="H99" s="19" t="s">
        <v>192</v>
      </c>
      <c r="I99" s="19" t="s">
        <v>193</v>
      </c>
      <c r="J99" s="19"/>
      <c r="K99" s="22">
        <v>0</v>
      </c>
      <c r="L99" s="22">
        <v>0</v>
      </c>
      <c r="M99" s="20"/>
      <c r="N99" s="20"/>
      <c r="O99" s="20"/>
      <c r="P99" s="20"/>
      <c r="Q99" s="21">
        <v>0</v>
      </c>
      <c r="R99" s="20">
        <v>0</v>
      </c>
      <c r="S99" s="20">
        <f t="shared" si="4"/>
        <v>0</v>
      </c>
    </row>
    <row r="100" spans="1:19" ht="19.899999999999999" customHeight="1">
      <c r="A100" s="19" t="s">
        <v>104</v>
      </c>
      <c r="B100" s="19" t="s">
        <v>105</v>
      </c>
      <c r="C100" s="19"/>
      <c r="D100" s="19"/>
      <c r="E100" s="19" t="s">
        <v>5</v>
      </c>
      <c r="F100" s="19" t="s">
        <v>79</v>
      </c>
      <c r="G100" s="19" t="s">
        <v>191</v>
      </c>
      <c r="H100" s="19" t="s">
        <v>192</v>
      </c>
      <c r="I100" s="19" t="s">
        <v>193</v>
      </c>
      <c r="J100" s="19"/>
      <c r="K100" s="22">
        <v>0</v>
      </c>
      <c r="L100" s="22">
        <v>0</v>
      </c>
      <c r="M100" s="20"/>
      <c r="N100" s="20"/>
      <c r="O100" s="20"/>
      <c r="P100" s="20"/>
      <c r="Q100" s="21">
        <v>0</v>
      </c>
      <c r="R100" s="20">
        <v>0</v>
      </c>
      <c r="S100" s="20">
        <f t="shared" si="4"/>
        <v>0</v>
      </c>
    </row>
    <row r="101" spans="1:19" ht="19.899999999999999" customHeight="1">
      <c r="A101" s="19" t="s">
        <v>104</v>
      </c>
      <c r="B101" s="19" t="s">
        <v>105</v>
      </c>
      <c r="C101" s="19"/>
      <c r="D101" s="19"/>
      <c r="E101" s="19" t="s">
        <v>6</v>
      </c>
      <c r="F101" s="19" t="s">
        <v>80</v>
      </c>
      <c r="G101" s="19" t="s">
        <v>191</v>
      </c>
      <c r="H101" s="19" t="s">
        <v>192</v>
      </c>
      <c r="I101" s="19" t="s">
        <v>193</v>
      </c>
      <c r="J101" s="19"/>
      <c r="K101" s="22">
        <v>66148</v>
      </c>
      <c r="L101" s="22">
        <v>59060.71</v>
      </c>
      <c r="M101" s="20"/>
      <c r="N101" s="20"/>
      <c r="O101" s="20"/>
      <c r="P101" s="20"/>
      <c r="Q101" s="21">
        <v>0</v>
      </c>
      <c r="R101" s="20">
        <v>0</v>
      </c>
      <c r="S101" s="20">
        <f t="shared" si="4"/>
        <v>0</v>
      </c>
    </row>
    <row r="102" spans="1:19" ht="19.899999999999999" customHeight="1">
      <c r="A102" s="19" t="s">
        <v>104</v>
      </c>
      <c r="B102" s="19" t="s">
        <v>105</v>
      </c>
      <c r="C102" s="19"/>
      <c r="D102" s="19"/>
      <c r="E102" s="19" t="s">
        <v>7</v>
      </c>
      <c r="F102" s="19" t="s">
        <v>81</v>
      </c>
      <c r="G102" s="19" t="s">
        <v>191</v>
      </c>
      <c r="H102" s="19" t="s">
        <v>192</v>
      </c>
      <c r="I102" s="19" t="s">
        <v>193</v>
      </c>
      <c r="J102" s="19"/>
      <c r="K102" s="22">
        <v>4374416</v>
      </c>
      <c r="L102" s="22">
        <v>3820450.66</v>
      </c>
      <c r="M102" s="20"/>
      <c r="N102" s="20"/>
      <c r="O102" s="20"/>
      <c r="P102" s="20"/>
      <c r="Q102" s="21">
        <v>0.159</v>
      </c>
      <c r="R102" s="20">
        <v>1479099.68</v>
      </c>
      <c r="S102" s="20">
        <f t="shared" si="4"/>
        <v>1276186.0914581534</v>
      </c>
    </row>
    <row r="103" spans="1:19" ht="19.899999999999999" customHeight="1">
      <c r="A103" s="19" t="s">
        <v>104</v>
      </c>
      <c r="B103" s="19" t="s">
        <v>105</v>
      </c>
      <c r="C103" s="19"/>
      <c r="D103" s="19"/>
      <c r="E103" s="19" t="s">
        <v>8</v>
      </c>
      <c r="F103" s="19" t="s">
        <v>77</v>
      </c>
      <c r="G103" s="19" t="s">
        <v>191</v>
      </c>
      <c r="H103" s="19" t="s">
        <v>192</v>
      </c>
      <c r="I103" s="19" t="s">
        <v>193</v>
      </c>
      <c r="J103" s="19"/>
      <c r="K103" s="22">
        <v>452364</v>
      </c>
      <c r="L103" s="22">
        <v>400322.12</v>
      </c>
      <c r="M103" s="20"/>
      <c r="N103" s="20"/>
      <c r="O103" s="20"/>
      <c r="P103" s="20"/>
      <c r="Q103" s="21">
        <v>0.156</v>
      </c>
      <c r="R103" s="20">
        <v>2218649.52</v>
      </c>
      <c r="S103" s="20">
        <f t="shared" si="4"/>
        <v>1919246.9896193773</v>
      </c>
    </row>
    <row r="104" spans="1:19" ht="19.899999999999999" customHeight="1">
      <c r="A104" s="19" t="s">
        <v>104</v>
      </c>
      <c r="B104" s="19" t="s">
        <v>105</v>
      </c>
      <c r="C104" s="19"/>
      <c r="D104" s="19"/>
      <c r="E104" s="19" t="s">
        <v>9</v>
      </c>
      <c r="F104" s="19" t="s">
        <v>82</v>
      </c>
      <c r="G104" s="19" t="s">
        <v>191</v>
      </c>
      <c r="H104" s="19" t="s">
        <v>192</v>
      </c>
      <c r="I104" s="19" t="s">
        <v>193</v>
      </c>
      <c r="J104" s="19"/>
      <c r="K104" s="22">
        <v>0</v>
      </c>
      <c r="L104" s="22">
        <v>0</v>
      </c>
      <c r="M104" s="20"/>
      <c r="N104" s="20"/>
      <c r="O104" s="20"/>
      <c r="P104" s="20"/>
      <c r="Q104" s="21">
        <v>0</v>
      </c>
      <c r="R104" s="20">
        <v>0</v>
      </c>
      <c r="S104" s="20">
        <f t="shared" si="4"/>
        <v>0</v>
      </c>
    </row>
    <row r="105" spans="1:19" ht="19.899999999999999" customHeight="1">
      <c r="A105" s="19" t="s">
        <v>104</v>
      </c>
      <c r="B105" s="19" t="s">
        <v>105</v>
      </c>
      <c r="C105" s="19"/>
      <c r="D105" s="19"/>
      <c r="E105" s="19" t="s">
        <v>10</v>
      </c>
      <c r="F105" s="19" t="s">
        <v>83</v>
      </c>
      <c r="G105" s="19" t="s">
        <v>191</v>
      </c>
      <c r="H105" s="19" t="s">
        <v>192</v>
      </c>
      <c r="I105" s="19" t="s">
        <v>193</v>
      </c>
      <c r="J105" s="19"/>
      <c r="K105" s="22">
        <v>0</v>
      </c>
      <c r="L105" s="22">
        <v>0</v>
      </c>
      <c r="M105" s="20"/>
      <c r="N105" s="20"/>
      <c r="O105" s="20"/>
      <c r="P105" s="20"/>
      <c r="Q105" s="21">
        <v>0</v>
      </c>
      <c r="R105" s="20">
        <v>0</v>
      </c>
      <c r="S105" s="20">
        <f t="shared" si="4"/>
        <v>0</v>
      </c>
    </row>
    <row r="106" spans="1:19" ht="19.899999999999999" customHeight="1">
      <c r="A106" s="19" t="s">
        <v>104</v>
      </c>
      <c r="B106" s="19" t="s">
        <v>105</v>
      </c>
      <c r="C106" s="19"/>
      <c r="D106" s="19"/>
      <c r="E106" s="19" t="s">
        <v>11</v>
      </c>
      <c r="F106" s="19" t="s">
        <v>84</v>
      </c>
      <c r="G106" s="19" t="s">
        <v>191</v>
      </c>
      <c r="H106" s="19" t="s">
        <v>192</v>
      </c>
      <c r="I106" s="19" t="s">
        <v>193</v>
      </c>
      <c r="J106" s="19"/>
      <c r="K106" s="22">
        <v>0</v>
      </c>
      <c r="L106" s="22">
        <v>0</v>
      </c>
      <c r="M106" s="20"/>
      <c r="N106" s="20"/>
      <c r="O106" s="20"/>
      <c r="P106" s="20"/>
      <c r="Q106" s="21">
        <v>0</v>
      </c>
      <c r="R106" s="20">
        <v>0</v>
      </c>
      <c r="S106" s="20">
        <f t="shared" si="4"/>
        <v>0</v>
      </c>
    </row>
    <row r="107" spans="1:19" ht="19.899999999999999" customHeight="1">
      <c r="A107" s="19" t="s">
        <v>104</v>
      </c>
      <c r="B107" s="19" t="s">
        <v>105</v>
      </c>
      <c r="C107" s="19"/>
      <c r="D107" s="19"/>
      <c r="E107" s="19" t="s">
        <v>12</v>
      </c>
      <c r="F107" s="19" t="s">
        <v>85</v>
      </c>
      <c r="G107" s="19" t="s">
        <v>191</v>
      </c>
      <c r="H107" s="19" t="s">
        <v>192</v>
      </c>
      <c r="I107" s="19" t="s">
        <v>193</v>
      </c>
      <c r="J107" s="19"/>
      <c r="K107" s="22">
        <v>0</v>
      </c>
      <c r="L107" s="22">
        <v>0</v>
      </c>
      <c r="M107" s="20"/>
      <c r="N107" s="20"/>
      <c r="O107" s="20"/>
      <c r="P107" s="20"/>
      <c r="Q107" s="21">
        <v>0</v>
      </c>
      <c r="R107" s="20">
        <v>0</v>
      </c>
      <c r="S107" s="20">
        <f t="shared" si="4"/>
        <v>0</v>
      </c>
    </row>
    <row r="108" spans="1:19" ht="19.899999999999999" customHeight="1">
      <c r="A108" s="19" t="s">
        <v>104</v>
      </c>
      <c r="B108" s="19" t="s">
        <v>105</v>
      </c>
      <c r="C108" s="19"/>
      <c r="D108" s="19"/>
      <c r="E108" s="19" t="s">
        <v>13</v>
      </c>
      <c r="F108" s="19" t="s">
        <v>86</v>
      </c>
      <c r="G108" s="19" t="s">
        <v>191</v>
      </c>
      <c r="H108" s="19" t="s">
        <v>192</v>
      </c>
      <c r="I108" s="19" t="s">
        <v>193</v>
      </c>
      <c r="J108" s="19"/>
      <c r="K108" s="22">
        <v>0</v>
      </c>
      <c r="L108" s="22">
        <v>0</v>
      </c>
      <c r="M108" s="20"/>
      <c r="N108" s="20"/>
      <c r="O108" s="20"/>
      <c r="P108" s="20"/>
      <c r="Q108" s="21">
        <v>0</v>
      </c>
      <c r="R108" s="20">
        <v>0</v>
      </c>
      <c r="S108" s="20">
        <f t="shared" si="4"/>
        <v>0</v>
      </c>
    </row>
    <row r="109" spans="1:19" ht="19.899999999999999" customHeight="1">
      <c r="A109" s="19" t="s">
        <v>104</v>
      </c>
      <c r="B109" s="19" t="s">
        <v>105</v>
      </c>
      <c r="C109" s="19"/>
      <c r="D109" s="19"/>
      <c r="E109" s="19" t="s">
        <v>14</v>
      </c>
      <c r="F109" s="19" t="s">
        <v>87</v>
      </c>
      <c r="G109" s="19" t="s">
        <v>191</v>
      </c>
      <c r="H109" s="19" t="s">
        <v>192</v>
      </c>
      <c r="I109" s="19" t="s">
        <v>193</v>
      </c>
      <c r="J109" s="19"/>
      <c r="K109" s="22">
        <v>0</v>
      </c>
      <c r="L109" s="22">
        <v>0</v>
      </c>
      <c r="M109" s="20"/>
      <c r="N109" s="20"/>
      <c r="O109" s="20"/>
      <c r="P109" s="20"/>
      <c r="Q109" s="21">
        <v>0</v>
      </c>
      <c r="R109" s="20">
        <v>0</v>
      </c>
      <c r="S109" s="20">
        <f t="shared" si="4"/>
        <v>0</v>
      </c>
    </row>
    <row r="110" spans="1:19" ht="19.899999999999999" customHeight="1">
      <c r="A110" s="19" t="s">
        <v>104</v>
      </c>
      <c r="B110" s="19" t="s">
        <v>105</v>
      </c>
      <c r="C110" s="19"/>
      <c r="D110" s="19"/>
      <c r="E110" s="19" t="s">
        <v>15</v>
      </c>
      <c r="F110" s="19" t="s">
        <v>88</v>
      </c>
      <c r="G110" s="19" t="s">
        <v>191</v>
      </c>
      <c r="H110" s="19" t="s">
        <v>192</v>
      </c>
      <c r="I110" s="19" t="s">
        <v>193</v>
      </c>
      <c r="J110" s="19"/>
      <c r="K110" s="22">
        <v>0</v>
      </c>
      <c r="L110" s="22">
        <v>0</v>
      </c>
      <c r="M110" s="20"/>
      <c r="N110" s="20"/>
      <c r="O110" s="20"/>
      <c r="P110" s="20"/>
      <c r="Q110" s="21">
        <v>0</v>
      </c>
      <c r="R110" s="20">
        <v>0</v>
      </c>
      <c r="S110" s="20">
        <f t="shared" si="4"/>
        <v>0</v>
      </c>
    </row>
    <row r="111" spans="1:19" ht="19.899999999999999" customHeight="1">
      <c r="A111" s="19" t="s">
        <v>104</v>
      </c>
      <c r="B111" s="19" t="s">
        <v>105</v>
      </c>
      <c r="C111" s="19"/>
      <c r="D111" s="19"/>
      <c r="E111" s="19" t="s">
        <v>16</v>
      </c>
      <c r="F111" s="19" t="s">
        <v>89</v>
      </c>
      <c r="G111" s="19" t="s">
        <v>191</v>
      </c>
      <c r="H111" s="19" t="s">
        <v>192</v>
      </c>
      <c r="I111" s="19" t="s">
        <v>193</v>
      </c>
      <c r="J111" s="19"/>
      <c r="K111" s="22">
        <v>661296</v>
      </c>
      <c r="L111" s="22">
        <v>623864.15</v>
      </c>
      <c r="M111" s="20"/>
      <c r="N111" s="20"/>
      <c r="O111" s="20"/>
      <c r="P111" s="20"/>
      <c r="Q111" s="21">
        <v>0</v>
      </c>
      <c r="R111" s="20">
        <v>0</v>
      </c>
      <c r="S111" s="20">
        <f t="shared" si="4"/>
        <v>0</v>
      </c>
    </row>
    <row r="112" spans="1:19" ht="19.899999999999999" customHeight="1">
      <c r="A112" s="19" t="s">
        <v>104</v>
      </c>
      <c r="B112" s="19" t="s">
        <v>105</v>
      </c>
      <c r="C112" s="19"/>
      <c r="D112" s="19"/>
      <c r="E112" s="19" t="s">
        <v>17</v>
      </c>
      <c r="F112" s="19" t="s">
        <v>90</v>
      </c>
      <c r="G112" s="19" t="s">
        <v>191</v>
      </c>
      <c r="H112" s="19" t="s">
        <v>192</v>
      </c>
      <c r="I112" s="19" t="s">
        <v>193</v>
      </c>
      <c r="J112" s="19"/>
      <c r="K112" s="22">
        <v>0</v>
      </c>
      <c r="L112" s="22">
        <v>0</v>
      </c>
      <c r="M112" s="20"/>
      <c r="N112" s="20"/>
      <c r="O112" s="20"/>
      <c r="P112" s="20"/>
      <c r="Q112" s="21">
        <v>0</v>
      </c>
      <c r="R112" s="20">
        <v>0</v>
      </c>
      <c r="S112" s="20">
        <f t="shared" si="4"/>
        <v>0</v>
      </c>
    </row>
    <row r="113" spans="1:19" ht="19.899999999999999" customHeight="1">
      <c r="A113" s="19" t="s">
        <v>104</v>
      </c>
      <c r="B113" s="19" t="s">
        <v>105</v>
      </c>
      <c r="C113" s="19"/>
      <c r="D113" s="19"/>
      <c r="E113" s="19" t="s">
        <v>18</v>
      </c>
      <c r="F113" s="19" t="s">
        <v>91</v>
      </c>
      <c r="G113" s="19" t="s">
        <v>191</v>
      </c>
      <c r="H113" s="19" t="s">
        <v>192</v>
      </c>
      <c r="I113" s="19" t="s">
        <v>193</v>
      </c>
      <c r="J113" s="19"/>
      <c r="K113" s="22">
        <v>0</v>
      </c>
      <c r="L113" s="22">
        <v>0</v>
      </c>
      <c r="M113" s="20"/>
      <c r="N113" s="20"/>
      <c r="O113" s="20"/>
      <c r="P113" s="20"/>
      <c r="Q113" s="21">
        <v>0</v>
      </c>
      <c r="R113" s="20">
        <v>0</v>
      </c>
      <c r="S113" s="20">
        <f t="shared" si="4"/>
        <v>0</v>
      </c>
    </row>
    <row r="114" spans="1:19" ht="19.899999999999999" customHeight="1">
      <c r="A114" s="19" t="s">
        <v>104</v>
      </c>
      <c r="B114" s="19" t="s">
        <v>105</v>
      </c>
      <c r="C114" s="19"/>
      <c r="D114" s="19"/>
      <c r="E114" s="19" t="s">
        <v>19</v>
      </c>
      <c r="F114" s="19" t="s">
        <v>92</v>
      </c>
      <c r="G114" s="19" t="s">
        <v>191</v>
      </c>
      <c r="H114" s="19" t="s">
        <v>192</v>
      </c>
      <c r="I114" s="19" t="s">
        <v>193</v>
      </c>
      <c r="J114" s="19"/>
      <c r="K114" s="22">
        <v>0</v>
      </c>
      <c r="L114" s="22">
        <v>0</v>
      </c>
      <c r="M114" s="20"/>
      <c r="N114" s="20"/>
      <c r="O114" s="20"/>
      <c r="P114" s="20"/>
      <c r="Q114" s="21">
        <v>0</v>
      </c>
      <c r="R114" s="20">
        <v>0</v>
      </c>
      <c r="S114" s="20">
        <f t="shared" si="4"/>
        <v>0</v>
      </c>
    </row>
    <row r="115" spans="1:19" ht="19.899999999999999" customHeight="1">
      <c r="A115" s="19" t="s">
        <v>104</v>
      </c>
      <c r="B115" s="19" t="s">
        <v>105</v>
      </c>
      <c r="C115" s="19"/>
      <c r="D115" s="19"/>
      <c r="E115" s="19" t="s">
        <v>20</v>
      </c>
      <c r="F115" s="19" t="s">
        <v>93</v>
      </c>
      <c r="G115" s="19" t="s">
        <v>191</v>
      </c>
      <c r="H115" s="19" t="s">
        <v>192</v>
      </c>
      <c r="I115" s="19" t="s">
        <v>193</v>
      </c>
      <c r="J115" s="19"/>
      <c r="K115" s="22">
        <v>111044</v>
      </c>
      <c r="L115" s="22">
        <v>111044</v>
      </c>
      <c r="M115" s="20"/>
      <c r="N115" s="20"/>
      <c r="O115" s="20"/>
      <c r="P115" s="20"/>
      <c r="Q115" s="21">
        <v>0</v>
      </c>
      <c r="R115" s="20">
        <v>0</v>
      </c>
      <c r="S115" s="20">
        <f t="shared" si="4"/>
        <v>0</v>
      </c>
    </row>
    <row r="116" spans="1:19" ht="19.899999999999999" customHeight="1">
      <c r="A116" s="19" t="s">
        <v>104</v>
      </c>
      <c r="B116" s="19" t="s">
        <v>105</v>
      </c>
      <c r="C116" s="19"/>
      <c r="D116" s="19"/>
      <c r="E116" s="19" t="s">
        <v>21</v>
      </c>
      <c r="F116" s="19" t="s">
        <v>94</v>
      </c>
      <c r="G116" s="19" t="s">
        <v>191</v>
      </c>
      <c r="H116" s="19" t="s">
        <v>192</v>
      </c>
      <c r="I116" s="19" t="s">
        <v>193</v>
      </c>
      <c r="J116" s="19"/>
      <c r="K116" s="22">
        <v>0</v>
      </c>
      <c r="L116" s="22">
        <v>0</v>
      </c>
      <c r="M116" s="20"/>
      <c r="N116" s="20"/>
      <c r="O116" s="20"/>
      <c r="P116" s="20"/>
      <c r="Q116" s="21">
        <v>0</v>
      </c>
      <c r="R116" s="20">
        <v>0</v>
      </c>
      <c r="S116" s="20">
        <f t="shared" si="4"/>
        <v>0</v>
      </c>
    </row>
    <row r="117" spans="1:19" ht="19.899999999999999" customHeight="1">
      <c r="A117" s="19" t="s">
        <v>104</v>
      </c>
      <c r="B117" s="19" t="s">
        <v>105</v>
      </c>
      <c r="C117" s="19"/>
      <c r="D117" s="19"/>
      <c r="E117" s="19" t="s">
        <v>22</v>
      </c>
      <c r="F117" s="19" t="s">
        <v>95</v>
      </c>
      <c r="G117" s="19" t="s">
        <v>191</v>
      </c>
      <c r="H117" s="19" t="s">
        <v>192</v>
      </c>
      <c r="I117" s="19" t="s">
        <v>193</v>
      </c>
      <c r="J117" s="19"/>
      <c r="K117" s="22">
        <v>44068</v>
      </c>
      <c r="L117" s="22">
        <v>44068</v>
      </c>
      <c r="M117" s="20"/>
      <c r="N117" s="20"/>
      <c r="O117" s="20"/>
      <c r="P117" s="20"/>
      <c r="Q117" s="21">
        <v>0</v>
      </c>
      <c r="R117" s="20">
        <v>0</v>
      </c>
      <c r="S117" s="20">
        <f t="shared" si="4"/>
        <v>0</v>
      </c>
    </row>
    <row r="118" spans="1:19" ht="19.899999999999999" customHeight="1">
      <c r="A118" s="17" t="s">
        <v>106</v>
      </c>
      <c r="B118" s="17" t="s">
        <v>107</v>
      </c>
      <c r="C118" s="17"/>
      <c r="D118" s="17"/>
      <c r="E118" s="17" t="s">
        <v>72</v>
      </c>
      <c r="F118" s="17" t="s">
        <v>73</v>
      </c>
      <c r="G118" s="17" t="s">
        <v>191</v>
      </c>
      <c r="H118" s="17" t="s">
        <v>192</v>
      </c>
      <c r="I118" s="17" t="s">
        <v>193</v>
      </c>
      <c r="J118" s="17"/>
      <c r="K118" s="18">
        <v>2289144</v>
      </c>
      <c r="L118" s="18">
        <v>2043582.96</v>
      </c>
      <c r="M118" s="18">
        <f>SUM(M119,M120,M121,M122,M123,M124,M125,M126,M127,M128,M130,M131,M132,M133,M134,M135,M136,M137,M138,M139,M140)</f>
        <v>0</v>
      </c>
      <c r="N118" s="18">
        <f>SUM(N119,N120,N121,N122,N123,N124,N125,N126,N127,N128,N130,N131,N132,N133,N134,N135,N136,N137,N138,N139,N140)</f>
        <v>0</v>
      </c>
      <c r="O118" s="18"/>
      <c r="P118" s="18"/>
      <c r="Q118" s="18">
        <v>0.05</v>
      </c>
      <c r="R118" s="18">
        <f>SUM(R119,R120,R121,R122,R123,R124,R125,R126,R127,R128,R130,R131,R132,R133,R134,R135,R136,R137,R138,R139,R140)</f>
        <v>2286642.98</v>
      </c>
      <c r="S118" s="18">
        <f>SUM(S119,S120,S121,S122,S123,S124,S125,S126,S127,S128,S130,S131,S132,S133,S134,S135,S136,S137,S138,S139,S140)</f>
        <v>2037877.7398624546</v>
      </c>
    </row>
    <row r="119" spans="1:19" ht="19.899999999999999" customHeight="1">
      <c r="A119" s="19" t="s">
        <v>106</v>
      </c>
      <c r="B119" s="19" t="s">
        <v>107</v>
      </c>
      <c r="C119" s="19"/>
      <c r="D119" s="19"/>
      <c r="E119" s="19" t="s">
        <v>1</v>
      </c>
      <c r="F119" s="19" t="s">
        <v>74</v>
      </c>
      <c r="G119" s="19" t="s">
        <v>191</v>
      </c>
      <c r="H119" s="19" t="s">
        <v>192</v>
      </c>
      <c r="I119" s="19" t="s">
        <v>193</v>
      </c>
      <c r="J119" s="19"/>
      <c r="K119" s="22">
        <v>0</v>
      </c>
      <c r="L119" s="22">
        <v>0</v>
      </c>
      <c r="M119" s="20"/>
      <c r="N119" s="20"/>
      <c r="O119" s="20"/>
      <c r="P119" s="20"/>
      <c r="Q119" s="21">
        <v>0</v>
      </c>
      <c r="R119" s="20">
        <v>0</v>
      </c>
      <c r="S119" s="20">
        <f t="shared" ref="S119:S140" si="5">R119/(1+Q119)</f>
        <v>0</v>
      </c>
    </row>
    <row r="120" spans="1:19" ht="19.899999999999999" customHeight="1">
      <c r="A120" s="19" t="s">
        <v>106</v>
      </c>
      <c r="B120" s="19" t="s">
        <v>107</v>
      </c>
      <c r="C120" s="19"/>
      <c r="D120" s="19"/>
      <c r="E120" s="19" t="s">
        <v>2</v>
      </c>
      <c r="F120" s="19" t="s">
        <v>75</v>
      </c>
      <c r="G120" s="19" t="s">
        <v>191</v>
      </c>
      <c r="H120" s="19" t="s">
        <v>192</v>
      </c>
      <c r="I120" s="19" t="s">
        <v>193</v>
      </c>
      <c r="J120" s="19"/>
      <c r="K120" s="22">
        <v>0</v>
      </c>
      <c r="L120" s="22">
        <v>0</v>
      </c>
      <c r="M120" s="20"/>
      <c r="N120" s="20"/>
      <c r="O120" s="20"/>
      <c r="P120" s="20"/>
      <c r="Q120" s="21">
        <v>0</v>
      </c>
      <c r="R120" s="20">
        <v>0</v>
      </c>
      <c r="S120" s="20">
        <f t="shared" si="5"/>
        <v>0</v>
      </c>
    </row>
    <row r="121" spans="1:19" ht="19.899999999999999" customHeight="1">
      <c r="A121" s="19" t="s">
        <v>106</v>
      </c>
      <c r="B121" s="19" t="s">
        <v>107</v>
      </c>
      <c r="C121" s="19"/>
      <c r="D121" s="19"/>
      <c r="E121" s="19" t="s">
        <v>3</v>
      </c>
      <c r="F121" s="19" t="s">
        <v>76</v>
      </c>
      <c r="G121" s="19" t="s">
        <v>191</v>
      </c>
      <c r="H121" s="19" t="s">
        <v>192</v>
      </c>
      <c r="I121" s="19" t="s">
        <v>193</v>
      </c>
      <c r="J121" s="19"/>
      <c r="K121" s="22">
        <v>0</v>
      </c>
      <c r="L121" s="22">
        <v>0</v>
      </c>
      <c r="M121" s="20"/>
      <c r="N121" s="20"/>
      <c r="O121" s="20"/>
      <c r="P121" s="20"/>
      <c r="Q121" s="21">
        <v>0</v>
      </c>
      <c r="R121" s="20">
        <v>0</v>
      </c>
      <c r="S121" s="20">
        <f t="shared" si="5"/>
        <v>0</v>
      </c>
    </row>
    <row r="122" spans="1:19" ht="19.899999999999999" customHeight="1">
      <c r="A122" s="19" t="s">
        <v>106</v>
      </c>
      <c r="B122" s="19" t="s">
        <v>107</v>
      </c>
      <c r="C122" s="19"/>
      <c r="D122" s="19"/>
      <c r="E122" s="19" t="s">
        <v>4</v>
      </c>
      <c r="F122" s="19" t="s">
        <v>78</v>
      </c>
      <c r="G122" s="19" t="s">
        <v>191</v>
      </c>
      <c r="H122" s="19" t="s">
        <v>192</v>
      </c>
      <c r="I122" s="19" t="s">
        <v>193</v>
      </c>
      <c r="J122" s="19"/>
      <c r="K122" s="22">
        <v>0</v>
      </c>
      <c r="L122" s="22">
        <v>0</v>
      </c>
      <c r="M122" s="20"/>
      <c r="N122" s="20"/>
      <c r="O122" s="20"/>
      <c r="P122" s="20"/>
      <c r="Q122" s="21">
        <v>0</v>
      </c>
      <c r="R122" s="20">
        <v>0</v>
      </c>
      <c r="S122" s="20">
        <f t="shared" si="5"/>
        <v>0</v>
      </c>
    </row>
    <row r="123" spans="1:19" ht="19.899999999999999" customHeight="1">
      <c r="A123" s="19" t="s">
        <v>106</v>
      </c>
      <c r="B123" s="19" t="s">
        <v>107</v>
      </c>
      <c r="C123" s="19"/>
      <c r="D123" s="19"/>
      <c r="E123" s="19" t="s">
        <v>5</v>
      </c>
      <c r="F123" s="19" t="s">
        <v>79</v>
      </c>
      <c r="G123" s="19" t="s">
        <v>191</v>
      </c>
      <c r="H123" s="19" t="s">
        <v>192</v>
      </c>
      <c r="I123" s="19" t="s">
        <v>193</v>
      </c>
      <c r="J123" s="19"/>
      <c r="K123" s="22">
        <v>0</v>
      </c>
      <c r="L123" s="22">
        <v>0</v>
      </c>
      <c r="M123" s="20"/>
      <c r="N123" s="20"/>
      <c r="O123" s="20"/>
      <c r="P123" s="20"/>
      <c r="Q123" s="21">
        <v>0</v>
      </c>
      <c r="R123" s="20">
        <v>0</v>
      </c>
      <c r="S123" s="20">
        <f t="shared" si="5"/>
        <v>0</v>
      </c>
    </row>
    <row r="124" spans="1:19" ht="19.899999999999999" customHeight="1">
      <c r="A124" s="19" t="s">
        <v>106</v>
      </c>
      <c r="B124" s="19" t="s">
        <v>107</v>
      </c>
      <c r="C124" s="19"/>
      <c r="D124" s="19"/>
      <c r="E124" s="19" t="s">
        <v>6</v>
      </c>
      <c r="F124" s="19" t="s">
        <v>80</v>
      </c>
      <c r="G124" s="19" t="s">
        <v>191</v>
      </c>
      <c r="H124" s="19" t="s">
        <v>192</v>
      </c>
      <c r="I124" s="19" t="s">
        <v>193</v>
      </c>
      <c r="J124" s="19"/>
      <c r="K124" s="22">
        <v>0</v>
      </c>
      <c r="L124" s="22">
        <v>0</v>
      </c>
      <c r="M124" s="20"/>
      <c r="N124" s="20"/>
      <c r="O124" s="20"/>
      <c r="P124" s="20"/>
      <c r="Q124" s="21">
        <v>0</v>
      </c>
      <c r="R124" s="20">
        <v>0</v>
      </c>
      <c r="S124" s="20">
        <f t="shared" si="5"/>
        <v>0</v>
      </c>
    </row>
    <row r="125" spans="1:19" ht="19.899999999999999" customHeight="1">
      <c r="A125" s="19" t="s">
        <v>106</v>
      </c>
      <c r="B125" s="19" t="s">
        <v>107</v>
      </c>
      <c r="C125" s="19"/>
      <c r="D125" s="19"/>
      <c r="E125" s="19" t="s">
        <v>7</v>
      </c>
      <c r="F125" s="19" t="s">
        <v>81</v>
      </c>
      <c r="G125" s="19" t="s">
        <v>191</v>
      </c>
      <c r="H125" s="19" t="s">
        <v>192</v>
      </c>
      <c r="I125" s="19" t="s">
        <v>193</v>
      </c>
      <c r="J125" s="19"/>
      <c r="K125" s="22">
        <v>1485708</v>
      </c>
      <c r="L125" s="22">
        <v>1314785.8400000001</v>
      </c>
      <c r="M125" s="20"/>
      <c r="N125" s="20"/>
      <c r="O125" s="20"/>
      <c r="P125" s="20"/>
      <c r="Q125" s="21">
        <v>0.13300000000000001</v>
      </c>
      <c r="R125" s="20">
        <v>1484223.01</v>
      </c>
      <c r="S125" s="20">
        <f t="shared" si="5"/>
        <v>1309993.8305383937</v>
      </c>
    </row>
    <row r="126" spans="1:19" ht="19.899999999999999" customHeight="1">
      <c r="A126" s="19" t="s">
        <v>106</v>
      </c>
      <c r="B126" s="19" t="s">
        <v>107</v>
      </c>
      <c r="C126" s="19"/>
      <c r="D126" s="19"/>
      <c r="E126" s="19" t="s">
        <v>8</v>
      </c>
      <c r="F126" s="19" t="s">
        <v>77</v>
      </c>
      <c r="G126" s="19" t="s">
        <v>191</v>
      </c>
      <c r="H126" s="19" t="s">
        <v>192</v>
      </c>
      <c r="I126" s="19" t="s">
        <v>193</v>
      </c>
      <c r="J126" s="19"/>
      <c r="K126" s="22">
        <v>456136</v>
      </c>
      <c r="L126" s="22">
        <v>400119.3</v>
      </c>
      <c r="M126" s="20"/>
      <c r="N126" s="20"/>
      <c r="O126" s="20"/>
      <c r="P126" s="20"/>
      <c r="Q126" s="21">
        <v>0.14000000000000001</v>
      </c>
      <c r="R126" s="20">
        <v>456136</v>
      </c>
      <c r="S126" s="20">
        <f t="shared" si="5"/>
        <v>400119.29824561399</v>
      </c>
    </row>
    <row r="127" spans="1:19" ht="19.899999999999999" customHeight="1">
      <c r="A127" s="19" t="s">
        <v>106</v>
      </c>
      <c r="B127" s="19" t="s">
        <v>107</v>
      </c>
      <c r="C127" s="19"/>
      <c r="D127" s="19"/>
      <c r="E127" s="19" t="s">
        <v>9</v>
      </c>
      <c r="F127" s="19" t="s">
        <v>82</v>
      </c>
      <c r="G127" s="19" t="s">
        <v>191</v>
      </c>
      <c r="H127" s="19" t="s">
        <v>192</v>
      </c>
      <c r="I127" s="19" t="s">
        <v>193</v>
      </c>
      <c r="J127" s="19"/>
      <c r="K127" s="22">
        <v>37812</v>
      </c>
      <c r="L127" s="22">
        <v>35671.699999999997</v>
      </c>
      <c r="M127" s="20"/>
      <c r="N127" s="20"/>
      <c r="O127" s="20"/>
      <c r="P127" s="20"/>
      <c r="Q127" s="21">
        <v>0.06</v>
      </c>
      <c r="R127" s="20">
        <v>37812</v>
      </c>
      <c r="S127" s="20">
        <f t="shared" si="5"/>
        <v>35671.698113207545</v>
      </c>
    </row>
    <row r="128" spans="1:19" ht="19.899999999999999" customHeight="1">
      <c r="A128" s="19" t="s">
        <v>106</v>
      </c>
      <c r="B128" s="19" t="s">
        <v>107</v>
      </c>
      <c r="C128" s="19"/>
      <c r="D128" s="19"/>
      <c r="E128" s="19" t="s">
        <v>10</v>
      </c>
      <c r="F128" s="19" t="s">
        <v>83</v>
      </c>
      <c r="G128" s="19" t="s">
        <v>191</v>
      </c>
      <c r="H128" s="19" t="s">
        <v>192</v>
      </c>
      <c r="I128" s="19" t="s">
        <v>193</v>
      </c>
      <c r="J128" s="19"/>
      <c r="K128" s="22">
        <v>62100</v>
      </c>
      <c r="L128" s="22">
        <v>58584.91</v>
      </c>
      <c r="M128" s="20"/>
      <c r="N128" s="20"/>
      <c r="O128" s="20"/>
      <c r="P128" s="20"/>
      <c r="Q128" s="21">
        <v>0.06</v>
      </c>
      <c r="R128" s="20">
        <v>62100</v>
      </c>
      <c r="S128" s="20">
        <f t="shared" si="5"/>
        <v>58584.905660377357</v>
      </c>
    </row>
    <row r="129" spans="1:19" ht="19.899999999999999" customHeight="1">
      <c r="A129" s="19" t="s">
        <v>106</v>
      </c>
      <c r="B129" s="19" t="s">
        <v>107</v>
      </c>
      <c r="C129" s="19"/>
      <c r="D129" s="19"/>
      <c r="E129" s="19" t="s">
        <v>11</v>
      </c>
      <c r="F129" s="19" t="s">
        <v>84</v>
      </c>
      <c r="G129" s="19" t="s">
        <v>191</v>
      </c>
      <c r="H129" s="19" t="s">
        <v>192</v>
      </c>
      <c r="I129" s="19" t="s">
        <v>193</v>
      </c>
      <c r="J129" s="19"/>
      <c r="K129" s="22">
        <v>0</v>
      </c>
      <c r="L129" s="22">
        <v>0</v>
      </c>
      <c r="M129" s="20"/>
      <c r="N129" s="20"/>
      <c r="O129" s="20"/>
      <c r="P129" s="20"/>
      <c r="Q129" s="21">
        <v>0</v>
      </c>
      <c r="R129" s="20">
        <v>0</v>
      </c>
      <c r="S129" s="20">
        <f t="shared" si="5"/>
        <v>0</v>
      </c>
    </row>
    <row r="130" spans="1:19" ht="19.899999999999999" customHeight="1">
      <c r="A130" s="19" t="s">
        <v>106</v>
      </c>
      <c r="B130" s="19" t="s">
        <v>107</v>
      </c>
      <c r="C130" s="19"/>
      <c r="D130" s="19"/>
      <c r="E130" s="19" t="s">
        <v>12</v>
      </c>
      <c r="F130" s="19" t="s">
        <v>85</v>
      </c>
      <c r="G130" s="19" t="s">
        <v>191</v>
      </c>
      <c r="H130" s="19" t="s">
        <v>192</v>
      </c>
      <c r="I130" s="19" t="s">
        <v>193</v>
      </c>
      <c r="J130" s="19"/>
      <c r="K130" s="22">
        <v>0</v>
      </c>
      <c r="L130" s="22">
        <v>0</v>
      </c>
      <c r="M130" s="20"/>
      <c r="N130" s="20"/>
      <c r="O130" s="20"/>
      <c r="P130" s="20"/>
      <c r="Q130" s="21">
        <v>0</v>
      </c>
      <c r="R130" s="20">
        <v>0</v>
      </c>
      <c r="S130" s="20">
        <f t="shared" si="5"/>
        <v>0</v>
      </c>
    </row>
    <row r="131" spans="1:19" ht="19.899999999999999" customHeight="1">
      <c r="A131" s="19" t="s">
        <v>106</v>
      </c>
      <c r="B131" s="19" t="s">
        <v>107</v>
      </c>
      <c r="C131" s="19"/>
      <c r="D131" s="19"/>
      <c r="E131" s="19" t="s">
        <v>13</v>
      </c>
      <c r="F131" s="19" t="s">
        <v>86</v>
      </c>
      <c r="G131" s="19" t="s">
        <v>191</v>
      </c>
      <c r="H131" s="19" t="s">
        <v>192</v>
      </c>
      <c r="I131" s="19" t="s">
        <v>193</v>
      </c>
      <c r="J131" s="19"/>
      <c r="K131" s="22">
        <v>18860</v>
      </c>
      <c r="L131" s="22">
        <v>17792.45</v>
      </c>
      <c r="M131" s="20"/>
      <c r="N131" s="20"/>
      <c r="O131" s="20"/>
      <c r="P131" s="20"/>
      <c r="Q131" s="21">
        <v>0.06</v>
      </c>
      <c r="R131" s="20">
        <v>18860</v>
      </c>
      <c r="S131" s="20">
        <f t="shared" si="5"/>
        <v>17792.452830188678</v>
      </c>
    </row>
    <row r="132" spans="1:19" ht="19.899999999999999" customHeight="1">
      <c r="A132" s="19" t="s">
        <v>106</v>
      </c>
      <c r="B132" s="19" t="s">
        <v>107</v>
      </c>
      <c r="C132" s="19"/>
      <c r="D132" s="19"/>
      <c r="E132" s="19" t="s">
        <v>14</v>
      </c>
      <c r="F132" s="19" t="s">
        <v>87</v>
      </c>
      <c r="G132" s="19" t="s">
        <v>191</v>
      </c>
      <c r="H132" s="19" t="s">
        <v>192</v>
      </c>
      <c r="I132" s="19" t="s">
        <v>193</v>
      </c>
      <c r="J132" s="19"/>
      <c r="K132" s="22">
        <v>158332</v>
      </c>
      <c r="L132" s="22">
        <v>149369.81</v>
      </c>
      <c r="M132" s="20"/>
      <c r="N132" s="20"/>
      <c r="O132" s="20"/>
      <c r="P132" s="20"/>
      <c r="Q132" s="21">
        <v>0.06</v>
      </c>
      <c r="R132" s="20">
        <v>158332</v>
      </c>
      <c r="S132" s="20">
        <f t="shared" si="5"/>
        <v>149369.8113207547</v>
      </c>
    </row>
    <row r="133" spans="1:19" ht="19.899999999999999" customHeight="1">
      <c r="A133" s="19" t="s">
        <v>106</v>
      </c>
      <c r="B133" s="19" t="s">
        <v>107</v>
      </c>
      <c r="C133" s="19"/>
      <c r="D133" s="19"/>
      <c r="E133" s="19" t="s">
        <v>15</v>
      </c>
      <c r="F133" s="19" t="s">
        <v>88</v>
      </c>
      <c r="G133" s="19" t="s">
        <v>191</v>
      </c>
      <c r="H133" s="19" t="s">
        <v>192</v>
      </c>
      <c r="I133" s="19" t="s">
        <v>193</v>
      </c>
      <c r="J133" s="19"/>
      <c r="K133" s="22">
        <v>0</v>
      </c>
      <c r="L133" s="22">
        <v>0</v>
      </c>
      <c r="M133" s="20"/>
      <c r="N133" s="20"/>
      <c r="O133" s="20"/>
      <c r="P133" s="20"/>
      <c r="Q133" s="21">
        <v>0</v>
      </c>
      <c r="R133" s="20">
        <v>0</v>
      </c>
      <c r="S133" s="20">
        <f t="shared" si="5"/>
        <v>0</v>
      </c>
    </row>
    <row r="134" spans="1:19" ht="19.899999999999999" customHeight="1">
      <c r="A134" s="19" t="s">
        <v>106</v>
      </c>
      <c r="B134" s="19" t="s">
        <v>107</v>
      </c>
      <c r="C134" s="19"/>
      <c r="D134" s="19"/>
      <c r="E134" s="19" t="s">
        <v>16</v>
      </c>
      <c r="F134" s="19" t="s">
        <v>89</v>
      </c>
      <c r="G134" s="19" t="s">
        <v>191</v>
      </c>
      <c r="H134" s="19" t="s">
        <v>192</v>
      </c>
      <c r="I134" s="19" t="s">
        <v>193</v>
      </c>
      <c r="J134" s="19"/>
      <c r="K134" s="22">
        <v>0</v>
      </c>
      <c r="L134" s="22">
        <v>0</v>
      </c>
      <c r="M134" s="20"/>
      <c r="N134" s="20"/>
      <c r="O134" s="20"/>
      <c r="P134" s="20"/>
      <c r="Q134" s="21">
        <v>0</v>
      </c>
      <c r="R134" s="20">
        <v>0</v>
      </c>
      <c r="S134" s="20">
        <f t="shared" si="5"/>
        <v>0</v>
      </c>
    </row>
    <row r="135" spans="1:19" ht="19.899999999999999" customHeight="1">
      <c r="A135" s="19" t="s">
        <v>106</v>
      </c>
      <c r="B135" s="19" t="s">
        <v>107</v>
      </c>
      <c r="C135" s="19"/>
      <c r="D135" s="19"/>
      <c r="E135" s="19" t="s">
        <v>17</v>
      </c>
      <c r="F135" s="19" t="s">
        <v>90</v>
      </c>
      <c r="G135" s="19" t="s">
        <v>191</v>
      </c>
      <c r="H135" s="19" t="s">
        <v>192</v>
      </c>
      <c r="I135" s="19" t="s">
        <v>193</v>
      </c>
      <c r="J135" s="19"/>
      <c r="K135" s="22">
        <v>0</v>
      </c>
      <c r="L135" s="22">
        <v>0</v>
      </c>
      <c r="M135" s="20"/>
      <c r="N135" s="20"/>
      <c r="O135" s="20"/>
      <c r="P135" s="20"/>
      <c r="Q135" s="21">
        <v>0</v>
      </c>
      <c r="R135" s="20">
        <v>0</v>
      </c>
      <c r="S135" s="20">
        <f t="shared" si="5"/>
        <v>0</v>
      </c>
    </row>
    <row r="136" spans="1:19" ht="19.899999999999999" customHeight="1">
      <c r="A136" s="19" t="s">
        <v>106</v>
      </c>
      <c r="B136" s="19" t="s">
        <v>107</v>
      </c>
      <c r="C136" s="19"/>
      <c r="D136" s="19"/>
      <c r="E136" s="19" t="s">
        <v>18</v>
      </c>
      <c r="F136" s="19" t="s">
        <v>91</v>
      </c>
      <c r="G136" s="19" t="s">
        <v>191</v>
      </c>
      <c r="H136" s="19" t="s">
        <v>192</v>
      </c>
      <c r="I136" s="19" t="s">
        <v>193</v>
      </c>
      <c r="J136" s="19"/>
      <c r="K136" s="22">
        <v>0</v>
      </c>
      <c r="L136" s="22">
        <v>0</v>
      </c>
      <c r="M136" s="20"/>
      <c r="N136" s="20"/>
      <c r="O136" s="20"/>
      <c r="P136" s="20"/>
      <c r="Q136" s="21">
        <v>0</v>
      </c>
      <c r="R136" s="20">
        <v>0</v>
      </c>
      <c r="S136" s="20">
        <f t="shared" si="5"/>
        <v>0</v>
      </c>
    </row>
    <row r="137" spans="1:19" ht="19.899999999999999" customHeight="1">
      <c r="A137" s="19" t="s">
        <v>106</v>
      </c>
      <c r="B137" s="19" t="s">
        <v>107</v>
      </c>
      <c r="C137" s="19"/>
      <c r="D137" s="19"/>
      <c r="E137" s="19" t="s">
        <v>19</v>
      </c>
      <c r="F137" s="19" t="s">
        <v>92</v>
      </c>
      <c r="G137" s="19" t="s">
        <v>191</v>
      </c>
      <c r="H137" s="19" t="s">
        <v>192</v>
      </c>
      <c r="I137" s="19" t="s">
        <v>193</v>
      </c>
      <c r="J137" s="19"/>
      <c r="K137" s="22">
        <v>44528</v>
      </c>
      <c r="L137" s="22">
        <v>42007.55</v>
      </c>
      <c r="M137" s="20"/>
      <c r="N137" s="20"/>
      <c r="O137" s="20"/>
      <c r="P137" s="20"/>
      <c r="Q137" s="21">
        <v>5.8999999999999997E-2</v>
      </c>
      <c r="R137" s="20">
        <v>44486</v>
      </c>
      <c r="S137" s="20">
        <f t="shared" si="5"/>
        <v>42007.55429650614</v>
      </c>
    </row>
    <row r="138" spans="1:19" ht="19.899999999999999" customHeight="1">
      <c r="A138" s="19" t="s">
        <v>106</v>
      </c>
      <c r="B138" s="19" t="s">
        <v>107</v>
      </c>
      <c r="C138" s="19"/>
      <c r="D138" s="19"/>
      <c r="E138" s="19" t="s">
        <v>20</v>
      </c>
      <c r="F138" s="19" t="s">
        <v>93</v>
      </c>
      <c r="G138" s="19" t="s">
        <v>191</v>
      </c>
      <c r="H138" s="19" t="s">
        <v>192</v>
      </c>
      <c r="I138" s="19" t="s">
        <v>193</v>
      </c>
      <c r="J138" s="19"/>
      <c r="K138" s="22">
        <v>7360</v>
      </c>
      <c r="L138" s="22">
        <v>6943.4</v>
      </c>
      <c r="M138" s="20"/>
      <c r="N138" s="20"/>
      <c r="O138" s="20"/>
      <c r="P138" s="20"/>
      <c r="Q138" s="21">
        <v>5.8999999999999997E-2</v>
      </c>
      <c r="R138" s="20">
        <v>6385.97</v>
      </c>
      <c r="S138" s="20">
        <f t="shared" si="5"/>
        <v>6030.1888574126542</v>
      </c>
    </row>
    <row r="139" spans="1:19" ht="19.899999999999999" customHeight="1">
      <c r="A139" s="19" t="s">
        <v>106</v>
      </c>
      <c r="B139" s="19" t="s">
        <v>107</v>
      </c>
      <c r="C139" s="19"/>
      <c r="D139" s="19"/>
      <c r="E139" s="19" t="s">
        <v>21</v>
      </c>
      <c r="F139" s="19" t="s">
        <v>94</v>
      </c>
      <c r="G139" s="19" t="s">
        <v>191</v>
      </c>
      <c r="H139" s="19" t="s">
        <v>192</v>
      </c>
      <c r="I139" s="19" t="s">
        <v>193</v>
      </c>
      <c r="J139" s="19"/>
      <c r="K139" s="22">
        <v>0</v>
      </c>
      <c r="L139" s="22">
        <v>0</v>
      </c>
      <c r="M139" s="20"/>
      <c r="N139" s="20"/>
      <c r="O139" s="20"/>
      <c r="P139" s="20"/>
      <c r="Q139" s="21">
        <v>0</v>
      </c>
      <c r="R139" s="20">
        <v>0</v>
      </c>
      <c r="S139" s="20">
        <f t="shared" si="5"/>
        <v>0</v>
      </c>
    </row>
    <row r="140" spans="1:19" ht="19.899999999999999" customHeight="1">
      <c r="A140" s="19" t="s">
        <v>106</v>
      </c>
      <c r="B140" s="19" t="s">
        <v>107</v>
      </c>
      <c r="C140" s="19"/>
      <c r="D140" s="19"/>
      <c r="E140" s="19" t="s">
        <v>22</v>
      </c>
      <c r="F140" s="19" t="s">
        <v>95</v>
      </c>
      <c r="G140" s="19" t="s">
        <v>191</v>
      </c>
      <c r="H140" s="19" t="s">
        <v>192</v>
      </c>
      <c r="I140" s="19" t="s">
        <v>193</v>
      </c>
      <c r="J140" s="19"/>
      <c r="K140" s="22">
        <v>18308</v>
      </c>
      <c r="L140" s="22">
        <v>18308</v>
      </c>
      <c r="M140" s="20"/>
      <c r="N140" s="20"/>
      <c r="O140" s="20"/>
      <c r="P140" s="20"/>
      <c r="Q140" s="21">
        <v>0</v>
      </c>
      <c r="R140" s="20">
        <v>18308</v>
      </c>
      <c r="S140" s="20">
        <f t="shared" si="5"/>
        <v>18308</v>
      </c>
    </row>
    <row r="141" spans="1:19" ht="19.899999999999999" customHeight="1">
      <c r="A141" s="17" t="s">
        <v>108</v>
      </c>
      <c r="B141" s="17" t="s">
        <v>109</v>
      </c>
      <c r="C141" s="17"/>
      <c r="D141" s="17"/>
      <c r="E141" s="17" t="s">
        <v>72</v>
      </c>
      <c r="F141" s="17" t="s">
        <v>73</v>
      </c>
      <c r="G141" s="17" t="s">
        <v>191</v>
      </c>
      <c r="H141" s="17" t="s">
        <v>192</v>
      </c>
      <c r="I141" s="17" t="s">
        <v>193</v>
      </c>
      <c r="J141" s="17"/>
      <c r="K141" s="18">
        <v>4256748</v>
      </c>
      <c r="L141" s="18">
        <v>3783413.73</v>
      </c>
      <c r="M141" s="18">
        <f>SUM(M142,M143,M144,M145,M146,M147,M148,M149,M150,M151,M153,M154,M155,M156,M157,M158,M159,M160,M161,M162,M163)</f>
        <v>0</v>
      </c>
      <c r="N141" s="18">
        <f>SUM(N142,N143,N144,N145,N146,N147,N148,N149,N150,N151,N153,N154,N155,N156,N157,N158,N159,N160,N161,N162,N163)</f>
        <v>0</v>
      </c>
      <c r="O141" s="18"/>
      <c r="P141" s="18"/>
      <c r="Q141" s="18">
        <v>0.05</v>
      </c>
      <c r="R141" s="18">
        <f>SUM(R142,R143,R144,R145,R146,R147,R148,R149,R150,R151,R153,R154,R155,R156,R157,R158,R159,R160,R161,R162,R163)</f>
        <v>4246804.93</v>
      </c>
      <c r="S141" s="18">
        <f>SUM(S142,S143,S144,S145,S146,S147,S148,S149,S150,S151,S153,S154,S155,S156,S157,S158,S159,S160,S161,S162,S163)</f>
        <v>3783326.9379777685</v>
      </c>
    </row>
    <row r="142" spans="1:19" ht="19.899999999999999" customHeight="1">
      <c r="A142" s="19" t="s">
        <v>108</v>
      </c>
      <c r="B142" s="19" t="s">
        <v>109</v>
      </c>
      <c r="C142" s="19"/>
      <c r="D142" s="19"/>
      <c r="E142" s="19" t="s">
        <v>1</v>
      </c>
      <c r="F142" s="19" t="s">
        <v>74</v>
      </c>
      <c r="G142" s="19" t="s">
        <v>191</v>
      </c>
      <c r="H142" s="19" t="s">
        <v>192</v>
      </c>
      <c r="I142" s="19" t="s">
        <v>193</v>
      </c>
      <c r="J142" s="19"/>
      <c r="K142" s="22">
        <v>0</v>
      </c>
      <c r="L142" s="22">
        <v>0</v>
      </c>
      <c r="M142" s="20"/>
      <c r="N142" s="20"/>
      <c r="O142" s="20"/>
      <c r="P142" s="20"/>
      <c r="Q142" s="21">
        <v>0</v>
      </c>
      <c r="R142" s="20">
        <v>0</v>
      </c>
      <c r="S142" s="20">
        <f t="shared" ref="S142:S163" si="6">R142/(1+Q142)</f>
        <v>0</v>
      </c>
    </row>
    <row r="143" spans="1:19" ht="19.899999999999999" customHeight="1">
      <c r="A143" s="19" t="s">
        <v>108</v>
      </c>
      <c r="B143" s="19" t="s">
        <v>109</v>
      </c>
      <c r="C143" s="19"/>
      <c r="D143" s="19"/>
      <c r="E143" s="19" t="s">
        <v>2</v>
      </c>
      <c r="F143" s="19" t="s">
        <v>75</v>
      </c>
      <c r="G143" s="19" t="s">
        <v>191</v>
      </c>
      <c r="H143" s="19" t="s">
        <v>192</v>
      </c>
      <c r="I143" s="19" t="s">
        <v>193</v>
      </c>
      <c r="J143" s="19"/>
      <c r="K143" s="22">
        <v>0</v>
      </c>
      <c r="L143" s="22">
        <v>0</v>
      </c>
      <c r="M143" s="20"/>
      <c r="N143" s="20"/>
      <c r="O143" s="20"/>
      <c r="P143" s="20"/>
      <c r="Q143" s="21">
        <v>0</v>
      </c>
      <c r="R143" s="20">
        <v>0</v>
      </c>
      <c r="S143" s="20">
        <f t="shared" si="6"/>
        <v>0</v>
      </c>
    </row>
    <row r="144" spans="1:19" ht="19.899999999999999" customHeight="1">
      <c r="A144" s="19" t="s">
        <v>108</v>
      </c>
      <c r="B144" s="19" t="s">
        <v>109</v>
      </c>
      <c r="C144" s="19"/>
      <c r="D144" s="19"/>
      <c r="E144" s="19" t="s">
        <v>3</v>
      </c>
      <c r="F144" s="19" t="s">
        <v>76</v>
      </c>
      <c r="G144" s="19" t="s">
        <v>191</v>
      </c>
      <c r="H144" s="19" t="s">
        <v>192</v>
      </c>
      <c r="I144" s="19" t="s">
        <v>193</v>
      </c>
      <c r="J144" s="19"/>
      <c r="K144" s="22">
        <v>0</v>
      </c>
      <c r="L144" s="22">
        <v>0</v>
      </c>
      <c r="M144" s="20"/>
      <c r="N144" s="20"/>
      <c r="O144" s="20"/>
      <c r="P144" s="20"/>
      <c r="Q144" s="21">
        <v>0</v>
      </c>
      <c r="R144" s="20">
        <v>0</v>
      </c>
      <c r="S144" s="20">
        <f t="shared" si="6"/>
        <v>0</v>
      </c>
    </row>
    <row r="145" spans="1:19" ht="19.899999999999999" customHeight="1">
      <c r="A145" s="19" t="s">
        <v>108</v>
      </c>
      <c r="B145" s="19" t="s">
        <v>109</v>
      </c>
      <c r="C145" s="19"/>
      <c r="D145" s="19"/>
      <c r="E145" s="19" t="s">
        <v>4</v>
      </c>
      <c r="F145" s="19" t="s">
        <v>78</v>
      </c>
      <c r="G145" s="19" t="s">
        <v>191</v>
      </c>
      <c r="H145" s="19" t="s">
        <v>192</v>
      </c>
      <c r="I145" s="19" t="s">
        <v>193</v>
      </c>
      <c r="J145" s="19"/>
      <c r="K145" s="22">
        <v>0</v>
      </c>
      <c r="L145" s="22">
        <v>0</v>
      </c>
      <c r="M145" s="20"/>
      <c r="N145" s="20"/>
      <c r="O145" s="20"/>
      <c r="P145" s="20"/>
      <c r="Q145" s="21">
        <v>0</v>
      </c>
      <c r="R145" s="20">
        <v>0</v>
      </c>
      <c r="S145" s="20">
        <f t="shared" si="6"/>
        <v>0</v>
      </c>
    </row>
    <row r="146" spans="1:19" ht="19.899999999999999" customHeight="1">
      <c r="A146" s="19" t="s">
        <v>108</v>
      </c>
      <c r="B146" s="19" t="s">
        <v>109</v>
      </c>
      <c r="C146" s="19"/>
      <c r="D146" s="19"/>
      <c r="E146" s="19" t="s">
        <v>5</v>
      </c>
      <c r="F146" s="19" t="s">
        <v>79</v>
      </c>
      <c r="G146" s="19" t="s">
        <v>191</v>
      </c>
      <c r="H146" s="19" t="s">
        <v>192</v>
      </c>
      <c r="I146" s="19" t="s">
        <v>193</v>
      </c>
      <c r="J146" s="19"/>
      <c r="K146" s="22">
        <v>0</v>
      </c>
      <c r="L146" s="22">
        <v>0</v>
      </c>
      <c r="M146" s="20"/>
      <c r="N146" s="20"/>
      <c r="O146" s="20"/>
      <c r="P146" s="20"/>
      <c r="Q146" s="21">
        <v>0</v>
      </c>
      <c r="R146" s="20">
        <v>0</v>
      </c>
      <c r="S146" s="20">
        <f t="shared" si="6"/>
        <v>0</v>
      </c>
    </row>
    <row r="147" spans="1:19" ht="19.899999999999999" customHeight="1">
      <c r="A147" s="19" t="s">
        <v>108</v>
      </c>
      <c r="B147" s="19" t="s">
        <v>109</v>
      </c>
      <c r="C147" s="19"/>
      <c r="D147" s="19"/>
      <c r="E147" s="19" t="s">
        <v>6</v>
      </c>
      <c r="F147" s="19" t="s">
        <v>80</v>
      </c>
      <c r="G147" s="19" t="s">
        <v>191</v>
      </c>
      <c r="H147" s="19" t="s">
        <v>192</v>
      </c>
      <c r="I147" s="19" t="s">
        <v>193</v>
      </c>
      <c r="J147" s="19"/>
      <c r="K147" s="22">
        <v>0</v>
      </c>
      <c r="L147" s="22">
        <v>0</v>
      </c>
      <c r="M147" s="20"/>
      <c r="N147" s="20"/>
      <c r="O147" s="20"/>
      <c r="P147" s="20"/>
      <c r="Q147" s="21">
        <v>0</v>
      </c>
      <c r="R147" s="20">
        <v>0</v>
      </c>
      <c r="S147" s="20">
        <f t="shared" si="6"/>
        <v>0</v>
      </c>
    </row>
    <row r="148" spans="1:19" ht="19.899999999999999" customHeight="1">
      <c r="A148" s="19" t="s">
        <v>108</v>
      </c>
      <c r="B148" s="19" t="s">
        <v>109</v>
      </c>
      <c r="C148" s="19"/>
      <c r="D148" s="19"/>
      <c r="E148" s="19" t="s">
        <v>7</v>
      </c>
      <c r="F148" s="19" t="s">
        <v>81</v>
      </c>
      <c r="G148" s="19" t="s">
        <v>191</v>
      </c>
      <c r="H148" s="19" t="s">
        <v>192</v>
      </c>
      <c r="I148" s="19" t="s">
        <v>193</v>
      </c>
      <c r="J148" s="19"/>
      <c r="K148" s="22">
        <v>3303996</v>
      </c>
      <c r="L148" s="22">
        <v>2898242.11</v>
      </c>
      <c r="M148" s="20"/>
      <c r="N148" s="20"/>
      <c r="O148" s="20"/>
      <c r="P148" s="20"/>
      <c r="Q148" s="21">
        <v>0.13800000000000001</v>
      </c>
      <c r="R148" s="20">
        <v>3298199.52</v>
      </c>
      <c r="S148" s="20">
        <f t="shared" si="6"/>
        <v>2898242.1089630933</v>
      </c>
    </row>
    <row r="149" spans="1:19" ht="19.899999999999999" customHeight="1">
      <c r="A149" s="19" t="s">
        <v>108</v>
      </c>
      <c r="B149" s="19" t="s">
        <v>109</v>
      </c>
      <c r="C149" s="19"/>
      <c r="D149" s="19"/>
      <c r="E149" s="19" t="s">
        <v>8</v>
      </c>
      <c r="F149" s="19" t="s">
        <v>77</v>
      </c>
      <c r="G149" s="19" t="s">
        <v>191</v>
      </c>
      <c r="H149" s="19" t="s">
        <v>192</v>
      </c>
      <c r="I149" s="19" t="s">
        <v>193</v>
      </c>
      <c r="J149" s="19"/>
      <c r="K149" s="22">
        <v>309212</v>
      </c>
      <c r="L149" s="22">
        <v>273638.94</v>
      </c>
      <c r="M149" s="20"/>
      <c r="N149" s="20"/>
      <c r="O149" s="20"/>
      <c r="P149" s="20"/>
      <c r="Q149" s="21">
        <v>0.125</v>
      </c>
      <c r="R149" s="20">
        <v>307843.81</v>
      </c>
      <c r="S149" s="20">
        <f t="shared" si="6"/>
        <v>273638.94222222222</v>
      </c>
    </row>
    <row r="150" spans="1:19" ht="19.899999999999999" customHeight="1">
      <c r="A150" s="19" t="s">
        <v>108</v>
      </c>
      <c r="B150" s="19" t="s">
        <v>109</v>
      </c>
      <c r="C150" s="19"/>
      <c r="D150" s="19"/>
      <c r="E150" s="19" t="s">
        <v>9</v>
      </c>
      <c r="F150" s="19" t="s">
        <v>82</v>
      </c>
      <c r="G150" s="19" t="s">
        <v>191</v>
      </c>
      <c r="H150" s="19" t="s">
        <v>192</v>
      </c>
      <c r="I150" s="19" t="s">
        <v>193</v>
      </c>
      <c r="J150" s="19"/>
      <c r="K150" s="22">
        <v>49128</v>
      </c>
      <c r="L150" s="22">
        <v>46347.17</v>
      </c>
      <c r="M150" s="20"/>
      <c r="N150" s="20"/>
      <c r="O150" s="20"/>
      <c r="P150" s="20"/>
      <c r="Q150" s="21">
        <v>0.06</v>
      </c>
      <c r="R150" s="20">
        <v>49128</v>
      </c>
      <c r="S150" s="20">
        <f t="shared" si="6"/>
        <v>46347.169811320753</v>
      </c>
    </row>
    <row r="151" spans="1:19" ht="19.899999999999999" customHeight="1">
      <c r="A151" s="19" t="s">
        <v>108</v>
      </c>
      <c r="B151" s="19" t="s">
        <v>109</v>
      </c>
      <c r="C151" s="19"/>
      <c r="D151" s="19"/>
      <c r="E151" s="19" t="s">
        <v>10</v>
      </c>
      <c r="F151" s="19" t="s">
        <v>83</v>
      </c>
      <c r="G151" s="19" t="s">
        <v>191</v>
      </c>
      <c r="H151" s="19" t="s">
        <v>192</v>
      </c>
      <c r="I151" s="19" t="s">
        <v>193</v>
      </c>
      <c r="J151" s="19"/>
      <c r="K151" s="22">
        <v>135792</v>
      </c>
      <c r="L151" s="22">
        <v>128105.66</v>
      </c>
      <c r="M151" s="20"/>
      <c r="N151" s="20"/>
      <c r="O151" s="20"/>
      <c r="P151" s="20"/>
      <c r="Q151" s="21">
        <v>0.06</v>
      </c>
      <c r="R151" s="20">
        <v>135792</v>
      </c>
      <c r="S151" s="20">
        <f t="shared" si="6"/>
        <v>128105.66037735848</v>
      </c>
    </row>
    <row r="152" spans="1:19" ht="19.899999999999999" customHeight="1">
      <c r="A152" s="19" t="s">
        <v>108</v>
      </c>
      <c r="B152" s="19" t="s">
        <v>109</v>
      </c>
      <c r="C152" s="19"/>
      <c r="D152" s="19"/>
      <c r="E152" s="19" t="s">
        <v>11</v>
      </c>
      <c r="F152" s="19" t="s">
        <v>84</v>
      </c>
      <c r="G152" s="19" t="s">
        <v>191</v>
      </c>
      <c r="H152" s="19" t="s">
        <v>192</v>
      </c>
      <c r="I152" s="19" t="s">
        <v>193</v>
      </c>
      <c r="J152" s="19"/>
      <c r="K152" s="22">
        <v>0</v>
      </c>
      <c r="L152" s="22">
        <v>0</v>
      </c>
      <c r="M152" s="20"/>
      <c r="N152" s="20"/>
      <c r="O152" s="20"/>
      <c r="P152" s="20"/>
      <c r="Q152" s="21">
        <v>0</v>
      </c>
      <c r="R152" s="20">
        <v>0</v>
      </c>
      <c r="S152" s="20">
        <f t="shared" si="6"/>
        <v>0</v>
      </c>
    </row>
    <row r="153" spans="1:19" ht="19.899999999999999" customHeight="1">
      <c r="A153" s="19" t="s">
        <v>108</v>
      </c>
      <c r="B153" s="19" t="s">
        <v>109</v>
      </c>
      <c r="C153" s="19"/>
      <c r="D153" s="19"/>
      <c r="E153" s="19" t="s">
        <v>12</v>
      </c>
      <c r="F153" s="19" t="s">
        <v>85</v>
      </c>
      <c r="G153" s="19" t="s">
        <v>191</v>
      </c>
      <c r="H153" s="19" t="s">
        <v>192</v>
      </c>
      <c r="I153" s="19" t="s">
        <v>193</v>
      </c>
      <c r="J153" s="19"/>
      <c r="K153" s="22">
        <v>0</v>
      </c>
      <c r="L153" s="22">
        <v>0</v>
      </c>
      <c r="M153" s="20"/>
      <c r="N153" s="20"/>
      <c r="O153" s="20"/>
      <c r="P153" s="20"/>
      <c r="Q153" s="21">
        <v>0</v>
      </c>
      <c r="R153" s="20">
        <v>0</v>
      </c>
      <c r="S153" s="20">
        <f t="shared" si="6"/>
        <v>0</v>
      </c>
    </row>
    <row r="154" spans="1:19" ht="19.899999999999999" customHeight="1">
      <c r="A154" s="19" t="s">
        <v>108</v>
      </c>
      <c r="B154" s="19" t="s">
        <v>109</v>
      </c>
      <c r="C154" s="19"/>
      <c r="D154" s="19"/>
      <c r="E154" s="19" t="s">
        <v>13</v>
      </c>
      <c r="F154" s="19" t="s">
        <v>86</v>
      </c>
      <c r="G154" s="19" t="s">
        <v>191</v>
      </c>
      <c r="H154" s="19" t="s">
        <v>192</v>
      </c>
      <c r="I154" s="19" t="s">
        <v>193</v>
      </c>
      <c r="J154" s="19"/>
      <c r="K154" s="22">
        <v>43976</v>
      </c>
      <c r="L154" s="22">
        <v>41486.79</v>
      </c>
      <c r="M154" s="20"/>
      <c r="N154" s="20"/>
      <c r="O154" s="20"/>
      <c r="P154" s="20"/>
      <c r="Q154" s="21">
        <v>0.06</v>
      </c>
      <c r="R154" s="20">
        <v>43884</v>
      </c>
      <c r="S154" s="20">
        <f t="shared" si="6"/>
        <v>41400</v>
      </c>
    </row>
    <row r="155" spans="1:19" ht="19.899999999999999" customHeight="1">
      <c r="A155" s="19" t="s">
        <v>108</v>
      </c>
      <c r="B155" s="19" t="s">
        <v>109</v>
      </c>
      <c r="C155" s="19"/>
      <c r="D155" s="19"/>
      <c r="E155" s="19" t="s">
        <v>14</v>
      </c>
      <c r="F155" s="19" t="s">
        <v>87</v>
      </c>
      <c r="G155" s="19" t="s">
        <v>191</v>
      </c>
      <c r="H155" s="19" t="s">
        <v>192</v>
      </c>
      <c r="I155" s="19" t="s">
        <v>193</v>
      </c>
      <c r="J155" s="19"/>
      <c r="K155" s="22">
        <v>282072</v>
      </c>
      <c r="L155" s="22">
        <v>268640</v>
      </c>
      <c r="M155" s="20"/>
      <c r="N155" s="20"/>
      <c r="O155" s="20"/>
      <c r="P155" s="20"/>
      <c r="Q155" s="21">
        <v>0.04</v>
      </c>
      <c r="R155" s="20">
        <v>279385.59999999998</v>
      </c>
      <c r="S155" s="20">
        <f t="shared" si="6"/>
        <v>268639.99999999994</v>
      </c>
    </row>
    <row r="156" spans="1:19" ht="19.899999999999999" customHeight="1">
      <c r="A156" s="19" t="s">
        <v>108</v>
      </c>
      <c r="B156" s="19" t="s">
        <v>109</v>
      </c>
      <c r="C156" s="19"/>
      <c r="D156" s="19"/>
      <c r="E156" s="19" t="s">
        <v>15</v>
      </c>
      <c r="F156" s="19" t="s">
        <v>88</v>
      </c>
      <c r="G156" s="19" t="s">
        <v>191</v>
      </c>
      <c r="H156" s="19" t="s">
        <v>192</v>
      </c>
      <c r="I156" s="19" t="s">
        <v>193</v>
      </c>
      <c r="J156" s="19"/>
      <c r="K156" s="22">
        <v>0</v>
      </c>
      <c r="L156" s="22">
        <v>0</v>
      </c>
      <c r="M156" s="20"/>
      <c r="N156" s="20"/>
      <c r="O156" s="20"/>
      <c r="P156" s="20"/>
      <c r="Q156" s="21">
        <v>0</v>
      </c>
      <c r="R156" s="20">
        <v>0</v>
      </c>
      <c r="S156" s="20">
        <f t="shared" si="6"/>
        <v>0</v>
      </c>
    </row>
    <row r="157" spans="1:19" ht="19.899999999999999" customHeight="1">
      <c r="A157" s="19" t="s">
        <v>108</v>
      </c>
      <c r="B157" s="19" t="s">
        <v>109</v>
      </c>
      <c r="C157" s="19"/>
      <c r="D157" s="19"/>
      <c r="E157" s="19" t="s">
        <v>16</v>
      </c>
      <c r="F157" s="19" t="s">
        <v>89</v>
      </c>
      <c r="G157" s="19" t="s">
        <v>191</v>
      </c>
      <c r="H157" s="19" t="s">
        <v>192</v>
      </c>
      <c r="I157" s="19" t="s">
        <v>193</v>
      </c>
      <c r="J157" s="19"/>
      <c r="K157" s="22">
        <v>0</v>
      </c>
      <c r="L157" s="22">
        <v>0</v>
      </c>
      <c r="M157" s="20"/>
      <c r="N157" s="20"/>
      <c r="O157" s="20"/>
      <c r="P157" s="20"/>
      <c r="Q157" s="21">
        <v>0</v>
      </c>
      <c r="R157" s="20">
        <v>0</v>
      </c>
      <c r="S157" s="20">
        <f t="shared" si="6"/>
        <v>0</v>
      </c>
    </row>
    <row r="158" spans="1:19" ht="19.899999999999999" customHeight="1">
      <c r="A158" s="19" t="s">
        <v>108</v>
      </c>
      <c r="B158" s="19" t="s">
        <v>109</v>
      </c>
      <c r="C158" s="19"/>
      <c r="D158" s="19"/>
      <c r="E158" s="19" t="s">
        <v>17</v>
      </c>
      <c r="F158" s="19" t="s">
        <v>90</v>
      </c>
      <c r="G158" s="19" t="s">
        <v>191</v>
      </c>
      <c r="H158" s="19" t="s">
        <v>192</v>
      </c>
      <c r="I158" s="19" t="s">
        <v>193</v>
      </c>
      <c r="J158" s="19"/>
      <c r="K158" s="22">
        <v>0</v>
      </c>
      <c r="L158" s="22">
        <v>0</v>
      </c>
      <c r="M158" s="20"/>
      <c r="N158" s="20"/>
      <c r="O158" s="20"/>
      <c r="P158" s="20"/>
      <c r="Q158" s="21">
        <v>0</v>
      </c>
      <c r="R158" s="20">
        <v>0</v>
      </c>
      <c r="S158" s="20">
        <f t="shared" si="6"/>
        <v>0</v>
      </c>
    </row>
    <row r="159" spans="1:19" ht="19.899999999999999" customHeight="1">
      <c r="A159" s="19" t="s">
        <v>108</v>
      </c>
      <c r="B159" s="19" t="s">
        <v>109</v>
      </c>
      <c r="C159" s="19"/>
      <c r="D159" s="19"/>
      <c r="E159" s="19" t="s">
        <v>18</v>
      </c>
      <c r="F159" s="19" t="s">
        <v>91</v>
      </c>
      <c r="G159" s="19" t="s">
        <v>191</v>
      </c>
      <c r="H159" s="19" t="s">
        <v>192</v>
      </c>
      <c r="I159" s="19" t="s">
        <v>193</v>
      </c>
      <c r="J159" s="19"/>
      <c r="K159" s="22">
        <v>0</v>
      </c>
      <c r="L159" s="22">
        <v>0</v>
      </c>
      <c r="M159" s="20"/>
      <c r="N159" s="20"/>
      <c r="O159" s="20"/>
      <c r="P159" s="20"/>
      <c r="Q159" s="21">
        <v>0</v>
      </c>
      <c r="R159" s="20">
        <v>0</v>
      </c>
      <c r="S159" s="20">
        <f t="shared" si="6"/>
        <v>0</v>
      </c>
    </row>
    <row r="160" spans="1:19" ht="19.899999999999999" customHeight="1">
      <c r="A160" s="19" t="s">
        <v>108</v>
      </c>
      <c r="B160" s="19" t="s">
        <v>109</v>
      </c>
      <c r="C160" s="19"/>
      <c r="D160" s="19"/>
      <c r="E160" s="19" t="s">
        <v>19</v>
      </c>
      <c r="F160" s="19" t="s">
        <v>92</v>
      </c>
      <c r="G160" s="19" t="s">
        <v>191</v>
      </c>
      <c r="H160" s="19" t="s">
        <v>192</v>
      </c>
      <c r="I160" s="19" t="s">
        <v>193</v>
      </c>
      <c r="J160" s="19"/>
      <c r="K160" s="22">
        <v>82800</v>
      </c>
      <c r="L160" s="22">
        <v>78113.210000000006</v>
      </c>
      <c r="M160" s="20"/>
      <c r="N160" s="20"/>
      <c r="O160" s="20"/>
      <c r="P160" s="20"/>
      <c r="Q160" s="21">
        <v>0.06</v>
      </c>
      <c r="R160" s="20">
        <v>82800</v>
      </c>
      <c r="S160" s="20">
        <f t="shared" si="6"/>
        <v>78113.207547169804</v>
      </c>
    </row>
    <row r="161" spans="1:19" ht="19.899999999999999" customHeight="1">
      <c r="A161" s="19" t="s">
        <v>108</v>
      </c>
      <c r="B161" s="19" t="s">
        <v>109</v>
      </c>
      <c r="C161" s="19"/>
      <c r="D161" s="19"/>
      <c r="E161" s="19" t="s">
        <v>20</v>
      </c>
      <c r="F161" s="19" t="s">
        <v>93</v>
      </c>
      <c r="G161" s="19" t="s">
        <v>191</v>
      </c>
      <c r="H161" s="19" t="s">
        <v>192</v>
      </c>
      <c r="I161" s="19" t="s">
        <v>193</v>
      </c>
      <c r="J161" s="19"/>
      <c r="K161" s="22">
        <v>16468</v>
      </c>
      <c r="L161" s="22">
        <v>15535.85</v>
      </c>
      <c r="M161" s="20"/>
      <c r="N161" s="20"/>
      <c r="O161" s="20"/>
      <c r="P161" s="20"/>
      <c r="Q161" s="21">
        <v>0.06</v>
      </c>
      <c r="R161" s="20">
        <v>16468</v>
      </c>
      <c r="S161" s="20">
        <f t="shared" si="6"/>
        <v>15535.849056603773</v>
      </c>
    </row>
    <row r="162" spans="1:19" ht="19.899999999999999" customHeight="1">
      <c r="A162" s="19" t="s">
        <v>108</v>
      </c>
      <c r="B162" s="19" t="s">
        <v>109</v>
      </c>
      <c r="C162" s="19"/>
      <c r="D162" s="19"/>
      <c r="E162" s="19" t="s">
        <v>21</v>
      </c>
      <c r="F162" s="19" t="s">
        <v>94</v>
      </c>
      <c r="G162" s="19" t="s">
        <v>191</v>
      </c>
      <c r="H162" s="19" t="s">
        <v>192</v>
      </c>
      <c r="I162" s="19" t="s">
        <v>193</v>
      </c>
      <c r="J162" s="19"/>
      <c r="K162" s="22">
        <v>0</v>
      </c>
      <c r="L162" s="22">
        <v>0</v>
      </c>
      <c r="M162" s="20"/>
      <c r="N162" s="20"/>
      <c r="O162" s="20"/>
      <c r="P162" s="20"/>
      <c r="Q162" s="21">
        <v>0</v>
      </c>
      <c r="R162" s="20">
        <v>0</v>
      </c>
      <c r="S162" s="20">
        <f t="shared" si="6"/>
        <v>0</v>
      </c>
    </row>
    <row r="163" spans="1:19" ht="19.899999999999999" customHeight="1">
      <c r="A163" s="19" t="s">
        <v>108</v>
      </c>
      <c r="B163" s="19" t="s">
        <v>109</v>
      </c>
      <c r="C163" s="19"/>
      <c r="D163" s="19"/>
      <c r="E163" s="19" t="s">
        <v>22</v>
      </c>
      <c r="F163" s="19" t="s">
        <v>95</v>
      </c>
      <c r="G163" s="19" t="s">
        <v>191</v>
      </c>
      <c r="H163" s="19" t="s">
        <v>192</v>
      </c>
      <c r="I163" s="19" t="s">
        <v>193</v>
      </c>
      <c r="J163" s="19"/>
      <c r="K163" s="22">
        <v>33304</v>
      </c>
      <c r="L163" s="22">
        <v>33304</v>
      </c>
      <c r="M163" s="20"/>
      <c r="N163" s="20"/>
      <c r="O163" s="20"/>
      <c r="P163" s="20"/>
      <c r="Q163" s="21">
        <v>0</v>
      </c>
      <c r="R163" s="20">
        <v>33304</v>
      </c>
      <c r="S163" s="20">
        <f t="shared" si="6"/>
        <v>33304</v>
      </c>
    </row>
    <row r="164" spans="1:19" ht="19.899999999999999" customHeight="1">
      <c r="A164" s="17" t="s">
        <v>110</v>
      </c>
      <c r="B164" s="17" t="s">
        <v>111</v>
      </c>
      <c r="C164" s="17"/>
      <c r="D164" s="17"/>
      <c r="E164" s="17" t="s">
        <v>72</v>
      </c>
      <c r="F164" s="17" t="s">
        <v>73</v>
      </c>
      <c r="G164" s="17" t="s">
        <v>191</v>
      </c>
      <c r="H164" s="17" t="s">
        <v>192</v>
      </c>
      <c r="I164" s="17" t="s">
        <v>193</v>
      </c>
      <c r="J164" s="17"/>
      <c r="K164" s="18">
        <v>9401296</v>
      </c>
      <c r="L164" s="18">
        <v>8365481.7300000004</v>
      </c>
      <c r="M164" s="18">
        <f>SUM(M165,M166,M167,M168,M169,M170,M171,M172,M173,M174,M176,M177,M178,M179,M180,M181,M182,M183,M184,M185,M186)</f>
        <v>0</v>
      </c>
      <c r="N164" s="18">
        <f>SUM(N165,N166,N167,N168,N169,N170,N171,N172,N173,N174,N176,N177,N178,N179,N180,N181,N182,N183,N184,N185,N186)</f>
        <v>0</v>
      </c>
      <c r="O164" s="18"/>
      <c r="P164" s="18"/>
      <c r="Q164" s="18">
        <v>0.05</v>
      </c>
      <c r="R164" s="18">
        <f>SUM(R165,R166,R167,R168,R169,R170,R171,R172,R173,R174,R176,R177,R178,R179,R180,R181,R182,R183,R184,R185,R186)</f>
        <v>3201600.0300000003</v>
      </c>
      <c r="S164" s="18">
        <f>SUM(S165,S166,S167,S168,S169,S170,S171,S172,S173,S174,S176,S177,S178,S179,S180,S181,S182,S183,S184,S185,S186)</f>
        <v>2783976.5524365902</v>
      </c>
    </row>
    <row r="165" spans="1:19" ht="19.899999999999999" customHeight="1">
      <c r="A165" s="19" t="s">
        <v>110</v>
      </c>
      <c r="B165" s="19" t="s">
        <v>111</v>
      </c>
      <c r="C165" s="19"/>
      <c r="D165" s="19"/>
      <c r="E165" s="19" t="s">
        <v>1</v>
      </c>
      <c r="F165" s="19" t="s">
        <v>74</v>
      </c>
      <c r="G165" s="19" t="s">
        <v>191</v>
      </c>
      <c r="H165" s="19" t="s">
        <v>192</v>
      </c>
      <c r="I165" s="19" t="s">
        <v>193</v>
      </c>
      <c r="J165" s="19"/>
      <c r="K165" s="22">
        <v>38916</v>
      </c>
      <c r="L165" s="22">
        <v>35059.46</v>
      </c>
      <c r="M165" s="20"/>
      <c r="N165" s="20"/>
      <c r="O165" s="20"/>
      <c r="P165" s="20"/>
      <c r="Q165" s="21">
        <v>0.11</v>
      </c>
      <c r="R165" s="20">
        <v>13252.93</v>
      </c>
      <c r="S165" s="20">
        <f t="shared" ref="S165:S186" si="7">R165/(1+Q165)</f>
        <v>11939.576576576575</v>
      </c>
    </row>
    <row r="166" spans="1:19" ht="19.899999999999999" customHeight="1">
      <c r="A166" s="19" t="s">
        <v>110</v>
      </c>
      <c r="B166" s="19" t="s">
        <v>111</v>
      </c>
      <c r="C166" s="19"/>
      <c r="D166" s="19"/>
      <c r="E166" s="19" t="s">
        <v>2</v>
      </c>
      <c r="F166" s="19" t="s">
        <v>75</v>
      </c>
      <c r="G166" s="19" t="s">
        <v>191</v>
      </c>
      <c r="H166" s="19" t="s">
        <v>192</v>
      </c>
      <c r="I166" s="19" t="s">
        <v>193</v>
      </c>
      <c r="J166" s="19"/>
      <c r="K166" s="22">
        <v>188140</v>
      </c>
      <c r="L166" s="22">
        <v>169495.5</v>
      </c>
      <c r="M166" s="20"/>
      <c r="N166" s="20"/>
      <c r="O166" s="20"/>
      <c r="P166" s="20"/>
      <c r="Q166" s="21">
        <v>0.11</v>
      </c>
      <c r="R166" s="20">
        <v>64071.48</v>
      </c>
      <c r="S166" s="20">
        <f t="shared" si="7"/>
        <v>57722.054054054053</v>
      </c>
    </row>
    <row r="167" spans="1:19" ht="19.899999999999999" customHeight="1">
      <c r="A167" s="19" t="s">
        <v>110</v>
      </c>
      <c r="B167" s="19" t="s">
        <v>111</v>
      </c>
      <c r="C167" s="19"/>
      <c r="D167" s="19"/>
      <c r="E167" s="19" t="s">
        <v>3</v>
      </c>
      <c r="F167" s="19" t="s">
        <v>76</v>
      </c>
      <c r="G167" s="19" t="s">
        <v>191</v>
      </c>
      <c r="H167" s="19" t="s">
        <v>192</v>
      </c>
      <c r="I167" s="19" t="s">
        <v>193</v>
      </c>
      <c r="J167" s="19"/>
      <c r="K167" s="22">
        <v>986424</v>
      </c>
      <c r="L167" s="22">
        <v>843097.44</v>
      </c>
      <c r="M167" s="20"/>
      <c r="N167" s="20"/>
      <c r="O167" s="20"/>
      <c r="P167" s="20"/>
      <c r="Q167" s="21">
        <v>0.17</v>
      </c>
      <c r="R167" s="20">
        <v>335928.79</v>
      </c>
      <c r="S167" s="20">
        <f t="shared" si="7"/>
        <v>287118.62393162394</v>
      </c>
    </row>
    <row r="168" spans="1:19" ht="19.899999999999999" customHeight="1">
      <c r="A168" s="19" t="s">
        <v>110</v>
      </c>
      <c r="B168" s="19" t="s">
        <v>111</v>
      </c>
      <c r="C168" s="19"/>
      <c r="D168" s="19"/>
      <c r="E168" s="19" t="s">
        <v>4</v>
      </c>
      <c r="F168" s="19" t="s">
        <v>78</v>
      </c>
      <c r="G168" s="19" t="s">
        <v>191</v>
      </c>
      <c r="H168" s="19" t="s">
        <v>192</v>
      </c>
      <c r="I168" s="19" t="s">
        <v>193</v>
      </c>
      <c r="J168" s="19"/>
      <c r="K168" s="22">
        <v>0</v>
      </c>
      <c r="L168" s="22">
        <v>0</v>
      </c>
      <c r="M168" s="20"/>
      <c r="N168" s="20"/>
      <c r="O168" s="20"/>
      <c r="P168" s="20"/>
      <c r="Q168" s="21">
        <v>0</v>
      </c>
      <c r="R168" s="20">
        <v>0</v>
      </c>
      <c r="S168" s="20">
        <f t="shared" si="7"/>
        <v>0</v>
      </c>
    </row>
    <row r="169" spans="1:19" ht="19.899999999999999" customHeight="1">
      <c r="A169" s="19" t="s">
        <v>110</v>
      </c>
      <c r="B169" s="19" t="s">
        <v>111</v>
      </c>
      <c r="C169" s="19"/>
      <c r="D169" s="19"/>
      <c r="E169" s="19" t="s">
        <v>5</v>
      </c>
      <c r="F169" s="19" t="s">
        <v>79</v>
      </c>
      <c r="G169" s="19" t="s">
        <v>191</v>
      </c>
      <c r="H169" s="19" t="s">
        <v>192</v>
      </c>
      <c r="I169" s="19" t="s">
        <v>193</v>
      </c>
      <c r="J169" s="19"/>
      <c r="K169" s="22">
        <v>0</v>
      </c>
      <c r="L169" s="22">
        <v>0</v>
      </c>
      <c r="M169" s="20"/>
      <c r="N169" s="20"/>
      <c r="O169" s="20"/>
      <c r="P169" s="20"/>
      <c r="Q169" s="21">
        <v>0</v>
      </c>
      <c r="R169" s="20">
        <v>0</v>
      </c>
      <c r="S169" s="20">
        <f t="shared" si="7"/>
        <v>0</v>
      </c>
    </row>
    <row r="170" spans="1:19" ht="19.899999999999999" customHeight="1">
      <c r="A170" s="19" t="s">
        <v>110</v>
      </c>
      <c r="B170" s="19" t="s">
        <v>111</v>
      </c>
      <c r="C170" s="19"/>
      <c r="D170" s="19"/>
      <c r="E170" s="19" t="s">
        <v>6</v>
      </c>
      <c r="F170" s="19" t="s">
        <v>80</v>
      </c>
      <c r="G170" s="19" t="s">
        <v>191</v>
      </c>
      <c r="H170" s="19" t="s">
        <v>192</v>
      </c>
      <c r="I170" s="19" t="s">
        <v>193</v>
      </c>
      <c r="J170" s="19"/>
      <c r="K170" s="22">
        <v>0</v>
      </c>
      <c r="L170" s="22">
        <v>0</v>
      </c>
      <c r="M170" s="20"/>
      <c r="N170" s="20"/>
      <c r="O170" s="20"/>
      <c r="P170" s="20"/>
      <c r="Q170" s="21">
        <v>0</v>
      </c>
      <c r="R170" s="20">
        <v>0</v>
      </c>
      <c r="S170" s="20">
        <f t="shared" si="7"/>
        <v>0</v>
      </c>
    </row>
    <row r="171" spans="1:19" ht="19.899999999999999" customHeight="1">
      <c r="A171" s="19" t="s">
        <v>110</v>
      </c>
      <c r="B171" s="19" t="s">
        <v>111</v>
      </c>
      <c r="C171" s="19"/>
      <c r="D171" s="19"/>
      <c r="E171" s="19" t="s">
        <v>7</v>
      </c>
      <c r="F171" s="19" t="s">
        <v>81</v>
      </c>
      <c r="G171" s="19" t="s">
        <v>191</v>
      </c>
      <c r="H171" s="19" t="s">
        <v>192</v>
      </c>
      <c r="I171" s="19" t="s">
        <v>193</v>
      </c>
      <c r="J171" s="19"/>
      <c r="K171" s="22">
        <v>3447056</v>
      </c>
      <c r="L171" s="22">
        <v>3050492.04</v>
      </c>
      <c r="M171" s="20"/>
      <c r="N171" s="20"/>
      <c r="O171" s="20"/>
      <c r="P171" s="20"/>
      <c r="Q171" s="21">
        <v>0.1699</v>
      </c>
      <c r="R171" s="20">
        <v>1173870.92</v>
      </c>
      <c r="S171" s="20">
        <f t="shared" si="7"/>
        <v>1003394.2388238311</v>
      </c>
    </row>
    <row r="172" spans="1:19" ht="19.899999999999999" customHeight="1">
      <c r="A172" s="19" t="s">
        <v>110</v>
      </c>
      <c r="B172" s="19" t="s">
        <v>111</v>
      </c>
      <c r="C172" s="19"/>
      <c r="D172" s="19"/>
      <c r="E172" s="19" t="s">
        <v>8</v>
      </c>
      <c r="F172" s="19" t="s">
        <v>77</v>
      </c>
      <c r="G172" s="19" t="s">
        <v>191</v>
      </c>
      <c r="H172" s="19" t="s">
        <v>192</v>
      </c>
      <c r="I172" s="19" t="s">
        <v>193</v>
      </c>
      <c r="J172" s="19"/>
      <c r="K172" s="22">
        <v>3591956</v>
      </c>
      <c r="L172" s="22">
        <v>3178722.12</v>
      </c>
      <c r="M172" s="20"/>
      <c r="N172" s="20"/>
      <c r="O172" s="20"/>
      <c r="P172" s="20"/>
      <c r="Q172" s="21">
        <v>0.16159999999999999</v>
      </c>
      <c r="R172" s="20">
        <v>1223248.25</v>
      </c>
      <c r="S172" s="20">
        <f t="shared" si="7"/>
        <v>1053071.8405647383</v>
      </c>
    </row>
    <row r="173" spans="1:19" ht="19.899999999999999" customHeight="1">
      <c r="A173" s="19" t="s">
        <v>110</v>
      </c>
      <c r="B173" s="19" t="s">
        <v>111</v>
      </c>
      <c r="C173" s="19"/>
      <c r="D173" s="19"/>
      <c r="E173" s="19" t="s">
        <v>9</v>
      </c>
      <c r="F173" s="19" t="s">
        <v>82</v>
      </c>
      <c r="G173" s="19" t="s">
        <v>191</v>
      </c>
      <c r="H173" s="19" t="s">
        <v>192</v>
      </c>
      <c r="I173" s="19" t="s">
        <v>193</v>
      </c>
      <c r="J173" s="19"/>
      <c r="K173" s="22">
        <v>106996</v>
      </c>
      <c r="L173" s="22">
        <v>100939.62</v>
      </c>
      <c r="M173" s="20"/>
      <c r="N173" s="20"/>
      <c r="O173" s="20"/>
      <c r="P173" s="20"/>
      <c r="Q173" s="21">
        <v>0.06</v>
      </c>
      <c r="R173" s="20">
        <v>36437.72</v>
      </c>
      <c r="S173" s="20">
        <f t="shared" si="7"/>
        <v>34375.207547169812</v>
      </c>
    </row>
    <row r="174" spans="1:19" ht="19.899999999999999" customHeight="1">
      <c r="A174" s="19" t="s">
        <v>110</v>
      </c>
      <c r="B174" s="19" t="s">
        <v>111</v>
      </c>
      <c r="C174" s="19"/>
      <c r="D174" s="19"/>
      <c r="E174" s="19" t="s">
        <v>10</v>
      </c>
      <c r="F174" s="19" t="s">
        <v>83</v>
      </c>
      <c r="G174" s="19" t="s">
        <v>191</v>
      </c>
      <c r="H174" s="19" t="s">
        <v>192</v>
      </c>
      <c r="I174" s="19" t="s">
        <v>193</v>
      </c>
      <c r="J174" s="19"/>
      <c r="K174" s="22">
        <v>190256</v>
      </c>
      <c r="L174" s="22">
        <v>179486.79</v>
      </c>
      <c r="M174" s="20"/>
      <c r="N174" s="20"/>
      <c r="O174" s="20"/>
      <c r="P174" s="20"/>
      <c r="Q174" s="21">
        <v>0.06</v>
      </c>
      <c r="R174" s="20">
        <v>64792.09</v>
      </c>
      <c r="S174" s="20">
        <f t="shared" si="7"/>
        <v>61124.613207547161</v>
      </c>
    </row>
    <row r="175" spans="1:19" ht="19.899999999999999" customHeight="1">
      <c r="A175" s="19" t="s">
        <v>110</v>
      </c>
      <c r="B175" s="19" t="s">
        <v>111</v>
      </c>
      <c r="C175" s="19"/>
      <c r="D175" s="19"/>
      <c r="E175" s="19" t="s">
        <v>11</v>
      </c>
      <c r="F175" s="19" t="s">
        <v>84</v>
      </c>
      <c r="G175" s="19" t="s">
        <v>191</v>
      </c>
      <c r="H175" s="19" t="s">
        <v>192</v>
      </c>
      <c r="I175" s="19" t="s">
        <v>193</v>
      </c>
      <c r="J175" s="19"/>
      <c r="K175" s="22">
        <v>0</v>
      </c>
      <c r="L175" s="22">
        <v>0</v>
      </c>
      <c r="M175" s="20"/>
      <c r="N175" s="20"/>
      <c r="O175" s="20"/>
      <c r="P175" s="20"/>
      <c r="Q175" s="21">
        <v>0</v>
      </c>
      <c r="R175" s="20">
        <v>0</v>
      </c>
      <c r="S175" s="20">
        <f t="shared" si="7"/>
        <v>0</v>
      </c>
    </row>
    <row r="176" spans="1:19" ht="19.899999999999999" customHeight="1">
      <c r="A176" s="19" t="s">
        <v>110</v>
      </c>
      <c r="B176" s="19" t="s">
        <v>111</v>
      </c>
      <c r="C176" s="19"/>
      <c r="D176" s="19"/>
      <c r="E176" s="19" t="s">
        <v>12</v>
      </c>
      <c r="F176" s="19" t="s">
        <v>85</v>
      </c>
      <c r="G176" s="19" t="s">
        <v>191</v>
      </c>
      <c r="H176" s="19" t="s">
        <v>192</v>
      </c>
      <c r="I176" s="19" t="s">
        <v>193</v>
      </c>
      <c r="J176" s="19"/>
      <c r="K176" s="22">
        <v>0</v>
      </c>
      <c r="L176" s="22">
        <v>0</v>
      </c>
      <c r="M176" s="20"/>
      <c r="N176" s="20"/>
      <c r="O176" s="20"/>
      <c r="P176" s="20"/>
      <c r="Q176" s="21">
        <v>0</v>
      </c>
      <c r="R176" s="20">
        <v>0</v>
      </c>
      <c r="S176" s="20">
        <f t="shared" si="7"/>
        <v>0</v>
      </c>
    </row>
    <row r="177" spans="1:19" ht="19.899999999999999" customHeight="1">
      <c r="A177" s="19" t="s">
        <v>110</v>
      </c>
      <c r="B177" s="19" t="s">
        <v>111</v>
      </c>
      <c r="C177" s="19"/>
      <c r="D177" s="19"/>
      <c r="E177" s="19" t="s">
        <v>13</v>
      </c>
      <c r="F177" s="19" t="s">
        <v>86</v>
      </c>
      <c r="G177" s="19" t="s">
        <v>191</v>
      </c>
      <c r="H177" s="19" t="s">
        <v>192</v>
      </c>
      <c r="I177" s="19" t="s">
        <v>193</v>
      </c>
      <c r="J177" s="19"/>
      <c r="K177" s="22">
        <v>61456</v>
      </c>
      <c r="L177" s="22">
        <v>57977.36</v>
      </c>
      <c r="M177" s="20"/>
      <c r="N177" s="20"/>
      <c r="O177" s="20"/>
      <c r="P177" s="20"/>
      <c r="Q177" s="21">
        <v>0.06</v>
      </c>
      <c r="R177" s="20">
        <v>20928.97</v>
      </c>
      <c r="S177" s="20">
        <f t="shared" si="7"/>
        <v>19744.311320754718</v>
      </c>
    </row>
    <row r="178" spans="1:19" ht="19.899999999999999" customHeight="1">
      <c r="A178" s="19" t="s">
        <v>110</v>
      </c>
      <c r="B178" s="19" t="s">
        <v>111</v>
      </c>
      <c r="C178" s="19"/>
      <c r="D178" s="19"/>
      <c r="E178" s="19" t="s">
        <v>14</v>
      </c>
      <c r="F178" s="19" t="s">
        <v>87</v>
      </c>
      <c r="G178" s="19" t="s">
        <v>191</v>
      </c>
      <c r="H178" s="19" t="s">
        <v>192</v>
      </c>
      <c r="I178" s="19" t="s">
        <v>193</v>
      </c>
      <c r="J178" s="19"/>
      <c r="K178" s="22">
        <v>500204</v>
      </c>
      <c r="L178" s="22">
        <v>471890.57</v>
      </c>
      <c r="M178" s="20"/>
      <c r="N178" s="20"/>
      <c r="O178" s="20"/>
      <c r="P178" s="20"/>
      <c r="Q178" s="21">
        <v>0.06</v>
      </c>
      <c r="R178" s="20">
        <v>170345.54</v>
      </c>
      <c r="S178" s="20">
        <f t="shared" si="7"/>
        <v>160703.33962264151</v>
      </c>
    </row>
    <row r="179" spans="1:19" ht="19.899999999999999" customHeight="1">
      <c r="A179" s="19" t="s">
        <v>110</v>
      </c>
      <c r="B179" s="19" t="s">
        <v>111</v>
      </c>
      <c r="C179" s="19"/>
      <c r="D179" s="19"/>
      <c r="E179" s="19" t="s">
        <v>15</v>
      </c>
      <c r="F179" s="19" t="s">
        <v>88</v>
      </c>
      <c r="G179" s="19" t="s">
        <v>191</v>
      </c>
      <c r="H179" s="19" t="s">
        <v>192</v>
      </c>
      <c r="I179" s="19" t="s">
        <v>193</v>
      </c>
      <c r="J179" s="19"/>
      <c r="K179" s="22">
        <v>0</v>
      </c>
      <c r="L179" s="22">
        <v>0</v>
      </c>
      <c r="M179" s="20"/>
      <c r="N179" s="20"/>
      <c r="O179" s="20"/>
      <c r="P179" s="20"/>
      <c r="Q179" s="21">
        <v>0</v>
      </c>
      <c r="R179" s="20">
        <v>0</v>
      </c>
      <c r="S179" s="20">
        <f t="shared" si="7"/>
        <v>0</v>
      </c>
    </row>
    <row r="180" spans="1:19" ht="19.899999999999999" customHeight="1">
      <c r="A180" s="19" t="s">
        <v>110</v>
      </c>
      <c r="B180" s="19" t="s">
        <v>111</v>
      </c>
      <c r="C180" s="19"/>
      <c r="D180" s="19"/>
      <c r="E180" s="19" t="s">
        <v>16</v>
      </c>
      <c r="F180" s="19" t="s">
        <v>89</v>
      </c>
      <c r="G180" s="19" t="s">
        <v>191</v>
      </c>
      <c r="H180" s="19" t="s">
        <v>192</v>
      </c>
      <c r="I180" s="19" t="s">
        <v>193</v>
      </c>
      <c r="J180" s="19"/>
      <c r="K180" s="22">
        <v>0</v>
      </c>
      <c r="L180" s="22">
        <v>0</v>
      </c>
      <c r="M180" s="20"/>
      <c r="N180" s="20"/>
      <c r="O180" s="20"/>
      <c r="P180" s="20"/>
      <c r="Q180" s="21">
        <v>0</v>
      </c>
      <c r="R180" s="20">
        <v>0</v>
      </c>
      <c r="S180" s="20">
        <f t="shared" si="7"/>
        <v>0</v>
      </c>
    </row>
    <row r="181" spans="1:19" ht="19.899999999999999" customHeight="1">
      <c r="A181" s="19" t="s">
        <v>110</v>
      </c>
      <c r="B181" s="19" t="s">
        <v>111</v>
      </c>
      <c r="C181" s="19"/>
      <c r="D181" s="19"/>
      <c r="E181" s="19" t="s">
        <v>17</v>
      </c>
      <c r="F181" s="19" t="s">
        <v>90</v>
      </c>
      <c r="G181" s="19" t="s">
        <v>191</v>
      </c>
      <c r="H181" s="19" t="s">
        <v>192</v>
      </c>
      <c r="I181" s="19" t="s">
        <v>193</v>
      </c>
      <c r="J181" s="19"/>
      <c r="K181" s="22">
        <v>0</v>
      </c>
      <c r="L181" s="22">
        <v>0</v>
      </c>
      <c r="M181" s="20"/>
      <c r="N181" s="20"/>
      <c r="O181" s="20"/>
      <c r="P181" s="20"/>
      <c r="Q181" s="21">
        <v>0</v>
      </c>
      <c r="R181" s="20">
        <v>0</v>
      </c>
      <c r="S181" s="20">
        <f t="shared" si="7"/>
        <v>0</v>
      </c>
    </row>
    <row r="182" spans="1:19" ht="19.899999999999999" customHeight="1">
      <c r="A182" s="19" t="s">
        <v>110</v>
      </c>
      <c r="B182" s="19" t="s">
        <v>111</v>
      </c>
      <c r="C182" s="19"/>
      <c r="D182" s="19"/>
      <c r="E182" s="19" t="s">
        <v>18</v>
      </c>
      <c r="F182" s="19" t="s">
        <v>91</v>
      </c>
      <c r="G182" s="19" t="s">
        <v>191</v>
      </c>
      <c r="H182" s="19" t="s">
        <v>192</v>
      </c>
      <c r="I182" s="19" t="s">
        <v>193</v>
      </c>
      <c r="J182" s="19"/>
      <c r="K182" s="22">
        <v>0</v>
      </c>
      <c r="L182" s="22">
        <v>0</v>
      </c>
      <c r="M182" s="20"/>
      <c r="N182" s="20"/>
      <c r="O182" s="20"/>
      <c r="P182" s="20"/>
      <c r="Q182" s="21">
        <v>0</v>
      </c>
      <c r="R182" s="20">
        <v>0</v>
      </c>
      <c r="S182" s="20">
        <f t="shared" si="7"/>
        <v>0</v>
      </c>
    </row>
    <row r="183" spans="1:19" ht="19.899999999999999" customHeight="1">
      <c r="A183" s="19" t="s">
        <v>110</v>
      </c>
      <c r="B183" s="19" t="s">
        <v>111</v>
      </c>
      <c r="C183" s="19"/>
      <c r="D183" s="19"/>
      <c r="E183" s="19" t="s">
        <v>19</v>
      </c>
      <c r="F183" s="19" t="s">
        <v>92</v>
      </c>
      <c r="G183" s="19" t="s">
        <v>191</v>
      </c>
      <c r="H183" s="19" t="s">
        <v>192</v>
      </c>
      <c r="I183" s="19" t="s">
        <v>193</v>
      </c>
      <c r="J183" s="19"/>
      <c r="K183" s="22">
        <v>182620</v>
      </c>
      <c r="L183" s="22">
        <v>172283.02</v>
      </c>
      <c r="M183" s="20"/>
      <c r="N183" s="20"/>
      <c r="O183" s="20"/>
      <c r="P183" s="20"/>
      <c r="Q183" s="21">
        <v>0.06</v>
      </c>
      <c r="R183" s="20">
        <v>62191.63</v>
      </c>
      <c r="S183" s="20">
        <f t="shared" si="7"/>
        <v>58671.349056603765</v>
      </c>
    </row>
    <row r="184" spans="1:19" ht="19.899999999999999" customHeight="1">
      <c r="A184" s="19" t="s">
        <v>110</v>
      </c>
      <c r="B184" s="19" t="s">
        <v>111</v>
      </c>
      <c r="C184" s="19"/>
      <c r="D184" s="19"/>
      <c r="E184" s="19" t="s">
        <v>20</v>
      </c>
      <c r="F184" s="19" t="s">
        <v>93</v>
      </c>
      <c r="G184" s="19" t="s">
        <v>191</v>
      </c>
      <c r="H184" s="19" t="s">
        <v>192</v>
      </c>
      <c r="I184" s="19" t="s">
        <v>193</v>
      </c>
      <c r="J184" s="19"/>
      <c r="K184" s="22">
        <v>21804</v>
      </c>
      <c r="L184" s="22">
        <v>20569.810000000001</v>
      </c>
      <c r="M184" s="20"/>
      <c r="N184" s="20"/>
      <c r="O184" s="20"/>
      <c r="P184" s="20"/>
      <c r="Q184" s="21">
        <v>6.0000999999999999E-2</v>
      </c>
      <c r="R184" s="20">
        <v>7425.4</v>
      </c>
      <c r="S184" s="20">
        <f t="shared" si="7"/>
        <v>7005.0877310493106</v>
      </c>
    </row>
    <row r="185" spans="1:19" ht="19.899999999999999" customHeight="1">
      <c r="A185" s="19" t="s">
        <v>110</v>
      </c>
      <c r="B185" s="19" t="s">
        <v>111</v>
      </c>
      <c r="C185" s="19"/>
      <c r="D185" s="19"/>
      <c r="E185" s="19" t="s">
        <v>21</v>
      </c>
      <c r="F185" s="19" t="s">
        <v>94</v>
      </c>
      <c r="G185" s="19" t="s">
        <v>191</v>
      </c>
      <c r="H185" s="19" t="s">
        <v>192</v>
      </c>
      <c r="I185" s="19" t="s">
        <v>193</v>
      </c>
      <c r="J185" s="19"/>
      <c r="K185" s="22">
        <v>0</v>
      </c>
      <c r="L185" s="22">
        <v>0</v>
      </c>
      <c r="M185" s="20"/>
      <c r="N185" s="20"/>
      <c r="O185" s="20"/>
      <c r="P185" s="20"/>
      <c r="Q185" s="21">
        <v>0</v>
      </c>
      <c r="R185" s="20">
        <v>0</v>
      </c>
      <c r="S185" s="20">
        <f t="shared" si="7"/>
        <v>0</v>
      </c>
    </row>
    <row r="186" spans="1:19" ht="19.899999999999999" customHeight="1">
      <c r="A186" s="19" t="s">
        <v>110</v>
      </c>
      <c r="B186" s="19" t="s">
        <v>111</v>
      </c>
      <c r="C186" s="19"/>
      <c r="D186" s="19"/>
      <c r="E186" s="19" t="s">
        <v>22</v>
      </c>
      <c r="F186" s="19" t="s">
        <v>95</v>
      </c>
      <c r="G186" s="19" t="s">
        <v>191</v>
      </c>
      <c r="H186" s="19" t="s">
        <v>192</v>
      </c>
      <c r="I186" s="19" t="s">
        <v>193</v>
      </c>
      <c r="J186" s="19"/>
      <c r="K186" s="22">
        <v>85468</v>
      </c>
      <c r="L186" s="22">
        <v>85468</v>
      </c>
      <c r="M186" s="20"/>
      <c r="N186" s="20"/>
      <c r="O186" s="20"/>
      <c r="P186" s="20"/>
      <c r="Q186" s="21">
        <v>0</v>
      </c>
      <c r="R186" s="20">
        <v>29106.31</v>
      </c>
      <c r="S186" s="20">
        <f t="shared" si="7"/>
        <v>29106.31</v>
      </c>
    </row>
    <row r="187" spans="1:19" ht="19.899999999999999" customHeight="1">
      <c r="A187" s="17" t="s">
        <v>112</v>
      </c>
      <c r="B187" s="17" t="s">
        <v>113</v>
      </c>
      <c r="C187" s="17"/>
      <c r="D187" s="17"/>
      <c r="E187" s="17" t="s">
        <v>72</v>
      </c>
      <c r="F187" s="17" t="s">
        <v>73</v>
      </c>
      <c r="G187" s="17" t="s">
        <v>191</v>
      </c>
      <c r="H187" s="17" t="s">
        <v>192</v>
      </c>
      <c r="I187" s="17" t="s">
        <v>193</v>
      </c>
      <c r="J187" s="17"/>
      <c r="K187" s="18">
        <v>3361496</v>
      </c>
      <c r="L187" s="18">
        <v>2990784.61</v>
      </c>
      <c r="M187" s="18">
        <f>SUM(M188,M189,M190,M191,M192,M193,M194,M195,M196,M197,M199,M200,M201,M202,M203,M204,M205,M206,M207,M208,M209)</f>
        <v>0</v>
      </c>
      <c r="N187" s="18">
        <f>SUM(N188,N189,N190,N191,N192,N193,N194,N195,N196,N197,N199,N200,N201,N202,N203,N204,N205,N206,N207,N208,N209)</f>
        <v>0</v>
      </c>
      <c r="O187" s="18"/>
      <c r="P187" s="18"/>
      <c r="Q187" s="18">
        <v>0.05</v>
      </c>
      <c r="R187" s="18">
        <f>SUM(R188,R189,R190,R191,R192,R193,R194,R195,R196,R197,R199,R200,R201,R202,R203,R204,R205,R206,R207,R208,R209)</f>
        <v>3361139.28</v>
      </c>
      <c r="S187" s="18">
        <f>SUM(S188,S189,S190,S191,S192,S193,S194,S195,S196,S197,S199,S200,S201,S202,S203,S204,S205,S206,S207,S208,S209)</f>
        <v>2990871.4005879108</v>
      </c>
    </row>
    <row r="188" spans="1:19" ht="19.899999999999999" customHeight="1">
      <c r="A188" s="19" t="s">
        <v>112</v>
      </c>
      <c r="B188" s="19" t="s">
        <v>113</v>
      </c>
      <c r="C188" s="19"/>
      <c r="D188" s="19"/>
      <c r="E188" s="19" t="s">
        <v>1</v>
      </c>
      <c r="F188" s="19" t="s">
        <v>74</v>
      </c>
      <c r="G188" s="19" t="s">
        <v>191</v>
      </c>
      <c r="H188" s="19" t="s">
        <v>192</v>
      </c>
      <c r="I188" s="19" t="s">
        <v>193</v>
      </c>
      <c r="J188" s="19"/>
      <c r="K188" s="22">
        <v>0</v>
      </c>
      <c r="L188" s="22">
        <v>0</v>
      </c>
      <c r="M188" s="20"/>
      <c r="N188" s="20"/>
      <c r="O188" s="20"/>
      <c r="P188" s="20"/>
      <c r="Q188" s="21">
        <v>0</v>
      </c>
      <c r="R188" s="20">
        <v>0</v>
      </c>
      <c r="S188" s="20">
        <f t="shared" ref="S188:S209" si="8">R188/(1+Q188)</f>
        <v>0</v>
      </c>
    </row>
    <row r="189" spans="1:19" ht="19.899999999999999" customHeight="1">
      <c r="A189" s="19" t="s">
        <v>112</v>
      </c>
      <c r="B189" s="19" t="s">
        <v>113</v>
      </c>
      <c r="C189" s="19"/>
      <c r="D189" s="19"/>
      <c r="E189" s="19" t="s">
        <v>2</v>
      </c>
      <c r="F189" s="19" t="s">
        <v>75</v>
      </c>
      <c r="G189" s="19" t="s">
        <v>191</v>
      </c>
      <c r="H189" s="19" t="s">
        <v>192</v>
      </c>
      <c r="I189" s="19" t="s">
        <v>193</v>
      </c>
      <c r="J189" s="19"/>
      <c r="K189" s="22">
        <v>0</v>
      </c>
      <c r="L189" s="22">
        <v>0</v>
      </c>
      <c r="M189" s="20"/>
      <c r="N189" s="20"/>
      <c r="O189" s="20"/>
      <c r="P189" s="20"/>
      <c r="Q189" s="21">
        <v>0</v>
      </c>
      <c r="R189" s="20">
        <v>0</v>
      </c>
      <c r="S189" s="20">
        <f t="shared" si="8"/>
        <v>0</v>
      </c>
    </row>
    <row r="190" spans="1:19" ht="19.899999999999999" customHeight="1">
      <c r="A190" s="19" t="s">
        <v>112</v>
      </c>
      <c r="B190" s="19" t="s">
        <v>113</v>
      </c>
      <c r="C190" s="19"/>
      <c r="D190" s="19"/>
      <c r="E190" s="19" t="s">
        <v>3</v>
      </c>
      <c r="F190" s="19" t="s">
        <v>76</v>
      </c>
      <c r="G190" s="19" t="s">
        <v>191</v>
      </c>
      <c r="H190" s="19" t="s">
        <v>192</v>
      </c>
      <c r="I190" s="19" t="s">
        <v>193</v>
      </c>
      <c r="J190" s="19"/>
      <c r="K190" s="22">
        <v>0</v>
      </c>
      <c r="L190" s="22">
        <v>0</v>
      </c>
      <c r="M190" s="20"/>
      <c r="N190" s="20"/>
      <c r="O190" s="20"/>
      <c r="P190" s="20"/>
      <c r="Q190" s="21">
        <v>0</v>
      </c>
      <c r="R190" s="20">
        <v>0</v>
      </c>
      <c r="S190" s="20">
        <f t="shared" si="8"/>
        <v>0</v>
      </c>
    </row>
    <row r="191" spans="1:19" ht="19.899999999999999" customHeight="1">
      <c r="A191" s="19" t="s">
        <v>112</v>
      </c>
      <c r="B191" s="19" t="s">
        <v>113</v>
      </c>
      <c r="C191" s="19"/>
      <c r="D191" s="19"/>
      <c r="E191" s="19" t="s">
        <v>4</v>
      </c>
      <c r="F191" s="19" t="s">
        <v>78</v>
      </c>
      <c r="G191" s="19" t="s">
        <v>191</v>
      </c>
      <c r="H191" s="19" t="s">
        <v>192</v>
      </c>
      <c r="I191" s="19" t="s">
        <v>193</v>
      </c>
      <c r="J191" s="19"/>
      <c r="K191" s="22">
        <v>0</v>
      </c>
      <c r="L191" s="22">
        <v>0</v>
      </c>
      <c r="M191" s="20"/>
      <c r="N191" s="20"/>
      <c r="O191" s="20"/>
      <c r="P191" s="20"/>
      <c r="Q191" s="21">
        <v>0</v>
      </c>
      <c r="R191" s="20">
        <v>0</v>
      </c>
      <c r="S191" s="20">
        <f t="shared" si="8"/>
        <v>0</v>
      </c>
    </row>
    <row r="192" spans="1:19" ht="19.899999999999999" customHeight="1">
      <c r="A192" s="19" t="s">
        <v>112</v>
      </c>
      <c r="B192" s="19" t="s">
        <v>113</v>
      </c>
      <c r="C192" s="19"/>
      <c r="D192" s="19"/>
      <c r="E192" s="19" t="s">
        <v>5</v>
      </c>
      <c r="F192" s="19" t="s">
        <v>79</v>
      </c>
      <c r="G192" s="19" t="s">
        <v>191</v>
      </c>
      <c r="H192" s="19" t="s">
        <v>192</v>
      </c>
      <c r="I192" s="19" t="s">
        <v>193</v>
      </c>
      <c r="J192" s="19"/>
      <c r="K192" s="22">
        <v>0</v>
      </c>
      <c r="L192" s="22">
        <v>0</v>
      </c>
      <c r="M192" s="20"/>
      <c r="N192" s="20"/>
      <c r="O192" s="20"/>
      <c r="P192" s="20"/>
      <c r="Q192" s="21">
        <v>0</v>
      </c>
      <c r="R192" s="20">
        <v>0</v>
      </c>
      <c r="S192" s="20">
        <f t="shared" si="8"/>
        <v>0</v>
      </c>
    </row>
    <row r="193" spans="1:19" ht="19.899999999999999" customHeight="1">
      <c r="A193" s="19" t="s">
        <v>112</v>
      </c>
      <c r="B193" s="19" t="s">
        <v>113</v>
      </c>
      <c r="C193" s="19"/>
      <c r="D193" s="19"/>
      <c r="E193" s="19" t="s">
        <v>6</v>
      </c>
      <c r="F193" s="19" t="s">
        <v>80</v>
      </c>
      <c r="G193" s="19" t="s">
        <v>191</v>
      </c>
      <c r="H193" s="19" t="s">
        <v>192</v>
      </c>
      <c r="I193" s="19" t="s">
        <v>193</v>
      </c>
      <c r="J193" s="19"/>
      <c r="K193" s="22">
        <v>0</v>
      </c>
      <c r="L193" s="22">
        <v>0</v>
      </c>
      <c r="M193" s="20"/>
      <c r="N193" s="20"/>
      <c r="O193" s="20"/>
      <c r="P193" s="20"/>
      <c r="Q193" s="21">
        <v>0</v>
      </c>
      <c r="R193" s="20">
        <v>0</v>
      </c>
      <c r="S193" s="20">
        <f t="shared" si="8"/>
        <v>0</v>
      </c>
    </row>
    <row r="194" spans="1:19" ht="19.899999999999999" customHeight="1">
      <c r="A194" s="19" t="s">
        <v>112</v>
      </c>
      <c r="B194" s="19" t="s">
        <v>113</v>
      </c>
      <c r="C194" s="19"/>
      <c r="D194" s="19"/>
      <c r="E194" s="19" t="s">
        <v>7</v>
      </c>
      <c r="F194" s="19" t="s">
        <v>81</v>
      </c>
      <c r="G194" s="19" t="s">
        <v>191</v>
      </c>
      <c r="H194" s="19" t="s">
        <v>192</v>
      </c>
      <c r="I194" s="19" t="s">
        <v>193</v>
      </c>
      <c r="J194" s="19"/>
      <c r="K194" s="22">
        <v>46368</v>
      </c>
      <c r="L194" s="22">
        <v>41400</v>
      </c>
      <c r="M194" s="20"/>
      <c r="N194" s="20"/>
      <c r="O194" s="20"/>
      <c r="P194" s="20"/>
      <c r="Q194" s="21">
        <v>0.11</v>
      </c>
      <c r="R194" s="20">
        <v>45954</v>
      </c>
      <c r="S194" s="20">
        <f t="shared" si="8"/>
        <v>41399.999999999993</v>
      </c>
    </row>
    <row r="195" spans="1:19" ht="19.899999999999999" customHeight="1">
      <c r="A195" s="19" t="s">
        <v>112</v>
      </c>
      <c r="B195" s="19" t="s">
        <v>113</v>
      </c>
      <c r="C195" s="19"/>
      <c r="D195" s="19"/>
      <c r="E195" s="19" t="s">
        <v>8</v>
      </c>
      <c r="F195" s="19" t="s">
        <v>77</v>
      </c>
      <c r="G195" s="19" t="s">
        <v>191</v>
      </c>
      <c r="H195" s="19" t="s">
        <v>192</v>
      </c>
      <c r="I195" s="19" t="s">
        <v>193</v>
      </c>
      <c r="J195" s="19"/>
      <c r="K195" s="22">
        <v>3077216</v>
      </c>
      <c r="L195" s="22">
        <v>2723200</v>
      </c>
      <c r="M195" s="20"/>
      <c r="N195" s="20"/>
      <c r="O195" s="20"/>
      <c r="P195" s="20"/>
      <c r="Q195" s="21">
        <v>0.13</v>
      </c>
      <c r="R195" s="20">
        <v>3077216</v>
      </c>
      <c r="S195" s="20">
        <f t="shared" si="8"/>
        <v>2723200.0000000005</v>
      </c>
    </row>
    <row r="196" spans="1:19" ht="19.899999999999999" customHeight="1">
      <c r="A196" s="19" t="s">
        <v>112</v>
      </c>
      <c r="B196" s="19" t="s">
        <v>113</v>
      </c>
      <c r="C196" s="19"/>
      <c r="D196" s="19"/>
      <c r="E196" s="19" t="s">
        <v>9</v>
      </c>
      <c r="F196" s="19" t="s">
        <v>82</v>
      </c>
      <c r="G196" s="19" t="s">
        <v>191</v>
      </c>
      <c r="H196" s="19" t="s">
        <v>192</v>
      </c>
      <c r="I196" s="19" t="s">
        <v>193</v>
      </c>
      <c r="J196" s="19"/>
      <c r="K196" s="22">
        <v>3680</v>
      </c>
      <c r="L196" s="22">
        <v>3471.7</v>
      </c>
      <c r="M196" s="20"/>
      <c r="N196" s="20"/>
      <c r="O196" s="20"/>
      <c r="P196" s="20"/>
      <c r="Q196" s="21">
        <v>4.9999000000000002E-2</v>
      </c>
      <c r="R196" s="20">
        <v>3645.28</v>
      </c>
      <c r="S196" s="20">
        <f t="shared" si="8"/>
        <v>3471.6985444748047</v>
      </c>
    </row>
    <row r="197" spans="1:19" ht="19.899999999999999" customHeight="1">
      <c r="A197" s="19" t="s">
        <v>112</v>
      </c>
      <c r="B197" s="19" t="s">
        <v>113</v>
      </c>
      <c r="C197" s="19"/>
      <c r="D197" s="19"/>
      <c r="E197" s="19" t="s">
        <v>10</v>
      </c>
      <c r="F197" s="19" t="s">
        <v>83</v>
      </c>
      <c r="G197" s="19" t="s">
        <v>191</v>
      </c>
      <c r="H197" s="19" t="s">
        <v>192</v>
      </c>
      <c r="I197" s="19" t="s">
        <v>193</v>
      </c>
      <c r="J197" s="19"/>
      <c r="K197" s="22">
        <v>34592</v>
      </c>
      <c r="L197" s="22">
        <v>32633.96</v>
      </c>
      <c r="M197" s="20"/>
      <c r="N197" s="20"/>
      <c r="O197" s="20"/>
      <c r="P197" s="20"/>
      <c r="Q197" s="21">
        <v>0.06</v>
      </c>
      <c r="R197" s="20">
        <v>34592</v>
      </c>
      <c r="S197" s="20">
        <f t="shared" si="8"/>
        <v>32633.962264150941</v>
      </c>
    </row>
    <row r="198" spans="1:19" ht="19.899999999999999" customHeight="1">
      <c r="A198" s="19" t="s">
        <v>112</v>
      </c>
      <c r="B198" s="19" t="s">
        <v>113</v>
      </c>
      <c r="C198" s="19"/>
      <c r="D198" s="19"/>
      <c r="E198" s="19" t="s">
        <v>11</v>
      </c>
      <c r="F198" s="19" t="s">
        <v>84</v>
      </c>
      <c r="G198" s="19" t="s">
        <v>191</v>
      </c>
      <c r="H198" s="19" t="s">
        <v>192</v>
      </c>
      <c r="I198" s="19" t="s">
        <v>193</v>
      </c>
      <c r="J198" s="19"/>
      <c r="K198" s="22">
        <v>0</v>
      </c>
      <c r="L198" s="22">
        <v>0</v>
      </c>
      <c r="M198" s="20"/>
      <c r="N198" s="20"/>
      <c r="O198" s="20"/>
      <c r="P198" s="20"/>
      <c r="Q198" s="21">
        <v>0</v>
      </c>
      <c r="R198" s="20">
        <v>0</v>
      </c>
      <c r="S198" s="20">
        <f t="shared" si="8"/>
        <v>0</v>
      </c>
    </row>
    <row r="199" spans="1:19" ht="19.899999999999999" customHeight="1">
      <c r="A199" s="19" t="s">
        <v>112</v>
      </c>
      <c r="B199" s="19" t="s">
        <v>113</v>
      </c>
      <c r="C199" s="19"/>
      <c r="D199" s="19"/>
      <c r="E199" s="19" t="s">
        <v>12</v>
      </c>
      <c r="F199" s="19" t="s">
        <v>85</v>
      </c>
      <c r="G199" s="19" t="s">
        <v>191</v>
      </c>
      <c r="H199" s="19" t="s">
        <v>192</v>
      </c>
      <c r="I199" s="19" t="s">
        <v>193</v>
      </c>
      <c r="J199" s="19"/>
      <c r="K199" s="22">
        <v>0</v>
      </c>
      <c r="L199" s="22">
        <v>0</v>
      </c>
      <c r="M199" s="20"/>
      <c r="N199" s="20"/>
      <c r="O199" s="20"/>
      <c r="P199" s="20"/>
      <c r="Q199" s="21">
        <v>0</v>
      </c>
      <c r="R199" s="20">
        <v>0</v>
      </c>
      <c r="S199" s="20">
        <f t="shared" si="8"/>
        <v>0</v>
      </c>
    </row>
    <row r="200" spans="1:19" ht="19.899999999999999" customHeight="1">
      <c r="A200" s="19" t="s">
        <v>112</v>
      </c>
      <c r="B200" s="19" t="s">
        <v>113</v>
      </c>
      <c r="C200" s="19"/>
      <c r="D200" s="19"/>
      <c r="E200" s="19" t="s">
        <v>13</v>
      </c>
      <c r="F200" s="19" t="s">
        <v>86</v>
      </c>
      <c r="G200" s="19" t="s">
        <v>191</v>
      </c>
      <c r="H200" s="19" t="s">
        <v>192</v>
      </c>
      <c r="I200" s="19" t="s">
        <v>193</v>
      </c>
      <c r="J200" s="19"/>
      <c r="K200" s="22">
        <v>4416</v>
      </c>
      <c r="L200" s="22">
        <v>4166.04</v>
      </c>
      <c r="M200" s="20"/>
      <c r="N200" s="20"/>
      <c r="O200" s="20"/>
      <c r="P200" s="20"/>
      <c r="Q200" s="21">
        <v>5.9998999999999997E-2</v>
      </c>
      <c r="R200" s="20">
        <v>4416</v>
      </c>
      <c r="S200" s="20">
        <f t="shared" si="8"/>
        <v>4166.0416660770434</v>
      </c>
    </row>
    <row r="201" spans="1:19" ht="19.899999999999999" customHeight="1">
      <c r="A201" s="19" t="s">
        <v>112</v>
      </c>
      <c r="B201" s="19" t="s">
        <v>113</v>
      </c>
      <c r="C201" s="19"/>
      <c r="D201" s="19"/>
      <c r="E201" s="19" t="s">
        <v>14</v>
      </c>
      <c r="F201" s="19" t="s">
        <v>87</v>
      </c>
      <c r="G201" s="19" t="s">
        <v>191</v>
      </c>
      <c r="H201" s="19" t="s">
        <v>192</v>
      </c>
      <c r="I201" s="19" t="s">
        <v>193</v>
      </c>
      <c r="J201" s="19"/>
      <c r="K201" s="22">
        <v>164496</v>
      </c>
      <c r="L201" s="22">
        <v>155184.91</v>
      </c>
      <c r="M201" s="20"/>
      <c r="N201" s="20"/>
      <c r="O201" s="20"/>
      <c r="P201" s="20"/>
      <c r="Q201" s="21">
        <v>0.06</v>
      </c>
      <c r="R201" s="20">
        <v>164588</v>
      </c>
      <c r="S201" s="20">
        <f t="shared" si="8"/>
        <v>155271.69811320753</v>
      </c>
    </row>
    <row r="202" spans="1:19" ht="19.899999999999999" customHeight="1">
      <c r="A202" s="19" t="s">
        <v>112</v>
      </c>
      <c r="B202" s="19" t="s">
        <v>113</v>
      </c>
      <c r="C202" s="19"/>
      <c r="D202" s="19"/>
      <c r="E202" s="19" t="s">
        <v>15</v>
      </c>
      <c r="F202" s="19" t="s">
        <v>88</v>
      </c>
      <c r="G202" s="19" t="s">
        <v>191</v>
      </c>
      <c r="H202" s="19" t="s">
        <v>192</v>
      </c>
      <c r="I202" s="19" t="s">
        <v>193</v>
      </c>
      <c r="J202" s="19"/>
      <c r="K202" s="22">
        <v>0</v>
      </c>
      <c r="L202" s="22">
        <v>0</v>
      </c>
      <c r="M202" s="20"/>
      <c r="N202" s="20"/>
      <c r="O202" s="20"/>
      <c r="P202" s="20"/>
      <c r="Q202" s="21">
        <v>0</v>
      </c>
      <c r="R202" s="20">
        <v>0</v>
      </c>
      <c r="S202" s="20">
        <f t="shared" si="8"/>
        <v>0</v>
      </c>
    </row>
    <row r="203" spans="1:19" ht="19.899999999999999" customHeight="1">
      <c r="A203" s="19" t="s">
        <v>112</v>
      </c>
      <c r="B203" s="19" t="s">
        <v>113</v>
      </c>
      <c r="C203" s="19"/>
      <c r="D203" s="19"/>
      <c r="E203" s="19" t="s">
        <v>16</v>
      </c>
      <c r="F203" s="19" t="s">
        <v>89</v>
      </c>
      <c r="G203" s="19" t="s">
        <v>191</v>
      </c>
      <c r="H203" s="19" t="s">
        <v>192</v>
      </c>
      <c r="I203" s="19" t="s">
        <v>193</v>
      </c>
      <c r="J203" s="19"/>
      <c r="K203" s="22">
        <v>0</v>
      </c>
      <c r="L203" s="22">
        <v>0</v>
      </c>
      <c r="M203" s="20"/>
      <c r="N203" s="20"/>
      <c r="O203" s="20"/>
      <c r="P203" s="20"/>
      <c r="Q203" s="21">
        <v>0</v>
      </c>
      <c r="R203" s="20">
        <v>0</v>
      </c>
      <c r="S203" s="20">
        <f t="shared" si="8"/>
        <v>0</v>
      </c>
    </row>
    <row r="204" spans="1:19" ht="19.899999999999999" customHeight="1">
      <c r="A204" s="19" t="s">
        <v>112</v>
      </c>
      <c r="B204" s="19" t="s">
        <v>113</v>
      </c>
      <c r="C204" s="19"/>
      <c r="D204" s="19"/>
      <c r="E204" s="19" t="s">
        <v>17</v>
      </c>
      <c r="F204" s="19" t="s">
        <v>90</v>
      </c>
      <c r="G204" s="19" t="s">
        <v>191</v>
      </c>
      <c r="H204" s="19" t="s">
        <v>192</v>
      </c>
      <c r="I204" s="19" t="s">
        <v>193</v>
      </c>
      <c r="J204" s="19"/>
      <c r="K204" s="22">
        <v>0</v>
      </c>
      <c r="L204" s="22">
        <v>0</v>
      </c>
      <c r="M204" s="20"/>
      <c r="N204" s="20"/>
      <c r="O204" s="20"/>
      <c r="P204" s="20"/>
      <c r="Q204" s="21">
        <v>0</v>
      </c>
      <c r="R204" s="20">
        <v>0</v>
      </c>
      <c r="S204" s="20">
        <f t="shared" si="8"/>
        <v>0</v>
      </c>
    </row>
    <row r="205" spans="1:19" ht="19.899999999999999" customHeight="1">
      <c r="A205" s="19" t="s">
        <v>112</v>
      </c>
      <c r="B205" s="19" t="s">
        <v>113</v>
      </c>
      <c r="C205" s="19"/>
      <c r="D205" s="19"/>
      <c r="E205" s="19" t="s">
        <v>18</v>
      </c>
      <c r="F205" s="19" t="s">
        <v>91</v>
      </c>
      <c r="G205" s="19" t="s">
        <v>191</v>
      </c>
      <c r="H205" s="19" t="s">
        <v>192</v>
      </c>
      <c r="I205" s="19" t="s">
        <v>193</v>
      </c>
      <c r="J205" s="19"/>
      <c r="K205" s="22">
        <v>0</v>
      </c>
      <c r="L205" s="22">
        <v>0</v>
      </c>
      <c r="M205" s="20"/>
      <c r="N205" s="20"/>
      <c r="O205" s="20"/>
      <c r="P205" s="20"/>
      <c r="Q205" s="21">
        <v>0</v>
      </c>
      <c r="R205" s="20">
        <v>0</v>
      </c>
      <c r="S205" s="20">
        <f t="shared" si="8"/>
        <v>0</v>
      </c>
    </row>
    <row r="206" spans="1:19" ht="19.899999999999999" customHeight="1">
      <c r="A206" s="19" t="s">
        <v>112</v>
      </c>
      <c r="B206" s="19" t="s">
        <v>113</v>
      </c>
      <c r="C206" s="19"/>
      <c r="D206" s="19"/>
      <c r="E206" s="19" t="s">
        <v>19</v>
      </c>
      <c r="F206" s="19" t="s">
        <v>92</v>
      </c>
      <c r="G206" s="19" t="s">
        <v>191</v>
      </c>
      <c r="H206" s="19" t="s">
        <v>192</v>
      </c>
      <c r="I206" s="19" t="s">
        <v>193</v>
      </c>
      <c r="J206" s="19"/>
      <c r="K206" s="22">
        <v>0</v>
      </c>
      <c r="L206" s="22">
        <v>0</v>
      </c>
      <c r="M206" s="20"/>
      <c r="N206" s="20"/>
      <c r="O206" s="20"/>
      <c r="P206" s="20"/>
      <c r="Q206" s="21">
        <v>0</v>
      </c>
      <c r="R206" s="20">
        <v>0</v>
      </c>
      <c r="S206" s="20">
        <f t="shared" si="8"/>
        <v>0</v>
      </c>
    </row>
    <row r="207" spans="1:19" ht="19.899999999999999" customHeight="1">
      <c r="A207" s="19" t="s">
        <v>112</v>
      </c>
      <c r="B207" s="19" t="s">
        <v>113</v>
      </c>
      <c r="C207" s="19"/>
      <c r="D207" s="19"/>
      <c r="E207" s="19" t="s">
        <v>20</v>
      </c>
      <c r="F207" s="19" t="s">
        <v>93</v>
      </c>
      <c r="G207" s="19" t="s">
        <v>191</v>
      </c>
      <c r="H207" s="19" t="s">
        <v>192</v>
      </c>
      <c r="I207" s="19" t="s">
        <v>193</v>
      </c>
      <c r="J207" s="19"/>
      <c r="K207" s="22">
        <v>0</v>
      </c>
      <c r="L207" s="22">
        <v>0</v>
      </c>
      <c r="M207" s="20"/>
      <c r="N207" s="20"/>
      <c r="O207" s="20"/>
      <c r="P207" s="20"/>
      <c r="Q207" s="21">
        <v>0</v>
      </c>
      <c r="R207" s="20">
        <v>0</v>
      </c>
      <c r="S207" s="20">
        <f t="shared" si="8"/>
        <v>0</v>
      </c>
    </row>
    <row r="208" spans="1:19" ht="19.899999999999999" customHeight="1">
      <c r="A208" s="19" t="s">
        <v>112</v>
      </c>
      <c r="B208" s="19" t="s">
        <v>113</v>
      </c>
      <c r="C208" s="19"/>
      <c r="D208" s="19"/>
      <c r="E208" s="19" t="s">
        <v>21</v>
      </c>
      <c r="F208" s="19" t="s">
        <v>94</v>
      </c>
      <c r="G208" s="19" t="s">
        <v>191</v>
      </c>
      <c r="H208" s="19" t="s">
        <v>192</v>
      </c>
      <c r="I208" s="19" t="s">
        <v>193</v>
      </c>
      <c r="J208" s="19"/>
      <c r="K208" s="22">
        <v>0</v>
      </c>
      <c r="L208" s="22">
        <v>0</v>
      </c>
      <c r="M208" s="20"/>
      <c r="N208" s="20"/>
      <c r="O208" s="20"/>
      <c r="P208" s="20"/>
      <c r="Q208" s="21">
        <v>0</v>
      </c>
      <c r="R208" s="20">
        <v>0</v>
      </c>
      <c r="S208" s="20">
        <f t="shared" si="8"/>
        <v>0</v>
      </c>
    </row>
    <row r="209" spans="1:19" ht="19.899999999999999" customHeight="1">
      <c r="A209" s="19" t="s">
        <v>112</v>
      </c>
      <c r="B209" s="19" t="s">
        <v>113</v>
      </c>
      <c r="C209" s="19"/>
      <c r="D209" s="19"/>
      <c r="E209" s="19" t="s">
        <v>22</v>
      </c>
      <c r="F209" s="19" t="s">
        <v>95</v>
      </c>
      <c r="G209" s="19" t="s">
        <v>191</v>
      </c>
      <c r="H209" s="19" t="s">
        <v>192</v>
      </c>
      <c r="I209" s="19" t="s">
        <v>193</v>
      </c>
      <c r="J209" s="19"/>
      <c r="K209" s="22">
        <v>30728</v>
      </c>
      <c r="L209" s="22">
        <v>30728</v>
      </c>
      <c r="M209" s="20"/>
      <c r="N209" s="20"/>
      <c r="O209" s="20"/>
      <c r="P209" s="20"/>
      <c r="Q209" s="21">
        <v>0</v>
      </c>
      <c r="R209" s="20">
        <v>30728</v>
      </c>
      <c r="S209" s="20">
        <f t="shared" si="8"/>
        <v>30728</v>
      </c>
    </row>
    <row r="210" spans="1:19" ht="19.899999999999999" customHeight="1">
      <c r="A210" s="17" t="s">
        <v>114</v>
      </c>
      <c r="B210" s="17" t="s">
        <v>115</v>
      </c>
      <c r="C210" s="17"/>
      <c r="D210" s="17"/>
      <c r="E210" s="17" t="s">
        <v>72</v>
      </c>
      <c r="F210" s="17" t="s">
        <v>73</v>
      </c>
      <c r="G210" s="17" t="s">
        <v>191</v>
      </c>
      <c r="H210" s="17" t="s">
        <v>192</v>
      </c>
      <c r="I210" s="17" t="s">
        <v>193</v>
      </c>
      <c r="J210" s="17"/>
      <c r="K210" s="18">
        <v>7328168</v>
      </c>
      <c r="L210" s="18">
        <v>6528671.4199999999</v>
      </c>
      <c r="M210" s="18">
        <f>SUM(M211,M212,M213,M214,M215,M216,M217,M218,M219,M220,M222,M223,M224,M225,M226,M227,M228,M229,M230,M231,M232)</f>
        <v>0</v>
      </c>
      <c r="N210" s="18">
        <f>SUM(N211,N212,N213,N214,N215,N216,N217,N218,N219,N220,N222,N223,N224,N225,N226,N227,N228,N229,N230,N231,N232)</f>
        <v>0</v>
      </c>
      <c r="O210" s="18"/>
      <c r="P210" s="18"/>
      <c r="Q210" s="18">
        <v>0.05</v>
      </c>
      <c r="R210" s="18">
        <f>SUM(R211,R212,R213,R214,R215,R216,R217,R218,R219,R220,R222,R223,R224,R225,R226,R227,R228,R229,R230,R231,R232)</f>
        <v>6936799.9900000002</v>
      </c>
      <c r="S210" s="18">
        <f>SUM(S211,S212,S213,S214,S215,S216,S217,S218,S219,S220,S222,S223,S224,S225,S226,S227,S228,S229,S230,S231,S232)</f>
        <v>6031995.7125975471</v>
      </c>
    </row>
    <row r="211" spans="1:19" ht="19.899999999999999" customHeight="1">
      <c r="A211" s="19" t="s">
        <v>114</v>
      </c>
      <c r="B211" s="19" t="s">
        <v>115</v>
      </c>
      <c r="C211" s="19"/>
      <c r="D211" s="19"/>
      <c r="E211" s="19" t="s">
        <v>1</v>
      </c>
      <c r="F211" s="19" t="s">
        <v>74</v>
      </c>
      <c r="G211" s="19" t="s">
        <v>191</v>
      </c>
      <c r="H211" s="19" t="s">
        <v>192</v>
      </c>
      <c r="I211" s="19" t="s">
        <v>193</v>
      </c>
      <c r="J211" s="19"/>
      <c r="K211" s="22">
        <v>0</v>
      </c>
      <c r="L211" s="22">
        <v>0</v>
      </c>
      <c r="M211" s="20"/>
      <c r="N211" s="20"/>
      <c r="O211" s="20"/>
      <c r="P211" s="20"/>
      <c r="Q211" s="21">
        <v>0</v>
      </c>
      <c r="R211" s="20">
        <v>0</v>
      </c>
      <c r="S211" s="20">
        <f t="shared" ref="S211:S232" si="9">R211/(1+Q211)</f>
        <v>0</v>
      </c>
    </row>
    <row r="212" spans="1:19" ht="19.899999999999999" customHeight="1">
      <c r="A212" s="19" t="s">
        <v>114</v>
      </c>
      <c r="B212" s="19" t="s">
        <v>115</v>
      </c>
      <c r="C212" s="19"/>
      <c r="D212" s="19"/>
      <c r="E212" s="19" t="s">
        <v>2</v>
      </c>
      <c r="F212" s="19" t="s">
        <v>75</v>
      </c>
      <c r="G212" s="19" t="s">
        <v>191</v>
      </c>
      <c r="H212" s="19" t="s">
        <v>192</v>
      </c>
      <c r="I212" s="19" t="s">
        <v>193</v>
      </c>
      <c r="J212" s="19"/>
      <c r="K212" s="22">
        <v>147936</v>
      </c>
      <c r="L212" s="22">
        <v>133275.68</v>
      </c>
      <c r="M212" s="20"/>
      <c r="N212" s="20"/>
      <c r="O212" s="20"/>
      <c r="P212" s="20"/>
      <c r="Q212" s="21">
        <v>0.11</v>
      </c>
      <c r="R212" s="20">
        <v>140033.57</v>
      </c>
      <c r="S212" s="20">
        <f t="shared" si="9"/>
        <v>126156.36936936936</v>
      </c>
    </row>
    <row r="213" spans="1:19" ht="19.899999999999999" customHeight="1">
      <c r="A213" s="19" t="s">
        <v>114</v>
      </c>
      <c r="B213" s="19" t="s">
        <v>115</v>
      </c>
      <c r="C213" s="19"/>
      <c r="D213" s="19"/>
      <c r="E213" s="19" t="s">
        <v>3</v>
      </c>
      <c r="F213" s="19" t="s">
        <v>76</v>
      </c>
      <c r="G213" s="19" t="s">
        <v>191</v>
      </c>
      <c r="H213" s="19" t="s">
        <v>192</v>
      </c>
      <c r="I213" s="19" t="s">
        <v>193</v>
      </c>
      <c r="J213" s="19"/>
      <c r="K213" s="22">
        <v>1458660</v>
      </c>
      <c r="L213" s="22">
        <v>1246717.95</v>
      </c>
      <c r="M213" s="20"/>
      <c r="N213" s="20"/>
      <c r="O213" s="20"/>
      <c r="P213" s="20"/>
      <c r="Q213" s="21">
        <v>0.17</v>
      </c>
      <c r="R213" s="20">
        <v>1380741.5</v>
      </c>
      <c r="S213" s="20">
        <f t="shared" si="9"/>
        <v>1180120.9401709402</v>
      </c>
    </row>
    <row r="214" spans="1:19" ht="19.899999999999999" customHeight="1">
      <c r="A214" s="19" t="s">
        <v>114</v>
      </c>
      <c r="B214" s="19" t="s">
        <v>115</v>
      </c>
      <c r="C214" s="19"/>
      <c r="D214" s="19"/>
      <c r="E214" s="19" t="s">
        <v>4</v>
      </c>
      <c r="F214" s="19" t="s">
        <v>78</v>
      </c>
      <c r="G214" s="19" t="s">
        <v>191</v>
      </c>
      <c r="H214" s="19" t="s">
        <v>192</v>
      </c>
      <c r="I214" s="19" t="s">
        <v>193</v>
      </c>
      <c r="J214" s="19"/>
      <c r="K214" s="22">
        <v>0</v>
      </c>
      <c r="L214" s="22">
        <v>0</v>
      </c>
      <c r="M214" s="20"/>
      <c r="N214" s="20"/>
      <c r="O214" s="20"/>
      <c r="P214" s="20"/>
      <c r="Q214" s="21">
        <v>0</v>
      </c>
      <c r="R214" s="20">
        <v>0</v>
      </c>
      <c r="S214" s="20">
        <f t="shared" si="9"/>
        <v>0</v>
      </c>
    </row>
    <row r="215" spans="1:19" ht="19.899999999999999" customHeight="1">
      <c r="A215" s="19" t="s">
        <v>114</v>
      </c>
      <c r="B215" s="19" t="s">
        <v>115</v>
      </c>
      <c r="C215" s="19"/>
      <c r="D215" s="19"/>
      <c r="E215" s="19" t="s">
        <v>5</v>
      </c>
      <c r="F215" s="19" t="s">
        <v>79</v>
      </c>
      <c r="G215" s="19" t="s">
        <v>191</v>
      </c>
      <c r="H215" s="19" t="s">
        <v>192</v>
      </c>
      <c r="I215" s="19" t="s">
        <v>193</v>
      </c>
      <c r="J215" s="19"/>
      <c r="K215" s="22">
        <v>0</v>
      </c>
      <c r="L215" s="22">
        <v>0</v>
      </c>
      <c r="M215" s="20"/>
      <c r="N215" s="20"/>
      <c r="O215" s="20"/>
      <c r="P215" s="20"/>
      <c r="Q215" s="21">
        <v>0</v>
      </c>
      <c r="R215" s="20">
        <v>0</v>
      </c>
      <c r="S215" s="20">
        <f t="shared" si="9"/>
        <v>0</v>
      </c>
    </row>
    <row r="216" spans="1:19" ht="19.899999999999999" customHeight="1">
      <c r="A216" s="19" t="s">
        <v>114</v>
      </c>
      <c r="B216" s="19" t="s">
        <v>115</v>
      </c>
      <c r="C216" s="19"/>
      <c r="D216" s="19"/>
      <c r="E216" s="19" t="s">
        <v>6</v>
      </c>
      <c r="F216" s="19" t="s">
        <v>80</v>
      </c>
      <c r="G216" s="19" t="s">
        <v>191</v>
      </c>
      <c r="H216" s="19" t="s">
        <v>192</v>
      </c>
      <c r="I216" s="19" t="s">
        <v>193</v>
      </c>
      <c r="J216" s="19"/>
      <c r="K216" s="22">
        <v>0</v>
      </c>
      <c r="L216" s="22">
        <v>0</v>
      </c>
      <c r="M216" s="20"/>
      <c r="N216" s="20"/>
      <c r="O216" s="20"/>
      <c r="P216" s="20"/>
      <c r="Q216" s="21">
        <v>0</v>
      </c>
      <c r="R216" s="20">
        <v>0</v>
      </c>
      <c r="S216" s="20">
        <f t="shared" si="9"/>
        <v>0</v>
      </c>
    </row>
    <row r="217" spans="1:19" ht="19.899999999999999" customHeight="1">
      <c r="A217" s="19" t="s">
        <v>114</v>
      </c>
      <c r="B217" s="19" t="s">
        <v>115</v>
      </c>
      <c r="C217" s="19"/>
      <c r="D217" s="19"/>
      <c r="E217" s="19" t="s">
        <v>7</v>
      </c>
      <c r="F217" s="19" t="s">
        <v>81</v>
      </c>
      <c r="G217" s="19" t="s">
        <v>191</v>
      </c>
      <c r="H217" s="19" t="s">
        <v>192</v>
      </c>
      <c r="I217" s="19" t="s">
        <v>193</v>
      </c>
      <c r="J217" s="19"/>
      <c r="K217" s="22">
        <v>65872</v>
      </c>
      <c r="L217" s="22">
        <v>58293.81</v>
      </c>
      <c r="M217" s="20"/>
      <c r="N217" s="20"/>
      <c r="O217" s="20"/>
      <c r="P217" s="20"/>
      <c r="Q217" s="21">
        <v>0.17</v>
      </c>
      <c r="R217" s="20">
        <v>62353.26</v>
      </c>
      <c r="S217" s="20">
        <f t="shared" si="9"/>
        <v>53293.384615384617</v>
      </c>
    </row>
    <row r="218" spans="1:19" ht="19.899999999999999" customHeight="1">
      <c r="A218" s="19" t="s">
        <v>114</v>
      </c>
      <c r="B218" s="19" t="s">
        <v>115</v>
      </c>
      <c r="C218" s="19"/>
      <c r="D218" s="19"/>
      <c r="E218" s="19" t="s">
        <v>8</v>
      </c>
      <c r="F218" s="19" t="s">
        <v>77</v>
      </c>
      <c r="G218" s="19" t="s">
        <v>191</v>
      </c>
      <c r="H218" s="19" t="s">
        <v>192</v>
      </c>
      <c r="I218" s="19" t="s">
        <v>193</v>
      </c>
      <c r="J218" s="19"/>
      <c r="K218" s="22">
        <v>4953924</v>
      </c>
      <c r="L218" s="22">
        <v>4423146.43</v>
      </c>
      <c r="M218" s="20"/>
      <c r="N218" s="20"/>
      <c r="O218" s="20"/>
      <c r="P218" s="20"/>
      <c r="Q218" s="21">
        <v>0.1605</v>
      </c>
      <c r="R218" s="20">
        <v>4689383.04</v>
      </c>
      <c r="S218" s="20">
        <f t="shared" si="9"/>
        <v>4040829.8492029295</v>
      </c>
    </row>
    <row r="219" spans="1:19" ht="19.899999999999999" customHeight="1">
      <c r="A219" s="19" t="s">
        <v>114</v>
      </c>
      <c r="B219" s="19" t="s">
        <v>115</v>
      </c>
      <c r="C219" s="19"/>
      <c r="D219" s="19"/>
      <c r="E219" s="19" t="s">
        <v>9</v>
      </c>
      <c r="F219" s="19" t="s">
        <v>82</v>
      </c>
      <c r="G219" s="19" t="s">
        <v>191</v>
      </c>
      <c r="H219" s="19" t="s">
        <v>192</v>
      </c>
      <c r="I219" s="19" t="s">
        <v>193</v>
      </c>
      <c r="J219" s="19"/>
      <c r="K219" s="22">
        <v>76912</v>
      </c>
      <c r="L219" s="22">
        <v>73249.52</v>
      </c>
      <c r="M219" s="20"/>
      <c r="N219" s="20"/>
      <c r="O219" s="20"/>
      <c r="P219" s="20"/>
      <c r="Q219" s="21">
        <v>0.05</v>
      </c>
      <c r="R219" s="20">
        <v>72803.53</v>
      </c>
      <c r="S219" s="20">
        <f t="shared" si="9"/>
        <v>69336.695238095228</v>
      </c>
    </row>
    <row r="220" spans="1:19" ht="19.899999999999999" customHeight="1">
      <c r="A220" s="19" t="s">
        <v>114</v>
      </c>
      <c r="B220" s="19" t="s">
        <v>115</v>
      </c>
      <c r="C220" s="19"/>
      <c r="D220" s="19"/>
      <c r="E220" s="19" t="s">
        <v>10</v>
      </c>
      <c r="F220" s="19" t="s">
        <v>83</v>
      </c>
      <c r="G220" s="19" t="s">
        <v>191</v>
      </c>
      <c r="H220" s="19" t="s">
        <v>192</v>
      </c>
      <c r="I220" s="19" t="s">
        <v>193</v>
      </c>
      <c r="J220" s="19"/>
      <c r="K220" s="22">
        <v>72404</v>
      </c>
      <c r="L220" s="22">
        <v>68956.19</v>
      </c>
      <c r="M220" s="20"/>
      <c r="N220" s="20"/>
      <c r="O220" s="20"/>
      <c r="P220" s="20"/>
      <c r="Q220" s="21">
        <v>0.05</v>
      </c>
      <c r="R220" s="20">
        <v>68536.33</v>
      </c>
      <c r="S220" s="20">
        <f t="shared" si="9"/>
        <v>65272.695238095235</v>
      </c>
    </row>
    <row r="221" spans="1:19" ht="19.899999999999999" customHeight="1">
      <c r="A221" s="19" t="s">
        <v>114</v>
      </c>
      <c r="B221" s="19" t="s">
        <v>115</v>
      </c>
      <c r="C221" s="19"/>
      <c r="D221" s="19"/>
      <c r="E221" s="19" t="s">
        <v>11</v>
      </c>
      <c r="F221" s="19" t="s">
        <v>84</v>
      </c>
      <c r="G221" s="19" t="s">
        <v>191</v>
      </c>
      <c r="H221" s="19" t="s">
        <v>192</v>
      </c>
      <c r="I221" s="19" t="s">
        <v>193</v>
      </c>
      <c r="J221" s="19"/>
      <c r="K221" s="22">
        <v>0</v>
      </c>
      <c r="L221" s="22">
        <v>0</v>
      </c>
      <c r="M221" s="20"/>
      <c r="N221" s="20"/>
      <c r="O221" s="20"/>
      <c r="P221" s="20"/>
      <c r="Q221" s="21">
        <v>0</v>
      </c>
      <c r="R221" s="20">
        <v>0</v>
      </c>
      <c r="S221" s="20">
        <f t="shared" si="9"/>
        <v>0</v>
      </c>
    </row>
    <row r="222" spans="1:19" ht="19.899999999999999" customHeight="1">
      <c r="A222" s="19" t="s">
        <v>114</v>
      </c>
      <c r="B222" s="19" t="s">
        <v>115</v>
      </c>
      <c r="C222" s="19"/>
      <c r="D222" s="19"/>
      <c r="E222" s="19" t="s">
        <v>12</v>
      </c>
      <c r="F222" s="19" t="s">
        <v>85</v>
      </c>
      <c r="G222" s="19" t="s">
        <v>191</v>
      </c>
      <c r="H222" s="19" t="s">
        <v>192</v>
      </c>
      <c r="I222" s="19" t="s">
        <v>193</v>
      </c>
      <c r="J222" s="19"/>
      <c r="K222" s="22">
        <v>0</v>
      </c>
      <c r="L222" s="22">
        <v>0</v>
      </c>
      <c r="M222" s="20"/>
      <c r="N222" s="20"/>
      <c r="O222" s="20"/>
      <c r="P222" s="20"/>
      <c r="Q222" s="21">
        <v>0</v>
      </c>
      <c r="R222" s="20">
        <v>0</v>
      </c>
      <c r="S222" s="20">
        <f t="shared" si="9"/>
        <v>0</v>
      </c>
    </row>
    <row r="223" spans="1:19" ht="19.899999999999999" customHeight="1">
      <c r="A223" s="19" t="s">
        <v>114</v>
      </c>
      <c r="B223" s="19" t="s">
        <v>115</v>
      </c>
      <c r="C223" s="19"/>
      <c r="D223" s="19"/>
      <c r="E223" s="19" t="s">
        <v>13</v>
      </c>
      <c r="F223" s="19" t="s">
        <v>86</v>
      </c>
      <c r="G223" s="19" t="s">
        <v>191</v>
      </c>
      <c r="H223" s="19" t="s">
        <v>192</v>
      </c>
      <c r="I223" s="19" t="s">
        <v>193</v>
      </c>
      <c r="J223" s="19"/>
      <c r="K223" s="22">
        <v>12328</v>
      </c>
      <c r="L223" s="22">
        <v>11630.19</v>
      </c>
      <c r="M223" s="20"/>
      <c r="N223" s="20"/>
      <c r="O223" s="20"/>
      <c r="P223" s="20"/>
      <c r="Q223" s="21">
        <v>5.9998999999999997E-2</v>
      </c>
      <c r="R223" s="20">
        <v>11669.46</v>
      </c>
      <c r="S223" s="20">
        <f t="shared" si="9"/>
        <v>11008.934914089541</v>
      </c>
    </row>
    <row r="224" spans="1:19" ht="19.899999999999999" customHeight="1">
      <c r="A224" s="19" t="s">
        <v>114</v>
      </c>
      <c r="B224" s="19" t="s">
        <v>115</v>
      </c>
      <c r="C224" s="19"/>
      <c r="D224" s="19"/>
      <c r="E224" s="19" t="s">
        <v>14</v>
      </c>
      <c r="F224" s="19" t="s">
        <v>87</v>
      </c>
      <c r="G224" s="19" t="s">
        <v>191</v>
      </c>
      <c r="H224" s="19" t="s">
        <v>192</v>
      </c>
      <c r="I224" s="19" t="s">
        <v>193</v>
      </c>
      <c r="J224" s="19"/>
      <c r="K224" s="22">
        <v>323104</v>
      </c>
      <c r="L224" s="22">
        <v>304815.09000000003</v>
      </c>
      <c r="M224" s="20"/>
      <c r="N224" s="20"/>
      <c r="O224" s="20"/>
      <c r="P224" s="20"/>
      <c r="Q224" s="21">
        <v>0.06</v>
      </c>
      <c r="R224" s="20">
        <v>305844.46999999997</v>
      </c>
      <c r="S224" s="20">
        <f t="shared" si="9"/>
        <v>288532.51886792446</v>
      </c>
    </row>
    <row r="225" spans="1:19" ht="19.899999999999999" customHeight="1">
      <c r="A225" s="19" t="s">
        <v>114</v>
      </c>
      <c r="B225" s="19" t="s">
        <v>115</v>
      </c>
      <c r="C225" s="19"/>
      <c r="D225" s="19"/>
      <c r="E225" s="19" t="s">
        <v>15</v>
      </c>
      <c r="F225" s="19" t="s">
        <v>88</v>
      </c>
      <c r="G225" s="19" t="s">
        <v>191</v>
      </c>
      <c r="H225" s="19" t="s">
        <v>192</v>
      </c>
      <c r="I225" s="19" t="s">
        <v>193</v>
      </c>
      <c r="J225" s="19"/>
      <c r="K225" s="22">
        <v>0</v>
      </c>
      <c r="L225" s="22">
        <v>0</v>
      </c>
      <c r="M225" s="20"/>
      <c r="N225" s="20"/>
      <c r="O225" s="20"/>
      <c r="P225" s="20"/>
      <c r="Q225" s="21">
        <v>0</v>
      </c>
      <c r="R225" s="20">
        <v>0</v>
      </c>
      <c r="S225" s="20">
        <f t="shared" si="9"/>
        <v>0</v>
      </c>
    </row>
    <row r="226" spans="1:19" ht="19.899999999999999" customHeight="1">
      <c r="A226" s="19" t="s">
        <v>114</v>
      </c>
      <c r="B226" s="19" t="s">
        <v>115</v>
      </c>
      <c r="C226" s="19"/>
      <c r="D226" s="19"/>
      <c r="E226" s="19" t="s">
        <v>16</v>
      </c>
      <c r="F226" s="19" t="s">
        <v>89</v>
      </c>
      <c r="G226" s="19" t="s">
        <v>191</v>
      </c>
      <c r="H226" s="19" t="s">
        <v>192</v>
      </c>
      <c r="I226" s="19" t="s">
        <v>193</v>
      </c>
      <c r="J226" s="19"/>
      <c r="K226" s="22">
        <v>0</v>
      </c>
      <c r="L226" s="22">
        <v>0</v>
      </c>
      <c r="M226" s="20"/>
      <c r="N226" s="20"/>
      <c r="O226" s="20"/>
      <c r="P226" s="20"/>
      <c r="Q226" s="21">
        <v>0</v>
      </c>
      <c r="R226" s="20">
        <v>0</v>
      </c>
      <c r="S226" s="20">
        <f t="shared" si="9"/>
        <v>0</v>
      </c>
    </row>
    <row r="227" spans="1:19" ht="19.899999999999999" customHeight="1">
      <c r="A227" s="19" t="s">
        <v>114</v>
      </c>
      <c r="B227" s="19" t="s">
        <v>115</v>
      </c>
      <c r="C227" s="19"/>
      <c r="D227" s="19"/>
      <c r="E227" s="19" t="s">
        <v>17</v>
      </c>
      <c r="F227" s="19" t="s">
        <v>90</v>
      </c>
      <c r="G227" s="19" t="s">
        <v>191</v>
      </c>
      <c r="H227" s="19" t="s">
        <v>192</v>
      </c>
      <c r="I227" s="19" t="s">
        <v>193</v>
      </c>
      <c r="J227" s="19"/>
      <c r="K227" s="22">
        <v>0</v>
      </c>
      <c r="L227" s="22">
        <v>0</v>
      </c>
      <c r="M227" s="20"/>
      <c r="N227" s="20"/>
      <c r="O227" s="20"/>
      <c r="P227" s="20"/>
      <c r="Q227" s="21">
        <v>0</v>
      </c>
      <c r="R227" s="20">
        <v>0</v>
      </c>
      <c r="S227" s="20">
        <f t="shared" si="9"/>
        <v>0</v>
      </c>
    </row>
    <row r="228" spans="1:19" ht="19.899999999999999" customHeight="1">
      <c r="A228" s="19" t="s">
        <v>114</v>
      </c>
      <c r="B228" s="19" t="s">
        <v>115</v>
      </c>
      <c r="C228" s="19"/>
      <c r="D228" s="19"/>
      <c r="E228" s="19" t="s">
        <v>18</v>
      </c>
      <c r="F228" s="19" t="s">
        <v>91</v>
      </c>
      <c r="G228" s="19" t="s">
        <v>191</v>
      </c>
      <c r="H228" s="19" t="s">
        <v>192</v>
      </c>
      <c r="I228" s="19" t="s">
        <v>193</v>
      </c>
      <c r="J228" s="19"/>
      <c r="K228" s="22">
        <v>0</v>
      </c>
      <c r="L228" s="22">
        <v>0</v>
      </c>
      <c r="M228" s="20"/>
      <c r="N228" s="20"/>
      <c r="O228" s="20"/>
      <c r="P228" s="20"/>
      <c r="Q228" s="21">
        <v>0</v>
      </c>
      <c r="R228" s="20">
        <v>0</v>
      </c>
      <c r="S228" s="20">
        <f t="shared" si="9"/>
        <v>0</v>
      </c>
    </row>
    <row r="229" spans="1:19" ht="19.899999999999999" customHeight="1">
      <c r="A229" s="19" t="s">
        <v>114</v>
      </c>
      <c r="B229" s="19" t="s">
        <v>115</v>
      </c>
      <c r="C229" s="19"/>
      <c r="D229" s="19"/>
      <c r="E229" s="19" t="s">
        <v>19</v>
      </c>
      <c r="F229" s="19" t="s">
        <v>92</v>
      </c>
      <c r="G229" s="19" t="s">
        <v>191</v>
      </c>
      <c r="H229" s="19" t="s">
        <v>192</v>
      </c>
      <c r="I229" s="19" t="s">
        <v>193</v>
      </c>
      <c r="J229" s="19"/>
      <c r="K229" s="22">
        <v>142324</v>
      </c>
      <c r="L229" s="22">
        <v>134267.92000000001</v>
      </c>
      <c r="M229" s="20"/>
      <c r="N229" s="20"/>
      <c r="O229" s="20"/>
      <c r="P229" s="20"/>
      <c r="Q229" s="21">
        <v>0.06</v>
      </c>
      <c r="R229" s="20">
        <v>134721.35999999999</v>
      </c>
      <c r="S229" s="20">
        <f t="shared" si="9"/>
        <v>127095.62264150941</v>
      </c>
    </row>
    <row r="230" spans="1:19" ht="19.899999999999999" customHeight="1">
      <c r="A230" s="19" t="s">
        <v>114</v>
      </c>
      <c r="B230" s="19" t="s">
        <v>115</v>
      </c>
      <c r="C230" s="19"/>
      <c r="D230" s="19"/>
      <c r="E230" s="19" t="s">
        <v>20</v>
      </c>
      <c r="F230" s="19" t="s">
        <v>93</v>
      </c>
      <c r="G230" s="19" t="s">
        <v>191</v>
      </c>
      <c r="H230" s="19" t="s">
        <v>192</v>
      </c>
      <c r="I230" s="19" t="s">
        <v>193</v>
      </c>
      <c r="J230" s="19"/>
      <c r="K230" s="22">
        <v>6808</v>
      </c>
      <c r="L230" s="22">
        <v>6422.64</v>
      </c>
      <c r="M230" s="20"/>
      <c r="N230" s="20"/>
      <c r="O230" s="20"/>
      <c r="P230" s="20"/>
      <c r="Q230" s="21">
        <v>5.9998999999999997E-2</v>
      </c>
      <c r="R230" s="20">
        <v>6444.33</v>
      </c>
      <c r="S230" s="20">
        <f t="shared" si="9"/>
        <v>6079.5623392097541</v>
      </c>
    </row>
    <row r="231" spans="1:19" ht="19.899999999999999" customHeight="1">
      <c r="A231" s="19" t="s">
        <v>114</v>
      </c>
      <c r="B231" s="19" t="s">
        <v>115</v>
      </c>
      <c r="C231" s="19"/>
      <c r="D231" s="19"/>
      <c r="E231" s="19" t="s">
        <v>21</v>
      </c>
      <c r="F231" s="19" t="s">
        <v>94</v>
      </c>
      <c r="G231" s="19" t="s">
        <v>191</v>
      </c>
      <c r="H231" s="19" t="s">
        <v>192</v>
      </c>
      <c r="I231" s="19" t="s">
        <v>193</v>
      </c>
      <c r="J231" s="19"/>
      <c r="K231" s="22">
        <v>0</v>
      </c>
      <c r="L231" s="22">
        <v>0</v>
      </c>
      <c r="M231" s="20"/>
      <c r="N231" s="20"/>
      <c r="O231" s="20"/>
      <c r="P231" s="20"/>
      <c r="Q231" s="21">
        <v>0</v>
      </c>
      <c r="R231" s="20">
        <v>0</v>
      </c>
      <c r="S231" s="20">
        <f t="shared" si="9"/>
        <v>0</v>
      </c>
    </row>
    <row r="232" spans="1:19" ht="19.899999999999999" customHeight="1">
      <c r="A232" s="19" t="s">
        <v>114</v>
      </c>
      <c r="B232" s="19" t="s">
        <v>115</v>
      </c>
      <c r="C232" s="19"/>
      <c r="D232" s="19"/>
      <c r="E232" s="19" t="s">
        <v>22</v>
      </c>
      <c r="F232" s="19" t="s">
        <v>95</v>
      </c>
      <c r="G232" s="19" t="s">
        <v>191</v>
      </c>
      <c r="H232" s="19" t="s">
        <v>192</v>
      </c>
      <c r="I232" s="19" t="s">
        <v>193</v>
      </c>
      <c r="J232" s="19"/>
      <c r="K232" s="22">
        <v>67896</v>
      </c>
      <c r="L232" s="22">
        <v>67896</v>
      </c>
      <c r="M232" s="20"/>
      <c r="N232" s="20"/>
      <c r="O232" s="20"/>
      <c r="P232" s="20"/>
      <c r="Q232" s="21">
        <v>0</v>
      </c>
      <c r="R232" s="20">
        <v>64269.14</v>
      </c>
      <c r="S232" s="20">
        <f t="shared" si="9"/>
        <v>64269.14</v>
      </c>
    </row>
    <row r="233" spans="1:19" ht="19.899999999999999" customHeight="1">
      <c r="A233" s="17" t="s">
        <v>116</v>
      </c>
      <c r="B233" s="17" t="s">
        <v>117</v>
      </c>
      <c r="C233" s="17"/>
      <c r="D233" s="17"/>
      <c r="E233" s="17" t="s">
        <v>72</v>
      </c>
      <c r="F233" s="17" t="s">
        <v>73</v>
      </c>
      <c r="G233" s="17" t="s">
        <v>191</v>
      </c>
      <c r="H233" s="17" t="s">
        <v>192</v>
      </c>
      <c r="I233" s="17" t="s">
        <v>193</v>
      </c>
      <c r="J233" s="17"/>
      <c r="K233" s="18">
        <v>6329675.4400000004</v>
      </c>
      <c r="L233" s="18">
        <v>5641362.2599999998</v>
      </c>
      <c r="M233" s="18">
        <f>SUM(M234,M235,M236,M237,M238,M239,M240,M241,M242,M243,M245,M246,M247,M248,M249,M250,M251,M252,M253,M254,M255)</f>
        <v>0</v>
      </c>
      <c r="N233" s="18">
        <f>SUM(N234,N235,N236,N237,N238,N239,N240,N241,N242,N243,N245,N246,N247,N248,N249,N250,N251,N252,N253,N254,N255)</f>
        <v>0</v>
      </c>
      <c r="O233" s="18"/>
      <c r="P233" s="18"/>
      <c r="Q233" s="18">
        <v>0.05</v>
      </c>
      <c r="R233" s="18">
        <f>SUM(R234,R235,R236,R237,R238,R239,R240,R241,R242,R243,R245,R246,R247,R248,R249,R250,R251,R252,R253,R254,R255)</f>
        <v>3450000.0000000005</v>
      </c>
      <c r="S233" s="18">
        <f>SUM(S234,S235,S236,S237,S238,S239,S240,S241,S242,S243,S245,S246,S247,S248,S249,S250,S251,S252,S253,S254,S255)</f>
        <v>2998515.4818953876</v>
      </c>
    </row>
    <row r="234" spans="1:19" ht="19.899999999999999" customHeight="1">
      <c r="A234" s="19" t="s">
        <v>116</v>
      </c>
      <c r="B234" s="19" t="s">
        <v>117</v>
      </c>
      <c r="C234" s="19"/>
      <c r="D234" s="19"/>
      <c r="E234" s="19" t="s">
        <v>1</v>
      </c>
      <c r="F234" s="19" t="s">
        <v>74</v>
      </c>
      <c r="G234" s="19" t="s">
        <v>191</v>
      </c>
      <c r="H234" s="19" t="s">
        <v>192</v>
      </c>
      <c r="I234" s="19" t="s">
        <v>193</v>
      </c>
      <c r="J234" s="19"/>
      <c r="K234" s="22">
        <v>0</v>
      </c>
      <c r="L234" s="22">
        <v>0</v>
      </c>
      <c r="M234" s="20"/>
      <c r="N234" s="20"/>
      <c r="O234" s="20"/>
      <c r="P234" s="20"/>
      <c r="Q234" s="21">
        <v>0</v>
      </c>
      <c r="R234" s="20">
        <v>0</v>
      </c>
      <c r="S234" s="20">
        <f t="shared" ref="S234:S255" si="10">R234/(1+Q234)</f>
        <v>0</v>
      </c>
    </row>
    <row r="235" spans="1:19" ht="19.899999999999999" customHeight="1">
      <c r="A235" s="19" t="s">
        <v>116</v>
      </c>
      <c r="B235" s="19" t="s">
        <v>117</v>
      </c>
      <c r="C235" s="19"/>
      <c r="D235" s="19"/>
      <c r="E235" s="19" t="s">
        <v>2</v>
      </c>
      <c r="F235" s="19" t="s">
        <v>75</v>
      </c>
      <c r="G235" s="19" t="s">
        <v>191</v>
      </c>
      <c r="H235" s="19" t="s">
        <v>192</v>
      </c>
      <c r="I235" s="19" t="s">
        <v>193</v>
      </c>
      <c r="J235" s="19"/>
      <c r="K235" s="22">
        <v>0</v>
      </c>
      <c r="L235" s="22">
        <v>0</v>
      </c>
      <c r="M235" s="20"/>
      <c r="N235" s="20"/>
      <c r="O235" s="20"/>
      <c r="P235" s="20"/>
      <c r="Q235" s="21">
        <v>0</v>
      </c>
      <c r="R235" s="20">
        <v>0</v>
      </c>
      <c r="S235" s="20">
        <f t="shared" si="10"/>
        <v>0</v>
      </c>
    </row>
    <row r="236" spans="1:19" ht="19.899999999999999" customHeight="1">
      <c r="A236" s="19" t="s">
        <v>116</v>
      </c>
      <c r="B236" s="19" t="s">
        <v>117</v>
      </c>
      <c r="C236" s="19"/>
      <c r="D236" s="19"/>
      <c r="E236" s="19" t="s">
        <v>3</v>
      </c>
      <c r="F236" s="19" t="s">
        <v>76</v>
      </c>
      <c r="G236" s="19" t="s">
        <v>191</v>
      </c>
      <c r="H236" s="19" t="s">
        <v>192</v>
      </c>
      <c r="I236" s="19" t="s">
        <v>193</v>
      </c>
      <c r="J236" s="19"/>
      <c r="K236" s="22">
        <v>0</v>
      </c>
      <c r="L236" s="22">
        <v>0</v>
      </c>
      <c r="M236" s="20"/>
      <c r="N236" s="20"/>
      <c r="O236" s="20"/>
      <c r="P236" s="20"/>
      <c r="Q236" s="21">
        <v>0</v>
      </c>
      <c r="R236" s="20">
        <v>0</v>
      </c>
      <c r="S236" s="20">
        <f t="shared" si="10"/>
        <v>0</v>
      </c>
    </row>
    <row r="237" spans="1:19" ht="19.899999999999999" customHeight="1">
      <c r="A237" s="19" t="s">
        <v>116</v>
      </c>
      <c r="B237" s="19" t="s">
        <v>117</v>
      </c>
      <c r="C237" s="19"/>
      <c r="D237" s="19"/>
      <c r="E237" s="19" t="s">
        <v>4</v>
      </c>
      <c r="F237" s="19" t="s">
        <v>78</v>
      </c>
      <c r="G237" s="19" t="s">
        <v>191</v>
      </c>
      <c r="H237" s="19" t="s">
        <v>192</v>
      </c>
      <c r="I237" s="19" t="s">
        <v>193</v>
      </c>
      <c r="J237" s="19"/>
      <c r="K237" s="22">
        <v>0</v>
      </c>
      <c r="L237" s="22">
        <v>0</v>
      </c>
      <c r="M237" s="20"/>
      <c r="N237" s="20"/>
      <c r="O237" s="20"/>
      <c r="P237" s="20"/>
      <c r="Q237" s="21">
        <v>0</v>
      </c>
      <c r="R237" s="20">
        <v>0</v>
      </c>
      <c r="S237" s="20">
        <f t="shared" si="10"/>
        <v>0</v>
      </c>
    </row>
    <row r="238" spans="1:19" ht="19.899999999999999" customHeight="1">
      <c r="A238" s="19" t="s">
        <v>116</v>
      </c>
      <c r="B238" s="19" t="s">
        <v>117</v>
      </c>
      <c r="C238" s="19"/>
      <c r="D238" s="19"/>
      <c r="E238" s="19" t="s">
        <v>5</v>
      </c>
      <c r="F238" s="19" t="s">
        <v>79</v>
      </c>
      <c r="G238" s="19" t="s">
        <v>191</v>
      </c>
      <c r="H238" s="19" t="s">
        <v>192</v>
      </c>
      <c r="I238" s="19" t="s">
        <v>193</v>
      </c>
      <c r="J238" s="19"/>
      <c r="K238" s="22">
        <v>0</v>
      </c>
      <c r="L238" s="22">
        <v>0</v>
      </c>
      <c r="M238" s="20"/>
      <c r="N238" s="20"/>
      <c r="O238" s="20"/>
      <c r="P238" s="20"/>
      <c r="Q238" s="21">
        <v>0</v>
      </c>
      <c r="R238" s="20">
        <v>0</v>
      </c>
      <c r="S238" s="20">
        <f t="shared" si="10"/>
        <v>0</v>
      </c>
    </row>
    <row r="239" spans="1:19" ht="19.899999999999999" customHeight="1">
      <c r="A239" s="19" t="s">
        <v>116</v>
      </c>
      <c r="B239" s="19" t="s">
        <v>117</v>
      </c>
      <c r="C239" s="19"/>
      <c r="D239" s="19"/>
      <c r="E239" s="19" t="s">
        <v>6</v>
      </c>
      <c r="F239" s="19" t="s">
        <v>80</v>
      </c>
      <c r="G239" s="19" t="s">
        <v>191</v>
      </c>
      <c r="H239" s="19" t="s">
        <v>192</v>
      </c>
      <c r="I239" s="19" t="s">
        <v>193</v>
      </c>
      <c r="J239" s="19"/>
      <c r="K239" s="22">
        <v>0</v>
      </c>
      <c r="L239" s="22">
        <v>0</v>
      </c>
      <c r="M239" s="20"/>
      <c r="N239" s="20"/>
      <c r="O239" s="20"/>
      <c r="P239" s="20"/>
      <c r="Q239" s="21">
        <v>0</v>
      </c>
      <c r="R239" s="20">
        <v>0</v>
      </c>
      <c r="S239" s="20">
        <f t="shared" si="10"/>
        <v>0</v>
      </c>
    </row>
    <row r="240" spans="1:19" ht="19.899999999999999" customHeight="1">
      <c r="A240" s="19" t="s">
        <v>116</v>
      </c>
      <c r="B240" s="19" t="s">
        <v>117</v>
      </c>
      <c r="C240" s="19"/>
      <c r="D240" s="19"/>
      <c r="E240" s="19" t="s">
        <v>7</v>
      </c>
      <c r="F240" s="19" t="s">
        <v>81</v>
      </c>
      <c r="G240" s="19" t="s">
        <v>191</v>
      </c>
      <c r="H240" s="19" t="s">
        <v>192</v>
      </c>
      <c r="I240" s="19" t="s">
        <v>193</v>
      </c>
      <c r="J240" s="19"/>
      <c r="K240" s="22">
        <v>2230940.2000000002</v>
      </c>
      <c r="L240" s="22">
        <v>1906786.5</v>
      </c>
      <c r="M240" s="20"/>
      <c r="N240" s="20"/>
      <c r="O240" s="20"/>
      <c r="P240" s="20"/>
      <c r="Q240" s="21">
        <v>0.16300000000000001</v>
      </c>
      <c r="R240" s="20">
        <v>1215977.6200000001</v>
      </c>
      <c r="S240" s="20">
        <f t="shared" si="10"/>
        <v>1045552.5537403268</v>
      </c>
    </row>
    <row r="241" spans="1:19" ht="19.899999999999999" customHeight="1">
      <c r="A241" s="19" t="s">
        <v>116</v>
      </c>
      <c r="B241" s="19" t="s">
        <v>117</v>
      </c>
      <c r="C241" s="19"/>
      <c r="D241" s="19"/>
      <c r="E241" s="19" t="s">
        <v>8</v>
      </c>
      <c r="F241" s="19" t="s">
        <v>77</v>
      </c>
      <c r="G241" s="19" t="s">
        <v>191</v>
      </c>
      <c r="H241" s="19" t="s">
        <v>192</v>
      </c>
      <c r="I241" s="19" t="s">
        <v>193</v>
      </c>
      <c r="J241" s="19"/>
      <c r="K241" s="22">
        <v>3188191</v>
      </c>
      <c r="L241" s="22">
        <v>2872244.14</v>
      </c>
      <c r="M241" s="20"/>
      <c r="N241" s="20"/>
      <c r="O241" s="20"/>
      <c r="P241" s="20"/>
      <c r="Q241" s="21">
        <v>0.17</v>
      </c>
      <c r="R241" s="20">
        <v>1737728.74</v>
      </c>
      <c r="S241" s="20">
        <f t="shared" si="10"/>
        <v>1485238.2393162395</v>
      </c>
    </row>
    <row r="242" spans="1:19" ht="19.899999999999999" customHeight="1">
      <c r="A242" s="19" t="s">
        <v>116</v>
      </c>
      <c r="B242" s="19" t="s">
        <v>117</v>
      </c>
      <c r="C242" s="19"/>
      <c r="D242" s="19"/>
      <c r="E242" s="19" t="s">
        <v>9</v>
      </c>
      <c r="F242" s="19" t="s">
        <v>82</v>
      </c>
      <c r="G242" s="19" t="s">
        <v>191</v>
      </c>
      <c r="H242" s="19" t="s">
        <v>192</v>
      </c>
      <c r="I242" s="19" t="s">
        <v>193</v>
      </c>
      <c r="J242" s="19"/>
      <c r="K242" s="22">
        <v>144571.56</v>
      </c>
      <c r="L242" s="22">
        <v>136388.26</v>
      </c>
      <c r="M242" s="20"/>
      <c r="N242" s="20"/>
      <c r="O242" s="20"/>
      <c r="P242" s="20"/>
      <c r="Q242" s="21">
        <v>9.3700000000000006E-2</v>
      </c>
      <c r="R242" s="20">
        <v>78798.97</v>
      </c>
      <c r="S242" s="20">
        <f t="shared" si="10"/>
        <v>72048.066197311869</v>
      </c>
    </row>
    <row r="243" spans="1:19" ht="19.899999999999999" customHeight="1">
      <c r="A243" s="19" t="s">
        <v>116</v>
      </c>
      <c r="B243" s="19" t="s">
        <v>117</v>
      </c>
      <c r="C243" s="19"/>
      <c r="D243" s="19"/>
      <c r="E243" s="19" t="s">
        <v>10</v>
      </c>
      <c r="F243" s="19" t="s">
        <v>83</v>
      </c>
      <c r="G243" s="19" t="s">
        <v>191</v>
      </c>
      <c r="H243" s="19" t="s">
        <v>192</v>
      </c>
      <c r="I243" s="19" t="s">
        <v>193</v>
      </c>
      <c r="J243" s="19"/>
      <c r="K243" s="22">
        <v>243427.4</v>
      </c>
      <c r="L243" s="22">
        <v>229648.49</v>
      </c>
      <c r="M243" s="20"/>
      <c r="N243" s="20"/>
      <c r="O243" s="20"/>
      <c r="P243" s="20"/>
      <c r="Q243" s="21">
        <v>0.06</v>
      </c>
      <c r="R243" s="20">
        <v>132680.5</v>
      </c>
      <c r="S243" s="20">
        <f t="shared" si="10"/>
        <v>125170.28301886792</v>
      </c>
    </row>
    <row r="244" spans="1:19" ht="19.899999999999999" customHeight="1">
      <c r="A244" s="19" t="s">
        <v>116</v>
      </c>
      <c r="B244" s="19" t="s">
        <v>117</v>
      </c>
      <c r="C244" s="19"/>
      <c r="D244" s="19"/>
      <c r="E244" s="19" t="s">
        <v>11</v>
      </c>
      <c r="F244" s="19" t="s">
        <v>84</v>
      </c>
      <c r="G244" s="19" t="s">
        <v>191</v>
      </c>
      <c r="H244" s="19" t="s">
        <v>192</v>
      </c>
      <c r="I244" s="19" t="s">
        <v>193</v>
      </c>
      <c r="J244" s="19"/>
      <c r="K244" s="22">
        <v>0</v>
      </c>
      <c r="L244" s="22">
        <v>0</v>
      </c>
      <c r="M244" s="20"/>
      <c r="N244" s="20"/>
      <c r="O244" s="20"/>
      <c r="P244" s="20"/>
      <c r="Q244" s="21">
        <v>0</v>
      </c>
      <c r="R244" s="20">
        <v>0</v>
      </c>
      <c r="S244" s="20">
        <f t="shared" si="10"/>
        <v>0</v>
      </c>
    </row>
    <row r="245" spans="1:19" ht="19.899999999999999" customHeight="1">
      <c r="A245" s="19" t="s">
        <v>116</v>
      </c>
      <c r="B245" s="19" t="s">
        <v>117</v>
      </c>
      <c r="C245" s="19"/>
      <c r="D245" s="19"/>
      <c r="E245" s="19" t="s">
        <v>12</v>
      </c>
      <c r="F245" s="19" t="s">
        <v>85</v>
      </c>
      <c r="G245" s="19" t="s">
        <v>191</v>
      </c>
      <c r="H245" s="19" t="s">
        <v>192</v>
      </c>
      <c r="I245" s="19" t="s">
        <v>193</v>
      </c>
      <c r="J245" s="19"/>
      <c r="K245" s="22">
        <v>0</v>
      </c>
      <c r="L245" s="22">
        <v>0</v>
      </c>
      <c r="M245" s="20"/>
      <c r="N245" s="20"/>
      <c r="O245" s="20"/>
      <c r="P245" s="20"/>
      <c r="Q245" s="21">
        <v>0</v>
      </c>
      <c r="R245" s="20">
        <v>0</v>
      </c>
      <c r="S245" s="20">
        <f t="shared" si="10"/>
        <v>0</v>
      </c>
    </row>
    <row r="246" spans="1:19" ht="19.899999999999999" customHeight="1">
      <c r="A246" s="19" t="s">
        <v>116</v>
      </c>
      <c r="B246" s="19" t="s">
        <v>117</v>
      </c>
      <c r="C246" s="19"/>
      <c r="D246" s="19"/>
      <c r="E246" s="19" t="s">
        <v>13</v>
      </c>
      <c r="F246" s="19" t="s">
        <v>86</v>
      </c>
      <c r="G246" s="19" t="s">
        <v>191</v>
      </c>
      <c r="H246" s="19" t="s">
        <v>192</v>
      </c>
      <c r="I246" s="19" t="s">
        <v>193</v>
      </c>
      <c r="J246" s="19"/>
      <c r="K246" s="22">
        <v>463757.28</v>
      </c>
      <c r="L246" s="22">
        <v>437506.87</v>
      </c>
      <c r="M246" s="20"/>
      <c r="N246" s="20"/>
      <c r="O246" s="20"/>
      <c r="P246" s="20"/>
      <c r="Q246" s="21">
        <v>0.06</v>
      </c>
      <c r="R246" s="20">
        <v>252771.67</v>
      </c>
      <c r="S246" s="20">
        <f t="shared" si="10"/>
        <v>238463.83962264151</v>
      </c>
    </row>
    <row r="247" spans="1:19" ht="19.899999999999999" customHeight="1">
      <c r="A247" s="19" t="s">
        <v>116</v>
      </c>
      <c r="B247" s="19" t="s">
        <v>117</v>
      </c>
      <c r="C247" s="19"/>
      <c r="D247" s="19"/>
      <c r="E247" s="19" t="s">
        <v>14</v>
      </c>
      <c r="F247" s="19" t="s">
        <v>87</v>
      </c>
      <c r="G247" s="19" t="s">
        <v>191</v>
      </c>
      <c r="H247" s="19" t="s">
        <v>192</v>
      </c>
      <c r="I247" s="19" t="s">
        <v>193</v>
      </c>
      <c r="J247" s="19"/>
      <c r="K247" s="22">
        <v>0</v>
      </c>
      <c r="L247" s="22">
        <v>0</v>
      </c>
      <c r="M247" s="20"/>
      <c r="N247" s="20"/>
      <c r="O247" s="20"/>
      <c r="P247" s="20"/>
      <c r="Q247" s="21">
        <v>0</v>
      </c>
      <c r="R247" s="20">
        <v>0</v>
      </c>
      <c r="S247" s="20">
        <f t="shared" si="10"/>
        <v>0</v>
      </c>
    </row>
    <row r="248" spans="1:19" ht="19.899999999999999" customHeight="1">
      <c r="A248" s="19" t="s">
        <v>116</v>
      </c>
      <c r="B248" s="19" t="s">
        <v>117</v>
      </c>
      <c r="C248" s="19"/>
      <c r="D248" s="19"/>
      <c r="E248" s="19" t="s">
        <v>15</v>
      </c>
      <c r="F248" s="19" t="s">
        <v>88</v>
      </c>
      <c r="G248" s="19" t="s">
        <v>191</v>
      </c>
      <c r="H248" s="19" t="s">
        <v>192</v>
      </c>
      <c r="I248" s="19" t="s">
        <v>193</v>
      </c>
      <c r="J248" s="19"/>
      <c r="K248" s="22">
        <v>0</v>
      </c>
      <c r="L248" s="22">
        <v>0</v>
      </c>
      <c r="M248" s="20"/>
      <c r="N248" s="20"/>
      <c r="O248" s="20"/>
      <c r="P248" s="20"/>
      <c r="Q248" s="21">
        <v>0</v>
      </c>
      <c r="R248" s="20">
        <v>0</v>
      </c>
      <c r="S248" s="20">
        <f t="shared" si="10"/>
        <v>0</v>
      </c>
    </row>
    <row r="249" spans="1:19" ht="19.899999999999999" customHeight="1">
      <c r="A249" s="19" t="s">
        <v>116</v>
      </c>
      <c r="B249" s="19" t="s">
        <v>117</v>
      </c>
      <c r="C249" s="19"/>
      <c r="D249" s="19"/>
      <c r="E249" s="19" t="s">
        <v>16</v>
      </c>
      <c r="F249" s="19" t="s">
        <v>89</v>
      </c>
      <c r="G249" s="19" t="s">
        <v>191</v>
      </c>
      <c r="H249" s="19" t="s">
        <v>192</v>
      </c>
      <c r="I249" s="19" t="s">
        <v>193</v>
      </c>
      <c r="J249" s="19"/>
      <c r="K249" s="22">
        <v>0</v>
      </c>
      <c r="L249" s="22">
        <v>0</v>
      </c>
      <c r="M249" s="20"/>
      <c r="N249" s="20"/>
      <c r="O249" s="20"/>
      <c r="P249" s="20"/>
      <c r="Q249" s="21">
        <v>0</v>
      </c>
      <c r="R249" s="20">
        <v>0</v>
      </c>
      <c r="S249" s="20">
        <f t="shared" si="10"/>
        <v>0</v>
      </c>
    </row>
    <row r="250" spans="1:19" ht="19.899999999999999" customHeight="1">
      <c r="A250" s="19" t="s">
        <v>116</v>
      </c>
      <c r="B250" s="19" t="s">
        <v>117</v>
      </c>
      <c r="C250" s="19"/>
      <c r="D250" s="19"/>
      <c r="E250" s="19" t="s">
        <v>17</v>
      </c>
      <c r="F250" s="19" t="s">
        <v>90</v>
      </c>
      <c r="G250" s="19" t="s">
        <v>191</v>
      </c>
      <c r="H250" s="19" t="s">
        <v>192</v>
      </c>
      <c r="I250" s="19" t="s">
        <v>193</v>
      </c>
      <c r="J250" s="19"/>
      <c r="K250" s="22">
        <v>0</v>
      </c>
      <c r="L250" s="22">
        <v>0</v>
      </c>
      <c r="M250" s="20"/>
      <c r="N250" s="20"/>
      <c r="O250" s="20"/>
      <c r="P250" s="20"/>
      <c r="Q250" s="21">
        <v>0</v>
      </c>
      <c r="R250" s="20">
        <v>0</v>
      </c>
      <c r="S250" s="20">
        <f t="shared" si="10"/>
        <v>0</v>
      </c>
    </row>
    <row r="251" spans="1:19" ht="19.899999999999999" customHeight="1">
      <c r="A251" s="19" t="s">
        <v>116</v>
      </c>
      <c r="B251" s="19" t="s">
        <v>117</v>
      </c>
      <c r="C251" s="19"/>
      <c r="D251" s="19"/>
      <c r="E251" s="19" t="s">
        <v>18</v>
      </c>
      <c r="F251" s="19" t="s">
        <v>91</v>
      </c>
      <c r="G251" s="19" t="s">
        <v>191</v>
      </c>
      <c r="H251" s="19" t="s">
        <v>192</v>
      </c>
      <c r="I251" s="19" t="s">
        <v>193</v>
      </c>
      <c r="J251" s="19"/>
      <c r="K251" s="22">
        <v>0</v>
      </c>
      <c r="L251" s="22">
        <v>0</v>
      </c>
      <c r="M251" s="20"/>
      <c r="N251" s="20"/>
      <c r="O251" s="20"/>
      <c r="P251" s="20"/>
      <c r="Q251" s="21">
        <v>0</v>
      </c>
      <c r="R251" s="20">
        <v>0</v>
      </c>
      <c r="S251" s="20">
        <f t="shared" si="10"/>
        <v>0</v>
      </c>
    </row>
    <row r="252" spans="1:19" ht="19.899999999999999" customHeight="1">
      <c r="A252" s="19" t="s">
        <v>116</v>
      </c>
      <c r="B252" s="19" t="s">
        <v>117</v>
      </c>
      <c r="C252" s="19"/>
      <c r="D252" s="19"/>
      <c r="E252" s="19" t="s">
        <v>19</v>
      </c>
      <c r="F252" s="19" t="s">
        <v>92</v>
      </c>
      <c r="G252" s="19" t="s">
        <v>191</v>
      </c>
      <c r="H252" s="19" t="s">
        <v>192</v>
      </c>
      <c r="I252" s="19" t="s">
        <v>193</v>
      </c>
      <c r="J252" s="19"/>
      <c r="K252" s="22">
        <v>0</v>
      </c>
      <c r="L252" s="22">
        <v>0</v>
      </c>
      <c r="M252" s="20"/>
      <c r="N252" s="20"/>
      <c r="O252" s="20"/>
      <c r="P252" s="20"/>
      <c r="Q252" s="21">
        <v>0</v>
      </c>
      <c r="R252" s="20">
        <v>0</v>
      </c>
      <c r="S252" s="20">
        <f t="shared" si="10"/>
        <v>0</v>
      </c>
    </row>
    <row r="253" spans="1:19" ht="19.899999999999999" customHeight="1">
      <c r="A253" s="19" t="s">
        <v>116</v>
      </c>
      <c r="B253" s="19" t="s">
        <v>117</v>
      </c>
      <c r="C253" s="19"/>
      <c r="D253" s="19"/>
      <c r="E253" s="19" t="s">
        <v>20</v>
      </c>
      <c r="F253" s="19" t="s">
        <v>93</v>
      </c>
      <c r="G253" s="19" t="s">
        <v>191</v>
      </c>
      <c r="H253" s="19" t="s">
        <v>192</v>
      </c>
      <c r="I253" s="19" t="s">
        <v>193</v>
      </c>
      <c r="J253" s="19"/>
      <c r="K253" s="22">
        <v>0</v>
      </c>
      <c r="L253" s="22">
        <v>0</v>
      </c>
      <c r="M253" s="20"/>
      <c r="N253" s="20"/>
      <c r="O253" s="20"/>
      <c r="P253" s="20"/>
      <c r="Q253" s="21">
        <v>0</v>
      </c>
      <c r="R253" s="20">
        <v>0</v>
      </c>
      <c r="S253" s="20">
        <f t="shared" si="10"/>
        <v>0</v>
      </c>
    </row>
    <row r="254" spans="1:19" ht="19.899999999999999" customHeight="1">
      <c r="A254" s="19" t="s">
        <v>116</v>
      </c>
      <c r="B254" s="19" t="s">
        <v>117</v>
      </c>
      <c r="C254" s="19"/>
      <c r="D254" s="19"/>
      <c r="E254" s="19" t="s">
        <v>21</v>
      </c>
      <c r="F254" s="19" t="s">
        <v>94</v>
      </c>
      <c r="G254" s="19" t="s">
        <v>191</v>
      </c>
      <c r="H254" s="19" t="s">
        <v>192</v>
      </c>
      <c r="I254" s="19" t="s">
        <v>193</v>
      </c>
      <c r="J254" s="19"/>
      <c r="K254" s="22">
        <v>0</v>
      </c>
      <c r="L254" s="22">
        <v>0</v>
      </c>
      <c r="M254" s="20"/>
      <c r="N254" s="20"/>
      <c r="O254" s="20"/>
      <c r="P254" s="20"/>
      <c r="Q254" s="21">
        <v>0</v>
      </c>
      <c r="R254" s="20">
        <v>0</v>
      </c>
      <c r="S254" s="20">
        <f t="shared" si="10"/>
        <v>0</v>
      </c>
    </row>
    <row r="255" spans="1:19" ht="19.899999999999999" customHeight="1">
      <c r="A255" s="19" t="s">
        <v>116</v>
      </c>
      <c r="B255" s="19" t="s">
        <v>117</v>
      </c>
      <c r="C255" s="19"/>
      <c r="D255" s="19"/>
      <c r="E255" s="19" t="s">
        <v>22</v>
      </c>
      <c r="F255" s="19" t="s">
        <v>95</v>
      </c>
      <c r="G255" s="19" t="s">
        <v>191</v>
      </c>
      <c r="H255" s="19" t="s">
        <v>192</v>
      </c>
      <c r="I255" s="19" t="s">
        <v>193</v>
      </c>
      <c r="J255" s="19"/>
      <c r="K255" s="22">
        <v>58788</v>
      </c>
      <c r="L255" s="22">
        <v>58788</v>
      </c>
      <c r="M255" s="20"/>
      <c r="N255" s="20"/>
      <c r="O255" s="20"/>
      <c r="P255" s="20"/>
      <c r="Q255" s="21">
        <v>0</v>
      </c>
      <c r="R255" s="20">
        <v>32042.5</v>
      </c>
      <c r="S255" s="20">
        <f t="shared" si="10"/>
        <v>32042.5</v>
      </c>
    </row>
    <row r="256" spans="1:19" ht="19.899999999999999" customHeight="1">
      <c r="A256" s="17" t="s">
        <v>118</v>
      </c>
      <c r="B256" s="17" t="s">
        <v>119</v>
      </c>
      <c r="C256" s="17"/>
      <c r="D256" s="17"/>
      <c r="E256" s="17" t="s">
        <v>72</v>
      </c>
      <c r="F256" s="17" t="s">
        <v>73</v>
      </c>
      <c r="G256" s="17" t="s">
        <v>191</v>
      </c>
      <c r="H256" s="17" t="s">
        <v>192</v>
      </c>
      <c r="I256" s="17" t="s">
        <v>193</v>
      </c>
      <c r="J256" s="17"/>
      <c r="K256" s="18">
        <v>5747010.9199999999</v>
      </c>
      <c r="L256" s="18">
        <v>5102083.38</v>
      </c>
      <c r="M256" s="18">
        <f>SUM(M257,M258,M259,M260,M261,M262,M263,M264,M265,M266,M268,M269,M270,M271,M272,M273,M274,M275,M276,M277,M278)</f>
        <v>0</v>
      </c>
      <c r="N256" s="18">
        <f>SUM(N257,N258,N259,N260,N261,N262,N263,N264,N265,N266,N268,N269,N270,N271,N272,N273,N274,N275,N276,N277,N278)</f>
        <v>0</v>
      </c>
      <c r="O256" s="18"/>
      <c r="P256" s="18"/>
      <c r="Q256" s="18">
        <v>0.05</v>
      </c>
      <c r="R256" s="18">
        <f>SUM(R257,R258,R259,R260,R261,R262,R263,R264,R265,R266,R268,R269,R270,R271,R272,R273,R274,R275,R276,R277,R278)</f>
        <v>114999.99</v>
      </c>
      <c r="S256" s="18">
        <f>SUM(S257,S258,S259,S260,S261,S262,S263,S264,S265,S266,S268,S269,S270,S271,S272,S273,S274,S275,S276,S277,S278)</f>
        <v>99901.119745676231</v>
      </c>
    </row>
    <row r="257" spans="1:19" ht="19.899999999999999" customHeight="1">
      <c r="A257" s="19" t="s">
        <v>118</v>
      </c>
      <c r="B257" s="19" t="s">
        <v>119</v>
      </c>
      <c r="C257" s="19"/>
      <c r="D257" s="19"/>
      <c r="E257" s="19" t="s">
        <v>1</v>
      </c>
      <c r="F257" s="19" t="s">
        <v>74</v>
      </c>
      <c r="G257" s="19" t="s">
        <v>191</v>
      </c>
      <c r="H257" s="19" t="s">
        <v>192</v>
      </c>
      <c r="I257" s="19" t="s">
        <v>193</v>
      </c>
      <c r="J257" s="19"/>
      <c r="K257" s="22">
        <v>0</v>
      </c>
      <c r="L257" s="22">
        <v>0</v>
      </c>
      <c r="M257" s="20"/>
      <c r="N257" s="20"/>
      <c r="O257" s="20"/>
      <c r="P257" s="20"/>
      <c r="Q257" s="21">
        <v>0</v>
      </c>
      <c r="R257" s="20">
        <v>0</v>
      </c>
      <c r="S257" s="20">
        <f t="shared" ref="S257:S278" si="11">R257/(1+Q257)</f>
        <v>0</v>
      </c>
    </row>
    <row r="258" spans="1:19" ht="19.899999999999999" customHeight="1">
      <c r="A258" s="19" t="s">
        <v>118</v>
      </c>
      <c r="B258" s="19" t="s">
        <v>119</v>
      </c>
      <c r="C258" s="19"/>
      <c r="D258" s="19"/>
      <c r="E258" s="19" t="s">
        <v>2</v>
      </c>
      <c r="F258" s="19" t="s">
        <v>75</v>
      </c>
      <c r="G258" s="19" t="s">
        <v>191</v>
      </c>
      <c r="H258" s="19" t="s">
        <v>192</v>
      </c>
      <c r="I258" s="19" t="s">
        <v>193</v>
      </c>
      <c r="J258" s="19"/>
      <c r="K258" s="22">
        <v>0</v>
      </c>
      <c r="L258" s="22">
        <v>0</v>
      </c>
      <c r="M258" s="20"/>
      <c r="N258" s="20"/>
      <c r="O258" s="20"/>
      <c r="P258" s="20"/>
      <c r="Q258" s="21">
        <v>0</v>
      </c>
      <c r="R258" s="20">
        <v>0</v>
      </c>
      <c r="S258" s="20">
        <f t="shared" si="11"/>
        <v>0</v>
      </c>
    </row>
    <row r="259" spans="1:19" ht="19.899999999999999" customHeight="1">
      <c r="A259" s="19" t="s">
        <v>118</v>
      </c>
      <c r="B259" s="19" t="s">
        <v>119</v>
      </c>
      <c r="C259" s="19"/>
      <c r="D259" s="19"/>
      <c r="E259" s="19" t="s">
        <v>3</v>
      </c>
      <c r="F259" s="19" t="s">
        <v>76</v>
      </c>
      <c r="G259" s="19" t="s">
        <v>191</v>
      </c>
      <c r="H259" s="19" t="s">
        <v>192</v>
      </c>
      <c r="I259" s="19" t="s">
        <v>193</v>
      </c>
      <c r="J259" s="19"/>
      <c r="K259" s="22">
        <v>0</v>
      </c>
      <c r="L259" s="22">
        <v>0</v>
      </c>
      <c r="M259" s="20"/>
      <c r="N259" s="20"/>
      <c r="O259" s="20"/>
      <c r="P259" s="20"/>
      <c r="Q259" s="21">
        <v>0</v>
      </c>
      <c r="R259" s="20">
        <v>0</v>
      </c>
      <c r="S259" s="20">
        <f t="shared" si="11"/>
        <v>0</v>
      </c>
    </row>
    <row r="260" spans="1:19" ht="19.899999999999999" customHeight="1">
      <c r="A260" s="19" t="s">
        <v>118</v>
      </c>
      <c r="B260" s="19" t="s">
        <v>119</v>
      </c>
      <c r="C260" s="19"/>
      <c r="D260" s="19"/>
      <c r="E260" s="19" t="s">
        <v>4</v>
      </c>
      <c r="F260" s="19" t="s">
        <v>78</v>
      </c>
      <c r="G260" s="19" t="s">
        <v>191</v>
      </c>
      <c r="H260" s="19" t="s">
        <v>192</v>
      </c>
      <c r="I260" s="19" t="s">
        <v>193</v>
      </c>
      <c r="J260" s="19"/>
      <c r="K260" s="22">
        <v>0</v>
      </c>
      <c r="L260" s="22">
        <v>0</v>
      </c>
      <c r="M260" s="20"/>
      <c r="N260" s="20"/>
      <c r="O260" s="20"/>
      <c r="P260" s="20"/>
      <c r="Q260" s="21">
        <v>0</v>
      </c>
      <c r="R260" s="20">
        <v>0</v>
      </c>
      <c r="S260" s="20">
        <f t="shared" si="11"/>
        <v>0</v>
      </c>
    </row>
    <row r="261" spans="1:19" ht="19.899999999999999" customHeight="1">
      <c r="A261" s="19" t="s">
        <v>118</v>
      </c>
      <c r="B261" s="19" t="s">
        <v>119</v>
      </c>
      <c r="C261" s="19"/>
      <c r="D261" s="19"/>
      <c r="E261" s="19" t="s">
        <v>5</v>
      </c>
      <c r="F261" s="19" t="s">
        <v>79</v>
      </c>
      <c r="G261" s="19" t="s">
        <v>191</v>
      </c>
      <c r="H261" s="19" t="s">
        <v>192</v>
      </c>
      <c r="I261" s="19" t="s">
        <v>193</v>
      </c>
      <c r="J261" s="19"/>
      <c r="K261" s="22">
        <v>0</v>
      </c>
      <c r="L261" s="22">
        <v>0</v>
      </c>
      <c r="M261" s="20"/>
      <c r="N261" s="20"/>
      <c r="O261" s="20"/>
      <c r="P261" s="20"/>
      <c r="Q261" s="21">
        <v>0</v>
      </c>
      <c r="R261" s="20">
        <v>0</v>
      </c>
      <c r="S261" s="20">
        <f t="shared" si="11"/>
        <v>0</v>
      </c>
    </row>
    <row r="262" spans="1:19" ht="19.899999999999999" customHeight="1">
      <c r="A262" s="19" t="s">
        <v>118</v>
      </c>
      <c r="B262" s="19" t="s">
        <v>119</v>
      </c>
      <c r="C262" s="19"/>
      <c r="D262" s="19"/>
      <c r="E262" s="19" t="s">
        <v>6</v>
      </c>
      <c r="F262" s="19" t="s">
        <v>80</v>
      </c>
      <c r="G262" s="19" t="s">
        <v>191</v>
      </c>
      <c r="H262" s="19" t="s">
        <v>192</v>
      </c>
      <c r="I262" s="19" t="s">
        <v>193</v>
      </c>
      <c r="J262" s="19"/>
      <c r="K262" s="22">
        <v>0</v>
      </c>
      <c r="L262" s="22">
        <v>0</v>
      </c>
      <c r="M262" s="20"/>
      <c r="N262" s="20"/>
      <c r="O262" s="20"/>
      <c r="P262" s="20"/>
      <c r="Q262" s="21">
        <v>0</v>
      </c>
      <c r="R262" s="20">
        <v>0</v>
      </c>
      <c r="S262" s="20">
        <f t="shared" si="11"/>
        <v>0</v>
      </c>
    </row>
    <row r="263" spans="1:19" ht="19.899999999999999" customHeight="1">
      <c r="A263" s="19" t="s">
        <v>118</v>
      </c>
      <c r="B263" s="19" t="s">
        <v>119</v>
      </c>
      <c r="C263" s="19"/>
      <c r="D263" s="19"/>
      <c r="E263" s="19" t="s">
        <v>7</v>
      </c>
      <c r="F263" s="19" t="s">
        <v>81</v>
      </c>
      <c r="G263" s="19" t="s">
        <v>191</v>
      </c>
      <c r="H263" s="19" t="s">
        <v>192</v>
      </c>
      <c r="I263" s="19" t="s">
        <v>193</v>
      </c>
      <c r="J263" s="19"/>
      <c r="K263" s="22">
        <v>828209.76</v>
      </c>
      <c r="L263" s="22">
        <v>726499.79</v>
      </c>
      <c r="M263" s="20"/>
      <c r="N263" s="20"/>
      <c r="O263" s="20"/>
      <c r="P263" s="20"/>
      <c r="Q263" s="21">
        <v>0.17</v>
      </c>
      <c r="R263" s="20">
        <v>16572.810000000001</v>
      </c>
      <c r="S263" s="20">
        <f t="shared" si="11"/>
        <v>14164.794871794873</v>
      </c>
    </row>
    <row r="264" spans="1:19" ht="19.899999999999999" customHeight="1">
      <c r="A264" s="19" t="s">
        <v>118</v>
      </c>
      <c r="B264" s="19" t="s">
        <v>119</v>
      </c>
      <c r="C264" s="19"/>
      <c r="D264" s="19"/>
      <c r="E264" s="19" t="s">
        <v>8</v>
      </c>
      <c r="F264" s="19" t="s">
        <v>77</v>
      </c>
      <c r="G264" s="19" t="s">
        <v>191</v>
      </c>
      <c r="H264" s="19" t="s">
        <v>192</v>
      </c>
      <c r="I264" s="19" t="s">
        <v>193</v>
      </c>
      <c r="J264" s="19"/>
      <c r="K264" s="22">
        <v>4045652.16</v>
      </c>
      <c r="L264" s="22">
        <v>3548817.68</v>
      </c>
      <c r="M264" s="20"/>
      <c r="N264" s="20"/>
      <c r="O264" s="20"/>
      <c r="P264" s="20"/>
      <c r="Q264" s="21">
        <v>0.17</v>
      </c>
      <c r="R264" s="20">
        <v>80955.13</v>
      </c>
      <c r="S264" s="20">
        <f t="shared" si="11"/>
        <v>69192.418803418812</v>
      </c>
    </row>
    <row r="265" spans="1:19" ht="19.899999999999999" customHeight="1">
      <c r="A265" s="19" t="s">
        <v>118</v>
      </c>
      <c r="B265" s="19" t="s">
        <v>119</v>
      </c>
      <c r="C265" s="19"/>
      <c r="D265" s="19"/>
      <c r="E265" s="19" t="s">
        <v>9</v>
      </c>
      <c r="F265" s="19" t="s">
        <v>82</v>
      </c>
      <c r="G265" s="19" t="s">
        <v>191</v>
      </c>
      <c r="H265" s="19" t="s">
        <v>192</v>
      </c>
      <c r="I265" s="19" t="s">
        <v>193</v>
      </c>
      <c r="J265" s="19"/>
      <c r="K265" s="22">
        <v>102096.08</v>
      </c>
      <c r="L265" s="22">
        <v>96317.06</v>
      </c>
      <c r="M265" s="20"/>
      <c r="N265" s="20"/>
      <c r="O265" s="20"/>
      <c r="P265" s="20"/>
      <c r="Q265" s="21">
        <v>0.06</v>
      </c>
      <c r="R265" s="20">
        <v>2042.98</v>
      </c>
      <c r="S265" s="20">
        <f t="shared" si="11"/>
        <v>1927.3396226415093</v>
      </c>
    </row>
    <row r="266" spans="1:19" ht="19.899999999999999" customHeight="1">
      <c r="A266" s="19" t="s">
        <v>118</v>
      </c>
      <c r="B266" s="19" t="s">
        <v>119</v>
      </c>
      <c r="C266" s="19"/>
      <c r="D266" s="19"/>
      <c r="E266" s="19" t="s">
        <v>10</v>
      </c>
      <c r="F266" s="19" t="s">
        <v>83</v>
      </c>
      <c r="G266" s="19" t="s">
        <v>191</v>
      </c>
      <c r="H266" s="19" t="s">
        <v>192</v>
      </c>
      <c r="I266" s="19" t="s">
        <v>193</v>
      </c>
      <c r="J266" s="19"/>
      <c r="K266" s="22">
        <v>151184.51999999999</v>
      </c>
      <c r="L266" s="22">
        <v>142626.91</v>
      </c>
      <c r="M266" s="20"/>
      <c r="N266" s="20"/>
      <c r="O266" s="20"/>
      <c r="P266" s="20"/>
      <c r="Q266" s="21">
        <v>0.06</v>
      </c>
      <c r="R266" s="20">
        <v>3025.26</v>
      </c>
      <c r="S266" s="20">
        <f t="shared" si="11"/>
        <v>2854.0188679245284</v>
      </c>
    </row>
    <row r="267" spans="1:19" ht="19.899999999999999" customHeight="1">
      <c r="A267" s="19" t="s">
        <v>118</v>
      </c>
      <c r="B267" s="19" t="s">
        <v>119</v>
      </c>
      <c r="C267" s="19"/>
      <c r="D267" s="19"/>
      <c r="E267" s="19" t="s">
        <v>11</v>
      </c>
      <c r="F267" s="19" t="s">
        <v>84</v>
      </c>
      <c r="G267" s="19" t="s">
        <v>191</v>
      </c>
      <c r="H267" s="19" t="s">
        <v>192</v>
      </c>
      <c r="I267" s="19" t="s">
        <v>193</v>
      </c>
      <c r="J267" s="19"/>
      <c r="K267" s="22">
        <v>0</v>
      </c>
      <c r="L267" s="22">
        <v>0</v>
      </c>
      <c r="M267" s="20"/>
      <c r="N267" s="20"/>
      <c r="O267" s="20"/>
      <c r="P267" s="20"/>
      <c r="Q267" s="21">
        <v>0</v>
      </c>
      <c r="R267" s="20">
        <v>0</v>
      </c>
      <c r="S267" s="20">
        <f t="shared" si="11"/>
        <v>0</v>
      </c>
    </row>
    <row r="268" spans="1:19" ht="19.899999999999999" customHeight="1">
      <c r="A268" s="19" t="s">
        <v>118</v>
      </c>
      <c r="B268" s="19" t="s">
        <v>119</v>
      </c>
      <c r="C268" s="19"/>
      <c r="D268" s="19"/>
      <c r="E268" s="19" t="s">
        <v>12</v>
      </c>
      <c r="F268" s="19" t="s">
        <v>85</v>
      </c>
      <c r="G268" s="19" t="s">
        <v>191</v>
      </c>
      <c r="H268" s="19" t="s">
        <v>192</v>
      </c>
      <c r="I268" s="19" t="s">
        <v>193</v>
      </c>
      <c r="J268" s="19"/>
      <c r="K268" s="22">
        <v>0</v>
      </c>
      <c r="L268" s="22">
        <v>0</v>
      </c>
      <c r="M268" s="20"/>
      <c r="N268" s="20"/>
      <c r="O268" s="20"/>
      <c r="P268" s="20"/>
      <c r="Q268" s="21">
        <v>0</v>
      </c>
      <c r="R268" s="20">
        <v>0</v>
      </c>
      <c r="S268" s="20">
        <f t="shared" si="11"/>
        <v>0</v>
      </c>
    </row>
    <row r="269" spans="1:19" ht="19.899999999999999" customHeight="1">
      <c r="A269" s="19" t="s">
        <v>118</v>
      </c>
      <c r="B269" s="19" t="s">
        <v>119</v>
      </c>
      <c r="C269" s="19"/>
      <c r="D269" s="19"/>
      <c r="E269" s="19" t="s">
        <v>13</v>
      </c>
      <c r="F269" s="19" t="s">
        <v>86</v>
      </c>
      <c r="G269" s="19" t="s">
        <v>191</v>
      </c>
      <c r="H269" s="19" t="s">
        <v>192</v>
      </c>
      <c r="I269" s="19" t="s">
        <v>193</v>
      </c>
      <c r="J269" s="19"/>
      <c r="K269" s="22">
        <v>27331.360000000001</v>
      </c>
      <c r="L269" s="22">
        <v>25784.3</v>
      </c>
      <c r="M269" s="20"/>
      <c r="N269" s="20"/>
      <c r="O269" s="20"/>
      <c r="P269" s="20"/>
      <c r="Q269" s="21">
        <v>6.0005999999999997E-2</v>
      </c>
      <c r="R269" s="20">
        <v>546.91</v>
      </c>
      <c r="S269" s="20">
        <f t="shared" si="11"/>
        <v>515.94990971749212</v>
      </c>
    </row>
    <row r="270" spans="1:19" ht="19.899999999999999" customHeight="1">
      <c r="A270" s="19" t="s">
        <v>118</v>
      </c>
      <c r="B270" s="19" t="s">
        <v>119</v>
      </c>
      <c r="C270" s="19"/>
      <c r="D270" s="19"/>
      <c r="E270" s="19" t="s">
        <v>14</v>
      </c>
      <c r="F270" s="19" t="s">
        <v>87</v>
      </c>
      <c r="G270" s="19" t="s">
        <v>191</v>
      </c>
      <c r="H270" s="19" t="s">
        <v>192</v>
      </c>
      <c r="I270" s="19" t="s">
        <v>193</v>
      </c>
      <c r="J270" s="19"/>
      <c r="K270" s="22">
        <v>372998.36</v>
      </c>
      <c r="L270" s="22">
        <v>351885.25</v>
      </c>
      <c r="M270" s="20"/>
      <c r="N270" s="20"/>
      <c r="O270" s="20"/>
      <c r="P270" s="20"/>
      <c r="Q270" s="21">
        <v>0.06</v>
      </c>
      <c r="R270" s="20">
        <v>7463.85</v>
      </c>
      <c r="S270" s="20">
        <f t="shared" si="11"/>
        <v>7041.367924528302</v>
      </c>
    </row>
    <row r="271" spans="1:19" ht="19.899999999999999" customHeight="1">
      <c r="A271" s="19" t="s">
        <v>118</v>
      </c>
      <c r="B271" s="19" t="s">
        <v>119</v>
      </c>
      <c r="C271" s="19"/>
      <c r="D271" s="19"/>
      <c r="E271" s="19" t="s">
        <v>15</v>
      </c>
      <c r="F271" s="19" t="s">
        <v>88</v>
      </c>
      <c r="G271" s="19" t="s">
        <v>191</v>
      </c>
      <c r="H271" s="19" t="s">
        <v>192</v>
      </c>
      <c r="I271" s="19" t="s">
        <v>193</v>
      </c>
      <c r="J271" s="19"/>
      <c r="K271" s="22">
        <v>0</v>
      </c>
      <c r="L271" s="22">
        <v>0</v>
      </c>
      <c r="M271" s="20"/>
      <c r="N271" s="20"/>
      <c r="O271" s="20"/>
      <c r="P271" s="20"/>
      <c r="Q271" s="21">
        <v>0</v>
      </c>
      <c r="R271" s="20">
        <v>0</v>
      </c>
      <c r="S271" s="20">
        <f t="shared" si="11"/>
        <v>0</v>
      </c>
    </row>
    <row r="272" spans="1:19" ht="19.899999999999999" customHeight="1">
      <c r="A272" s="19" t="s">
        <v>118</v>
      </c>
      <c r="B272" s="19" t="s">
        <v>119</v>
      </c>
      <c r="C272" s="19"/>
      <c r="D272" s="19"/>
      <c r="E272" s="19" t="s">
        <v>16</v>
      </c>
      <c r="F272" s="19" t="s">
        <v>89</v>
      </c>
      <c r="G272" s="19" t="s">
        <v>191</v>
      </c>
      <c r="H272" s="19" t="s">
        <v>192</v>
      </c>
      <c r="I272" s="19" t="s">
        <v>193</v>
      </c>
      <c r="J272" s="19"/>
      <c r="K272" s="22">
        <v>0</v>
      </c>
      <c r="L272" s="22">
        <v>0</v>
      </c>
      <c r="M272" s="20"/>
      <c r="N272" s="20"/>
      <c r="O272" s="20"/>
      <c r="P272" s="20"/>
      <c r="Q272" s="21">
        <v>0</v>
      </c>
      <c r="R272" s="20">
        <v>0</v>
      </c>
      <c r="S272" s="20">
        <f t="shared" si="11"/>
        <v>0</v>
      </c>
    </row>
    <row r="273" spans="1:19" ht="19.899999999999999" customHeight="1">
      <c r="A273" s="19" t="s">
        <v>118</v>
      </c>
      <c r="B273" s="19" t="s">
        <v>119</v>
      </c>
      <c r="C273" s="19"/>
      <c r="D273" s="19"/>
      <c r="E273" s="19" t="s">
        <v>17</v>
      </c>
      <c r="F273" s="19" t="s">
        <v>90</v>
      </c>
      <c r="G273" s="19" t="s">
        <v>191</v>
      </c>
      <c r="H273" s="19" t="s">
        <v>192</v>
      </c>
      <c r="I273" s="19" t="s">
        <v>193</v>
      </c>
      <c r="J273" s="19"/>
      <c r="K273" s="22">
        <v>0</v>
      </c>
      <c r="L273" s="22">
        <v>0</v>
      </c>
      <c r="M273" s="20"/>
      <c r="N273" s="20"/>
      <c r="O273" s="20"/>
      <c r="P273" s="20"/>
      <c r="Q273" s="21">
        <v>0</v>
      </c>
      <c r="R273" s="20">
        <v>0</v>
      </c>
      <c r="S273" s="20">
        <f t="shared" si="11"/>
        <v>0</v>
      </c>
    </row>
    <row r="274" spans="1:19" ht="19.899999999999999" customHeight="1">
      <c r="A274" s="19" t="s">
        <v>118</v>
      </c>
      <c r="B274" s="19" t="s">
        <v>119</v>
      </c>
      <c r="C274" s="19"/>
      <c r="D274" s="19"/>
      <c r="E274" s="19" t="s">
        <v>18</v>
      </c>
      <c r="F274" s="19" t="s">
        <v>91</v>
      </c>
      <c r="G274" s="19" t="s">
        <v>191</v>
      </c>
      <c r="H274" s="19" t="s">
        <v>192</v>
      </c>
      <c r="I274" s="19" t="s">
        <v>193</v>
      </c>
      <c r="J274" s="19"/>
      <c r="K274" s="22">
        <v>0</v>
      </c>
      <c r="L274" s="22">
        <v>0</v>
      </c>
      <c r="M274" s="20"/>
      <c r="N274" s="20"/>
      <c r="O274" s="20"/>
      <c r="P274" s="20"/>
      <c r="Q274" s="21">
        <v>0</v>
      </c>
      <c r="R274" s="20">
        <v>0</v>
      </c>
      <c r="S274" s="20">
        <f t="shared" si="11"/>
        <v>0</v>
      </c>
    </row>
    <row r="275" spans="1:19" ht="19.899999999999999" customHeight="1">
      <c r="A275" s="19" t="s">
        <v>118</v>
      </c>
      <c r="B275" s="19" t="s">
        <v>119</v>
      </c>
      <c r="C275" s="19"/>
      <c r="D275" s="19"/>
      <c r="E275" s="19" t="s">
        <v>19</v>
      </c>
      <c r="F275" s="19" t="s">
        <v>92</v>
      </c>
      <c r="G275" s="19" t="s">
        <v>191</v>
      </c>
      <c r="H275" s="19" t="s">
        <v>192</v>
      </c>
      <c r="I275" s="19" t="s">
        <v>193</v>
      </c>
      <c r="J275" s="19"/>
      <c r="K275" s="22">
        <v>0</v>
      </c>
      <c r="L275" s="22">
        <v>0</v>
      </c>
      <c r="M275" s="20"/>
      <c r="N275" s="20"/>
      <c r="O275" s="20"/>
      <c r="P275" s="20"/>
      <c r="Q275" s="21">
        <v>0</v>
      </c>
      <c r="R275" s="20">
        <v>0</v>
      </c>
      <c r="S275" s="20">
        <f t="shared" si="11"/>
        <v>0</v>
      </c>
    </row>
    <row r="276" spans="1:19" ht="19.899999999999999" customHeight="1">
      <c r="A276" s="19" t="s">
        <v>118</v>
      </c>
      <c r="B276" s="19" t="s">
        <v>119</v>
      </c>
      <c r="C276" s="19"/>
      <c r="D276" s="19"/>
      <c r="E276" s="19" t="s">
        <v>20</v>
      </c>
      <c r="F276" s="19" t="s">
        <v>93</v>
      </c>
      <c r="G276" s="19" t="s">
        <v>191</v>
      </c>
      <c r="H276" s="19" t="s">
        <v>192</v>
      </c>
      <c r="I276" s="19" t="s">
        <v>193</v>
      </c>
      <c r="J276" s="19"/>
      <c r="K276" s="22">
        <v>165824.48000000001</v>
      </c>
      <c r="L276" s="22">
        <v>156438.19</v>
      </c>
      <c r="M276" s="20"/>
      <c r="N276" s="20"/>
      <c r="O276" s="20"/>
      <c r="P276" s="20"/>
      <c r="Q276" s="21">
        <v>5.9998999999999997E-2</v>
      </c>
      <c r="R276" s="20">
        <v>3318.21</v>
      </c>
      <c r="S276" s="20">
        <f t="shared" si="11"/>
        <v>3130.3897456507038</v>
      </c>
    </row>
    <row r="277" spans="1:19" ht="19.899999999999999" customHeight="1">
      <c r="A277" s="19" t="s">
        <v>118</v>
      </c>
      <c r="B277" s="19" t="s">
        <v>119</v>
      </c>
      <c r="C277" s="19"/>
      <c r="D277" s="19"/>
      <c r="E277" s="19" t="s">
        <v>21</v>
      </c>
      <c r="F277" s="19" t="s">
        <v>94</v>
      </c>
      <c r="G277" s="19" t="s">
        <v>191</v>
      </c>
      <c r="H277" s="19" t="s">
        <v>192</v>
      </c>
      <c r="I277" s="19" t="s">
        <v>193</v>
      </c>
      <c r="J277" s="19"/>
      <c r="K277" s="22">
        <v>0</v>
      </c>
      <c r="L277" s="22">
        <v>0</v>
      </c>
      <c r="M277" s="20"/>
      <c r="N277" s="20"/>
      <c r="O277" s="20"/>
      <c r="P277" s="20"/>
      <c r="Q277" s="21">
        <v>0</v>
      </c>
      <c r="R277" s="20">
        <v>0</v>
      </c>
      <c r="S277" s="20">
        <f t="shared" si="11"/>
        <v>0</v>
      </c>
    </row>
    <row r="278" spans="1:19" ht="19.899999999999999" customHeight="1">
      <c r="A278" s="19" t="s">
        <v>118</v>
      </c>
      <c r="B278" s="19" t="s">
        <v>119</v>
      </c>
      <c r="C278" s="19"/>
      <c r="D278" s="19"/>
      <c r="E278" s="19" t="s">
        <v>22</v>
      </c>
      <c r="F278" s="19" t="s">
        <v>95</v>
      </c>
      <c r="G278" s="19" t="s">
        <v>191</v>
      </c>
      <c r="H278" s="19" t="s">
        <v>192</v>
      </c>
      <c r="I278" s="19" t="s">
        <v>193</v>
      </c>
      <c r="J278" s="19"/>
      <c r="K278" s="22">
        <v>53714.2</v>
      </c>
      <c r="L278" s="22">
        <v>53714.2</v>
      </c>
      <c r="M278" s="20"/>
      <c r="N278" s="20"/>
      <c r="O278" s="20"/>
      <c r="P278" s="20"/>
      <c r="Q278" s="21">
        <v>0</v>
      </c>
      <c r="R278" s="20">
        <v>1074.8399999999999</v>
      </c>
      <c r="S278" s="20">
        <f t="shared" si="11"/>
        <v>1074.8399999999999</v>
      </c>
    </row>
    <row r="279" spans="1:19" ht="19.899999999999999" customHeight="1">
      <c r="A279" s="17" t="s">
        <v>120</v>
      </c>
      <c r="B279" s="17" t="s">
        <v>121</v>
      </c>
      <c r="C279" s="17"/>
      <c r="D279" s="17"/>
      <c r="E279" s="17" t="s">
        <v>72</v>
      </c>
      <c r="F279" s="17" t="s">
        <v>73</v>
      </c>
      <c r="G279" s="17" t="s">
        <v>191</v>
      </c>
      <c r="H279" s="17" t="s">
        <v>192</v>
      </c>
      <c r="I279" s="17" t="s">
        <v>193</v>
      </c>
      <c r="J279" s="17"/>
      <c r="K279" s="18">
        <v>5079263.88</v>
      </c>
      <c r="L279" s="18">
        <v>4530340.9800000004</v>
      </c>
      <c r="M279" s="18">
        <f>SUM(M280,M281,M282,M283,M284,M285,M286,M287,M288,M289,M291,M292,M293,M294,M295,M296,M297,M298,M299,M300,M301)</f>
        <v>0</v>
      </c>
      <c r="N279" s="18">
        <f>SUM(N280,N281,N282,N283,N284,N285,N286,N287,N288,N289,N291,N292,N293,N294,N295,N296,N297,N298,N299,N300,N301)</f>
        <v>0</v>
      </c>
      <c r="O279" s="18"/>
      <c r="P279" s="18"/>
      <c r="Q279" s="18">
        <v>0.05</v>
      </c>
      <c r="R279" s="18">
        <f>SUM(R280,R281,R282,R283,R284,R285,R286,R287,R288,R289,R291,R292,R293,R294,R295,R296,R297,R298,R299,R300,R301)</f>
        <v>115000</v>
      </c>
      <c r="S279" s="18">
        <f>SUM(S280,S281,S282,S283,S284,S285,S286,S287,S288,S289,S291,S292,S293,S294,S295,S296,S297,S298,S299,S300,S301)</f>
        <v>100015.9404112668</v>
      </c>
    </row>
    <row r="280" spans="1:19" ht="19.899999999999999" customHeight="1">
      <c r="A280" s="19" t="s">
        <v>120</v>
      </c>
      <c r="B280" s="19" t="s">
        <v>121</v>
      </c>
      <c r="C280" s="19"/>
      <c r="D280" s="19"/>
      <c r="E280" s="19" t="s">
        <v>1</v>
      </c>
      <c r="F280" s="19" t="s">
        <v>74</v>
      </c>
      <c r="G280" s="19" t="s">
        <v>191</v>
      </c>
      <c r="H280" s="19" t="s">
        <v>192</v>
      </c>
      <c r="I280" s="19" t="s">
        <v>193</v>
      </c>
      <c r="J280" s="19"/>
      <c r="K280" s="22">
        <v>0</v>
      </c>
      <c r="L280" s="22">
        <v>0</v>
      </c>
      <c r="M280" s="20"/>
      <c r="N280" s="20"/>
      <c r="O280" s="20"/>
      <c r="P280" s="20"/>
      <c r="Q280" s="21">
        <v>0</v>
      </c>
      <c r="R280" s="20">
        <v>0</v>
      </c>
      <c r="S280" s="20">
        <f t="shared" ref="S280:S301" si="12">R280/(1+Q280)</f>
        <v>0</v>
      </c>
    </row>
    <row r="281" spans="1:19" ht="19.899999999999999" customHeight="1">
      <c r="A281" s="19" t="s">
        <v>120</v>
      </c>
      <c r="B281" s="19" t="s">
        <v>121</v>
      </c>
      <c r="C281" s="19"/>
      <c r="D281" s="19"/>
      <c r="E281" s="19" t="s">
        <v>2</v>
      </c>
      <c r="F281" s="19" t="s">
        <v>75</v>
      </c>
      <c r="G281" s="19" t="s">
        <v>191</v>
      </c>
      <c r="H281" s="19" t="s">
        <v>192</v>
      </c>
      <c r="I281" s="19" t="s">
        <v>193</v>
      </c>
      <c r="J281" s="19"/>
      <c r="K281" s="22">
        <v>0</v>
      </c>
      <c r="L281" s="22">
        <v>0</v>
      </c>
      <c r="M281" s="20"/>
      <c r="N281" s="20"/>
      <c r="O281" s="20"/>
      <c r="P281" s="20"/>
      <c r="Q281" s="21">
        <v>0</v>
      </c>
      <c r="R281" s="20">
        <v>0</v>
      </c>
      <c r="S281" s="20">
        <f t="shared" si="12"/>
        <v>0</v>
      </c>
    </row>
    <row r="282" spans="1:19" ht="19.899999999999999" customHeight="1">
      <c r="A282" s="19" t="s">
        <v>120</v>
      </c>
      <c r="B282" s="19" t="s">
        <v>121</v>
      </c>
      <c r="C282" s="19"/>
      <c r="D282" s="19"/>
      <c r="E282" s="19" t="s">
        <v>3</v>
      </c>
      <c r="F282" s="19" t="s">
        <v>76</v>
      </c>
      <c r="G282" s="19" t="s">
        <v>191</v>
      </c>
      <c r="H282" s="19" t="s">
        <v>192</v>
      </c>
      <c r="I282" s="19" t="s">
        <v>193</v>
      </c>
      <c r="J282" s="19"/>
      <c r="K282" s="22">
        <v>0</v>
      </c>
      <c r="L282" s="22">
        <v>0</v>
      </c>
      <c r="M282" s="20"/>
      <c r="N282" s="20"/>
      <c r="O282" s="20"/>
      <c r="P282" s="20"/>
      <c r="Q282" s="21">
        <v>0</v>
      </c>
      <c r="R282" s="20">
        <v>0</v>
      </c>
      <c r="S282" s="20">
        <f t="shared" si="12"/>
        <v>0</v>
      </c>
    </row>
    <row r="283" spans="1:19" ht="19.899999999999999" customHeight="1">
      <c r="A283" s="19" t="s">
        <v>120</v>
      </c>
      <c r="B283" s="19" t="s">
        <v>121</v>
      </c>
      <c r="C283" s="19"/>
      <c r="D283" s="19"/>
      <c r="E283" s="19" t="s">
        <v>4</v>
      </c>
      <c r="F283" s="19" t="s">
        <v>78</v>
      </c>
      <c r="G283" s="19" t="s">
        <v>191</v>
      </c>
      <c r="H283" s="19" t="s">
        <v>192</v>
      </c>
      <c r="I283" s="19" t="s">
        <v>193</v>
      </c>
      <c r="J283" s="19"/>
      <c r="K283" s="22">
        <v>0</v>
      </c>
      <c r="L283" s="22">
        <v>0</v>
      </c>
      <c r="M283" s="20"/>
      <c r="N283" s="20"/>
      <c r="O283" s="20"/>
      <c r="P283" s="20"/>
      <c r="Q283" s="21">
        <v>0</v>
      </c>
      <c r="R283" s="20">
        <v>0</v>
      </c>
      <c r="S283" s="20">
        <f t="shared" si="12"/>
        <v>0</v>
      </c>
    </row>
    <row r="284" spans="1:19" ht="19.899999999999999" customHeight="1">
      <c r="A284" s="19" t="s">
        <v>120</v>
      </c>
      <c r="B284" s="19" t="s">
        <v>121</v>
      </c>
      <c r="C284" s="19"/>
      <c r="D284" s="19"/>
      <c r="E284" s="19" t="s">
        <v>5</v>
      </c>
      <c r="F284" s="19" t="s">
        <v>79</v>
      </c>
      <c r="G284" s="19" t="s">
        <v>191</v>
      </c>
      <c r="H284" s="19" t="s">
        <v>192</v>
      </c>
      <c r="I284" s="19" t="s">
        <v>193</v>
      </c>
      <c r="J284" s="19"/>
      <c r="K284" s="22">
        <v>0</v>
      </c>
      <c r="L284" s="22">
        <v>0</v>
      </c>
      <c r="M284" s="20"/>
      <c r="N284" s="20"/>
      <c r="O284" s="20"/>
      <c r="P284" s="20"/>
      <c r="Q284" s="21">
        <v>0</v>
      </c>
      <c r="R284" s="20">
        <v>0</v>
      </c>
      <c r="S284" s="20">
        <f t="shared" si="12"/>
        <v>0</v>
      </c>
    </row>
    <row r="285" spans="1:19" ht="19.899999999999999" customHeight="1">
      <c r="A285" s="19" t="s">
        <v>120</v>
      </c>
      <c r="B285" s="19" t="s">
        <v>121</v>
      </c>
      <c r="C285" s="19"/>
      <c r="D285" s="19"/>
      <c r="E285" s="19" t="s">
        <v>6</v>
      </c>
      <c r="F285" s="19" t="s">
        <v>80</v>
      </c>
      <c r="G285" s="19" t="s">
        <v>191</v>
      </c>
      <c r="H285" s="19" t="s">
        <v>192</v>
      </c>
      <c r="I285" s="19" t="s">
        <v>193</v>
      </c>
      <c r="J285" s="19"/>
      <c r="K285" s="22">
        <v>0</v>
      </c>
      <c r="L285" s="22">
        <v>0</v>
      </c>
      <c r="M285" s="20"/>
      <c r="N285" s="20"/>
      <c r="O285" s="20"/>
      <c r="P285" s="20"/>
      <c r="Q285" s="21">
        <v>0</v>
      </c>
      <c r="R285" s="20">
        <v>0</v>
      </c>
      <c r="S285" s="20">
        <f t="shared" si="12"/>
        <v>0</v>
      </c>
    </row>
    <row r="286" spans="1:19" ht="19.899999999999999" customHeight="1">
      <c r="A286" s="19" t="s">
        <v>120</v>
      </c>
      <c r="B286" s="19" t="s">
        <v>121</v>
      </c>
      <c r="C286" s="19"/>
      <c r="D286" s="19"/>
      <c r="E286" s="19" t="s">
        <v>7</v>
      </c>
      <c r="F286" s="19" t="s">
        <v>81</v>
      </c>
      <c r="G286" s="19" t="s">
        <v>191</v>
      </c>
      <c r="H286" s="19" t="s">
        <v>192</v>
      </c>
      <c r="I286" s="19" t="s">
        <v>193</v>
      </c>
      <c r="J286" s="19"/>
      <c r="K286" s="22">
        <v>3144247.2</v>
      </c>
      <c r="L286" s="22">
        <v>2762958.88</v>
      </c>
      <c r="M286" s="20"/>
      <c r="N286" s="20"/>
      <c r="O286" s="20"/>
      <c r="P286" s="20"/>
      <c r="Q286" s="21">
        <v>0.17</v>
      </c>
      <c r="R286" s="20">
        <v>71189.14</v>
      </c>
      <c r="S286" s="20">
        <f t="shared" si="12"/>
        <v>60845.418803418805</v>
      </c>
    </row>
    <row r="287" spans="1:19" ht="19.899999999999999" customHeight="1">
      <c r="A287" s="19" t="s">
        <v>120</v>
      </c>
      <c r="B287" s="19" t="s">
        <v>121</v>
      </c>
      <c r="C287" s="19"/>
      <c r="D287" s="19"/>
      <c r="E287" s="19" t="s">
        <v>8</v>
      </c>
      <c r="F287" s="19" t="s">
        <v>77</v>
      </c>
      <c r="G287" s="19" t="s">
        <v>191</v>
      </c>
      <c r="H287" s="19" t="s">
        <v>192</v>
      </c>
      <c r="I287" s="19" t="s">
        <v>193</v>
      </c>
      <c r="J287" s="19"/>
      <c r="K287" s="22">
        <v>1212078.8400000001</v>
      </c>
      <c r="L287" s="22">
        <v>1082213.25</v>
      </c>
      <c r="M287" s="20"/>
      <c r="N287" s="20"/>
      <c r="O287" s="20"/>
      <c r="P287" s="20"/>
      <c r="Q287" s="21">
        <v>0.16</v>
      </c>
      <c r="R287" s="20">
        <v>27442.77</v>
      </c>
      <c r="S287" s="20">
        <f t="shared" si="12"/>
        <v>23657.560344827587</v>
      </c>
    </row>
    <row r="288" spans="1:19" ht="19.899999999999999" customHeight="1">
      <c r="A288" s="19" t="s">
        <v>120</v>
      </c>
      <c r="B288" s="19" t="s">
        <v>121</v>
      </c>
      <c r="C288" s="19"/>
      <c r="D288" s="19"/>
      <c r="E288" s="19" t="s">
        <v>9</v>
      </c>
      <c r="F288" s="19" t="s">
        <v>82</v>
      </c>
      <c r="G288" s="19" t="s">
        <v>191</v>
      </c>
      <c r="H288" s="19" t="s">
        <v>192</v>
      </c>
      <c r="I288" s="19" t="s">
        <v>193</v>
      </c>
      <c r="J288" s="19"/>
      <c r="K288" s="22">
        <v>177259.16</v>
      </c>
      <c r="L288" s="22">
        <v>168818.25</v>
      </c>
      <c r="M288" s="20"/>
      <c r="N288" s="20"/>
      <c r="O288" s="20"/>
      <c r="P288" s="20"/>
      <c r="Q288" s="21">
        <v>0.05</v>
      </c>
      <c r="R288" s="20">
        <v>4013.34</v>
      </c>
      <c r="S288" s="20">
        <f t="shared" si="12"/>
        <v>3822.2285714285713</v>
      </c>
    </row>
    <row r="289" spans="1:19" ht="19.899999999999999" customHeight="1">
      <c r="A289" s="19" t="s">
        <v>120</v>
      </c>
      <c r="B289" s="19" t="s">
        <v>121</v>
      </c>
      <c r="C289" s="19"/>
      <c r="D289" s="19"/>
      <c r="E289" s="19" t="s">
        <v>10</v>
      </c>
      <c r="F289" s="19" t="s">
        <v>83</v>
      </c>
      <c r="G289" s="19" t="s">
        <v>191</v>
      </c>
      <c r="H289" s="19" t="s">
        <v>192</v>
      </c>
      <c r="I289" s="19" t="s">
        <v>193</v>
      </c>
      <c r="J289" s="19"/>
      <c r="K289" s="22">
        <v>173560.76</v>
      </c>
      <c r="L289" s="22">
        <v>165295.96</v>
      </c>
      <c r="M289" s="20"/>
      <c r="N289" s="20"/>
      <c r="O289" s="20"/>
      <c r="P289" s="20"/>
      <c r="Q289" s="21">
        <v>4.9999000000000002E-2</v>
      </c>
      <c r="R289" s="20">
        <v>3929.6</v>
      </c>
      <c r="S289" s="20">
        <f t="shared" si="12"/>
        <v>3742.4797547426238</v>
      </c>
    </row>
    <row r="290" spans="1:19" ht="19.899999999999999" customHeight="1">
      <c r="A290" s="19" t="s">
        <v>120</v>
      </c>
      <c r="B290" s="19" t="s">
        <v>121</v>
      </c>
      <c r="C290" s="19"/>
      <c r="D290" s="19"/>
      <c r="E290" s="19" t="s">
        <v>11</v>
      </c>
      <c r="F290" s="19" t="s">
        <v>84</v>
      </c>
      <c r="G290" s="19" t="s">
        <v>191</v>
      </c>
      <c r="H290" s="19" t="s">
        <v>192</v>
      </c>
      <c r="I290" s="19" t="s">
        <v>193</v>
      </c>
      <c r="J290" s="19"/>
      <c r="K290" s="22">
        <v>0</v>
      </c>
      <c r="L290" s="22">
        <v>0</v>
      </c>
      <c r="M290" s="20"/>
      <c r="N290" s="20"/>
      <c r="O290" s="20"/>
      <c r="P290" s="20"/>
      <c r="Q290" s="21">
        <v>0</v>
      </c>
      <c r="R290" s="20">
        <v>0</v>
      </c>
      <c r="S290" s="20">
        <f t="shared" si="12"/>
        <v>0</v>
      </c>
    </row>
    <row r="291" spans="1:19" ht="19.899999999999999" customHeight="1">
      <c r="A291" s="19" t="s">
        <v>120</v>
      </c>
      <c r="B291" s="19" t="s">
        <v>121</v>
      </c>
      <c r="C291" s="19"/>
      <c r="D291" s="19"/>
      <c r="E291" s="19" t="s">
        <v>12</v>
      </c>
      <c r="F291" s="19" t="s">
        <v>85</v>
      </c>
      <c r="G291" s="19" t="s">
        <v>191</v>
      </c>
      <c r="H291" s="19" t="s">
        <v>192</v>
      </c>
      <c r="I291" s="19" t="s">
        <v>193</v>
      </c>
      <c r="J291" s="19"/>
      <c r="K291" s="22">
        <v>0</v>
      </c>
      <c r="L291" s="22">
        <v>0</v>
      </c>
      <c r="M291" s="20"/>
      <c r="N291" s="20"/>
      <c r="O291" s="20"/>
      <c r="P291" s="20"/>
      <c r="Q291" s="21">
        <v>0</v>
      </c>
      <c r="R291" s="20">
        <v>0</v>
      </c>
      <c r="S291" s="20">
        <f t="shared" si="12"/>
        <v>0</v>
      </c>
    </row>
    <row r="292" spans="1:19" ht="19.899999999999999" customHeight="1">
      <c r="A292" s="19" t="s">
        <v>120</v>
      </c>
      <c r="B292" s="19" t="s">
        <v>121</v>
      </c>
      <c r="C292" s="19"/>
      <c r="D292" s="19"/>
      <c r="E292" s="19" t="s">
        <v>13</v>
      </c>
      <c r="F292" s="19" t="s">
        <v>86</v>
      </c>
      <c r="G292" s="19" t="s">
        <v>191</v>
      </c>
      <c r="H292" s="19" t="s">
        <v>192</v>
      </c>
      <c r="I292" s="19" t="s">
        <v>193</v>
      </c>
      <c r="J292" s="19"/>
      <c r="K292" s="22">
        <v>44171.040000000001</v>
      </c>
      <c r="L292" s="22">
        <v>41670.79</v>
      </c>
      <c r="M292" s="20"/>
      <c r="N292" s="20"/>
      <c r="O292" s="20"/>
      <c r="P292" s="20"/>
      <c r="Q292" s="21">
        <v>6.0002E-2</v>
      </c>
      <c r="R292" s="20">
        <v>1000.08</v>
      </c>
      <c r="S292" s="20">
        <f t="shared" si="12"/>
        <v>943.46991798128693</v>
      </c>
    </row>
    <row r="293" spans="1:19" ht="19.899999999999999" customHeight="1">
      <c r="A293" s="19" t="s">
        <v>120</v>
      </c>
      <c r="B293" s="19" t="s">
        <v>121</v>
      </c>
      <c r="C293" s="19"/>
      <c r="D293" s="19"/>
      <c r="E293" s="19" t="s">
        <v>14</v>
      </c>
      <c r="F293" s="19" t="s">
        <v>87</v>
      </c>
      <c r="G293" s="19" t="s">
        <v>191</v>
      </c>
      <c r="H293" s="19" t="s">
        <v>192</v>
      </c>
      <c r="I293" s="19" t="s">
        <v>193</v>
      </c>
      <c r="J293" s="19"/>
      <c r="K293" s="22">
        <v>327946.88</v>
      </c>
      <c r="L293" s="22">
        <v>309383.84999999998</v>
      </c>
      <c r="M293" s="20"/>
      <c r="N293" s="20"/>
      <c r="O293" s="20"/>
      <c r="P293" s="20"/>
      <c r="Q293" s="21">
        <v>0.06</v>
      </c>
      <c r="R293" s="20">
        <v>7425.07</v>
      </c>
      <c r="S293" s="20">
        <f t="shared" si="12"/>
        <v>7004.7830188679236</v>
      </c>
    </row>
    <row r="294" spans="1:19" ht="19.899999999999999" customHeight="1">
      <c r="A294" s="19" t="s">
        <v>120</v>
      </c>
      <c r="B294" s="19" t="s">
        <v>121</v>
      </c>
      <c r="C294" s="19"/>
      <c r="D294" s="19"/>
      <c r="E294" s="19" t="s">
        <v>15</v>
      </c>
      <c r="F294" s="19" t="s">
        <v>88</v>
      </c>
      <c r="G294" s="19" t="s">
        <v>191</v>
      </c>
      <c r="H294" s="19" t="s">
        <v>192</v>
      </c>
      <c r="I294" s="19" t="s">
        <v>193</v>
      </c>
      <c r="J294" s="19"/>
      <c r="K294" s="22">
        <v>0</v>
      </c>
      <c r="L294" s="22">
        <v>0</v>
      </c>
      <c r="M294" s="20"/>
      <c r="N294" s="20"/>
      <c r="O294" s="20"/>
      <c r="P294" s="20"/>
      <c r="Q294" s="21">
        <v>0</v>
      </c>
      <c r="R294" s="20">
        <v>0</v>
      </c>
      <c r="S294" s="20">
        <f t="shared" si="12"/>
        <v>0</v>
      </c>
    </row>
    <row r="295" spans="1:19" ht="19.899999999999999" customHeight="1">
      <c r="A295" s="19" t="s">
        <v>120</v>
      </c>
      <c r="B295" s="19" t="s">
        <v>121</v>
      </c>
      <c r="C295" s="19"/>
      <c r="D295" s="19"/>
      <c r="E295" s="19" t="s">
        <v>16</v>
      </c>
      <c r="F295" s="19" t="s">
        <v>89</v>
      </c>
      <c r="G295" s="19" t="s">
        <v>191</v>
      </c>
      <c r="H295" s="19" t="s">
        <v>192</v>
      </c>
      <c r="I295" s="19" t="s">
        <v>193</v>
      </c>
      <c r="J295" s="19"/>
      <c r="K295" s="22">
        <v>0</v>
      </c>
      <c r="L295" s="22">
        <v>0</v>
      </c>
      <c r="M295" s="20"/>
      <c r="N295" s="20"/>
      <c r="O295" s="20"/>
      <c r="P295" s="20"/>
      <c r="Q295" s="21">
        <v>0</v>
      </c>
      <c r="R295" s="20">
        <v>0</v>
      </c>
      <c r="S295" s="20">
        <f t="shared" si="12"/>
        <v>0</v>
      </c>
    </row>
    <row r="296" spans="1:19" ht="19.899999999999999" customHeight="1">
      <c r="A296" s="19" t="s">
        <v>120</v>
      </c>
      <c r="B296" s="19" t="s">
        <v>121</v>
      </c>
      <c r="C296" s="19"/>
      <c r="D296" s="19"/>
      <c r="E296" s="19" t="s">
        <v>17</v>
      </c>
      <c r="F296" s="19" t="s">
        <v>90</v>
      </c>
      <c r="G296" s="19" t="s">
        <v>191</v>
      </c>
      <c r="H296" s="19" t="s">
        <v>192</v>
      </c>
      <c r="I296" s="19" t="s">
        <v>193</v>
      </c>
      <c r="J296" s="19"/>
      <c r="K296" s="22">
        <v>0</v>
      </c>
      <c r="L296" s="22">
        <v>0</v>
      </c>
      <c r="M296" s="20"/>
      <c r="N296" s="20"/>
      <c r="O296" s="20"/>
      <c r="P296" s="20"/>
      <c r="Q296" s="21">
        <v>0</v>
      </c>
      <c r="R296" s="20">
        <v>0</v>
      </c>
      <c r="S296" s="20">
        <f t="shared" si="12"/>
        <v>0</v>
      </c>
    </row>
    <row r="297" spans="1:19" ht="19.899999999999999" customHeight="1">
      <c r="A297" s="19" t="s">
        <v>120</v>
      </c>
      <c r="B297" s="19" t="s">
        <v>121</v>
      </c>
      <c r="C297" s="19"/>
      <c r="D297" s="19"/>
      <c r="E297" s="19" t="s">
        <v>18</v>
      </c>
      <c r="F297" s="19" t="s">
        <v>91</v>
      </c>
      <c r="G297" s="19" t="s">
        <v>191</v>
      </c>
      <c r="H297" s="19" t="s">
        <v>192</v>
      </c>
      <c r="I297" s="19" t="s">
        <v>193</v>
      </c>
      <c r="J297" s="19"/>
      <c r="K297" s="22">
        <v>0</v>
      </c>
      <c r="L297" s="22">
        <v>0</v>
      </c>
      <c r="M297" s="20"/>
      <c r="N297" s="20"/>
      <c r="O297" s="20"/>
      <c r="P297" s="20"/>
      <c r="Q297" s="21">
        <v>0</v>
      </c>
      <c r="R297" s="20">
        <v>0</v>
      </c>
      <c r="S297" s="20">
        <f t="shared" si="12"/>
        <v>0</v>
      </c>
    </row>
    <row r="298" spans="1:19" ht="19.899999999999999" customHeight="1">
      <c r="A298" s="19" t="s">
        <v>120</v>
      </c>
      <c r="B298" s="19" t="s">
        <v>121</v>
      </c>
      <c r="C298" s="19"/>
      <c r="D298" s="19"/>
      <c r="E298" s="19" t="s">
        <v>19</v>
      </c>
      <c r="F298" s="19" t="s">
        <v>92</v>
      </c>
      <c r="G298" s="19" t="s">
        <v>191</v>
      </c>
      <c r="H298" s="19" t="s">
        <v>192</v>
      </c>
      <c r="I298" s="19" t="s">
        <v>193</v>
      </c>
      <c r="J298" s="19"/>
      <c r="K298" s="22">
        <v>0</v>
      </c>
      <c r="L298" s="22">
        <v>0</v>
      </c>
      <c r="M298" s="20"/>
      <c r="N298" s="20"/>
      <c r="O298" s="20"/>
      <c r="P298" s="20"/>
      <c r="Q298" s="21">
        <v>0</v>
      </c>
      <c r="R298" s="20">
        <v>0</v>
      </c>
      <c r="S298" s="20">
        <f t="shared" si="12"/>
        <v>0</v>
      </c>
    </row>
    <row r="299" spans="1:19" ht="19.899999999999999" customHeight="1">
      <c r="A299" s="19" t="s">
        <v>120</v>
      </c>
      <c r="B299" s="19" t="s">
        <v>121</v>
      </c>
      <c r="C299" s="19"/>
      <c r="D299" s="19"/>
      <c r="E299" s="19" t="s">
        <v>20</v>
      </c>
      <c r="F299" s="19" t="s">
        <v>93</v>
      </c>
      <c r="G299" s="19" t="s">
        <v>191</v>
      </c>
      <c r="H299" s="19" t="s">
        <v>192</v>
      </c>
      <c r="I299" s="19" t="s">
        <v>193</v>
      </c>
      <c r="J299" s="19"/>
      <c r="K299" s="22">
        <v>0</v>
      </c>
      <c r="L299" s="22">
        <v>0</v>
      </c>
      <c r="M299" s="20"/>
      <c r="N299" s="20"/>
      <c r="O299" s="20"/>
      <c r="P299" s="20"/>
      <c r="Q299" s="21">
        <v>0</v>
      </c>
      <c r="R299" s="20">
        <v>0</v>
      </c>
      <c r="S299" s="20">
        <f t="shared" si="12"/>
        <v>0</v>
      </c>
    </row>
    <row r="300" spans="1:19" ht="19.899999999999999" customHeight="1">
      <c r="A300" s="19" t="s">
        <v>120</v>
      </c>
      <c r="B300" s="19" t="s">
        <v>121</v>
      </c>
      <c r="C300" s="19"/>
      <c r="D300" s="19"/>
      <c r="E300" s="19" t="s">
        <v>21</v>
      </c>
      <c r="F300" s="19" t="s">
        <v>94</v>
      </c>
      <c r="G300" s="19" t="s">
        <v>191</v>
      </c>
      <c r="H300" s="19" t="s">
        <v>192</v>
      </c>
      <c r="I300" s="19" t="s">
        <v>193</v>
      </c>
      <c r="J300" s="19"/>
      <c r="K300" s="22">
        <v>0</v>
      </c>
      <c r="L300" s="22">
        <v>0</v>
      </c>
      <c r="M300" s="20"/>
      <c r="N300" s="20"/>
      <c r="O300" s="20"/>
      <c r="P300" s="20"/>
      <c r="Q300" s="21">
        <v>0</v>
      </c>
      <c r="R300" s="20">
        <v>0</v>
      </c>
      <c r="S300" s="20">
        <f t="shared" si="12"/>
        <v>0</v>
      </c>
    </row>
    <row r="301" spans="1:19" ht="19.899999999999999" customHeight="1">
      <c r="A301" s="19" t="s">
        <v>120</v>
      </c>
      <c r="B301" s="19" t="s">
        <v>121</v>
      </c>
      <c r="C301" s="19"/>
      <c r="D301" s="19"/>
      <c r="E301" s="19" t="s">
        <v>22</v>
      </c>
      <c r="F301" s="19" t="s">
        <v>95</v>
      </c>
      <c r="G301" s="19" t="s">
        <v>191</v>
      </c>
      <c r="H301" s="19" t="s">
        <v>192</v>
      </c>
      <c r="I301" s="19" t="s">
        <v>193</v>
      </c>
      <c r="J301" s="19"/>
      <c r="K301" s="22">
        <v>0</v>
      </c>
      <c r="L301" s="22">
        <v>0</v>
      </c>
      <c r="M301" s="20"/>
      <c r="N301" s="20"/>
      <c r="O301" s="20"/>
      <c r="P301" s="20"/>
      <c r="Q301" s="21">
        <v>0</v>
      </c>
      <c r="R301" s="20">
        <v>0</v>
      </c>
      <c r="S301" s="20">
        <f t="shared" si="12"/>
        <v>0</v>
      </c>
    </row>
    <row r="302" spans="1:19" ht="19.899999999999999" customHeight="1">
      <c r="A302" s="17" t="s">
        <v>122</v>
      </c>
      <c r="B302" s="17" t="s">
        <v>123</v>
      </c>
      <c r="C302" s="17"/>
      <c r="D302" s="17"/>
      <c r="E302" s="17" t="s">
        <v>72</v>
      </c>
      <c r="F302" s="17" t="s">
        <v>73</v>
      </c>
      <c r="G302" s="17" t="s">
        <v>191</v>
      </c>
      <c r="H302" s="17" t="s">
        <v>192</v>
      </c>
      <c r="I302" s="17" t="s">
        <v>193</v>
      </c>
      <c r="J302" s="17"/>
      <c r="K302" s="18">
        <v>6480756</v>
      </c>
      <c r="L302" s="18">
        <v>5769385.2000000002</v>
      </c>
      <c r="M302" s="18">
        <f>SUM(M303,M304,M305,M306,M307,M308,M309,M310,M311,M312,M314,M315,M316,M317,M318,M319,M320,M321,M322,M323,M324)</f>
        <v>0</v>
      </c>
      <c r="N302" s="18">
        <f>SUM(N303,N304,N305,N306,N307,N308,N309,N310,N311,N312,N314,N315,N316,N317,N318,N319,N320,N321,N322,N323,N324)</f>
        <v>0</v>
      </c>
      <c r="O302" s="18"/>
      <c r="P302" s="18"/>
      <c r="Q302" s="18">
        <v>0.05</v>
      </c>
      <c r="R302" s="18">
        <f>SUM(R303,R304,R305,R306,R307,R308,R309,R310,R311,R312,R314,R315,R316,R317,R318,R319,R320,R321,R322,R323,R324)</f>
        <v>4600000.01</v>
      </c>
      <c r="S302" s="18">
        <f>SUM(S303,S304,S305,S306,S307,S308,S309,S310,S311,S312,S314,S315,S316,S317,S318,S319,S320,S321,S322,S323,S324)</f>
        <v>3999334.8632687158</v>
      </c>
    </row>
    <row r="303" spans="1:19" ht="19.899999999999999" customHeight="1">
      <c r="A303" s="19" t="s">
        <v>122</v>
      </c>
      <c r="B303" s="19" t="s">
        <v>123</v>
      </c>
      <c r="C303" s="19"/>
      <c r="D303" s="19"/>
      <c r="E303" s="19" t="s">
        <v>1</v>
      </c>
      <c r="F303" s="19" t="s">
        <v>74</v>
      </c>
      <c r="G303" s="19" t="s">
        <v>191</v>
      </c>
      <c r="H303" s="19" t="s">
        <v>192</v>
      </c>
      <c r="I303" s="19" t="s">
        <v>193</v>
      </c>
      <c r="J303" s="19"/>
      <c r="K303" s="22">
        <v>0</v>
      </c>
      <c r="L303" s="22">
        <v>0</v>
      </c>
      <c r="M303" s="20"/>
      <c r="N303" s="20"/>
      <c r="O303" s="20"/>
      <c r="P303" s="20"/>
      <c r="Q303" s="21">
        <v>0</v>
      </c>
      <c r="R303" s="20">
        <v>0</v>
      </c>
      <c r="S303" s="20">
        <f t="shared" ref="S303:S324" si="13">R303/(1+Q303)</f>
        <v>0</v>
      </c>
    </row>
    <row r="304" spans="1:19" ht="19.899999999999999" customHeight="1">
      <c r="A304" s="19" t="s">
        <v>122</v>
      </c>
      <c r="B304" s="19" t="s">
        <v>123</v>
      </c>
      <c r="C304" s="19"/>
      <c r="D304" s="19"/>
      <c r="E304" s="19" t="s">
        <v>2</v>
      </c>
      <c r="F304" s="19" t="s">
        <v>75</v>
      </c>
      <c r="G304" s="19" t="s">
        <v>191</v>
      </c>
      <c r="H304" s="19" t="s">
        <v>192</v>
      </c>
      <c r="I304" s="19" t="s">
        <v>193</v>
      </c>
      <c r="J304" s="19"/>
      <c r="K304" s="22">
        <v>0</v>
      </c>
      <c r="L304" s="22">
        <v>0</v>
      </c>
      <c r="M304" s="20"/>
      <c r="N304" s="20"/>
      <c r="O304" s="20"/>
      <c r="P304" s="20"/>
      <c r="Q304" s="21">
        <v>0</v>
      </c>
      <c r="R304" s="20">
        <v>0</v>
      </c>
      <c r="S304" s="20">
        <f t="shared" si="13"/>
        <v>0</v>
      </c>
    </row>
    <row r="305" spans="1:19" ht="19.899999999999999" customHeight="1">
      <c r="A305" s="19" t="s">
        <v>122</v>
      </c>
      <c r="B305" s="19" t="s">
        <v>123</v>
      </c>
      <c r="C305" s="19"/>
      <c r="D305" s="19"/>
      <c r="E305" s="19" t="s">
        <v>3</v>
      </c>
      <c r="F305" s="19" t="s">
        <v>76</v>
      </c>
      <c r="G305" s="19" t="s">
        <v>191</v>
      </c>
      <c r="H305" s="19" t="s">
        <v>192</v>
      </c>
      <c r="I305" s="19" t="s">
        <v>193</v>
      </c>
      <c r="J305" s="19"/>
      <c r="K305" s="22">
        <v>0</v>
      </c>
      <c r="L305" s="22">
        <v>0</v>
      </c>
      <c r="M305" s="20"/>
      <c r="N305" s="20"/>
      <c r="O305" s="20"/>
      <c r="P305" s="20"/>
      <c r="Q305" s="21">
        <v>0</v>
      </c>
      <c r="R305" s="20">
        <v>0</v>
      </c>
      <c r="S305" s="20">
        <f t="shared" si="13"/>
        <v>0</v>
      </c>
    </row>
    <row r="306" spans="1:19" ht="19.899999999999999" customHeight="1">
      <c r="A306" s="19" t="s">
        <v>122</v>
      </c>
      <c r="B306" s="19" t="s">
        <v>123</v>
      </c>
      <c r="C306" s="19"/>
      <c r="D306" s="19"/>
      <c r="E306" s="19" t="s">
        <v>4</v>
      </c>
      <c r="F306" s="19" t="s">
        <v>78</v>
      </c>
      <c r="G306" s="19" t="s">
        <v>191</v>
      </c>
      <c r="H306" s="19" t="s">
        <v>192</v>
      </c>
      <c r="I306" s="19" t="s">
        <v>193</v>
      </c>
      <c r="J306" s="19"/>
      <c r="K306" s="22">
        <v>0</v>
      </c>
      <c r="L306" s="22">
        <v>0</v>
      </c>
      <c r="M306" s="20"/>
      <c r="N306" s="20"/>
      <c r="O306" s="20"/>
      <c r="P306" s="20"/>
      <c r="Q306" s="21">
        <v>0</v>
      </c>
      <c r="R306" s="20">
        <v>0</v>
      </c>
      <c r="S306" s="20">
        <f t="shared" si="13"/>
        <v>0</v>
      </c>
    </row>
    <row r="307" spans="1:19" ht="19.899999999999999" customHeight="1">
      <c r="A307" s="19" t="s">
        <v>122</v>
      </c>
      <c r="B307" s="19" t="s">
        <v>123</v>
      </c>
      <c r="C307" s="19"/>
      <c r="D307" s="19"/>
      <c r="E307" s="19" t="s">
        <v>5</v>
      </c>
      <c r="F307" s="19" t="s">
        <v>79</v>
      </c>
      <c r="G307" s="19" t="s">
        <v>191</v>
      </c>
      <c r="H307" s="19" t="s">
        <v>192</v>
      </c>
      <c r="I307" s="19" t="s">
        <v>193</v>
      </c>
      <c r="J307" s="19"/>
      <c r="K307" s="22">
        <v>0</v>
      </c>
      <c r="L307" s="22">
        <v>0</v>
      </c>
      <c r="M307" s="20"/>
      <c r="N307" s="20"/>
      <c r="O307" s="20"/>
      <c r="P307" s="20"/>
      <c r="Q307" s="21">
        <v>0</v>
      </c>
      <c r="R307" s="20">
        <v>0</v>
      </c>
      <c r="S307" s="20">
        <f t="shared" si="13"/>
        <v>0</v>
      </c>
    </row>
    <row r="308" spans="1:19" ht="19.899999999999999" customHeight="1">
      <c r="A308" s="19" t="s">
        <v>122</v>
      </c>
      <c r="B308" s="19" t="s">
        <v>123</v>
      </c>
      <c r="C308" s="19"/>
      <c r="D308" s="19"/>
      <c r="E308" s="19" t="s">
        <v>6</v>
      </c>
      <c r="F308" s="19" t="s">
        <v>80</v>
      </c>
      <c r="G308" s="19" t="s">
        <v>191</v>
      </c>
      <c r="H308" s="19" t="s">
        <v>192</v>
      </c>
      <c r="I308" s="19" t="s">
        <v>193</v>
      </c>
      <c r="J308" s="19"/>
      <c r="K308" s="22">
        <v>0</v>
      </c>
      <c r="L308" s="22">
        <v>0</v>
      </c>
      <c r="M308" s="20"/>
      <c r="N308" s="20"/>
      <c r="O308" s="20"/>
      <c r="P308" s="20"/>
      <c r="Q308" s="21">
        <v>0</v>
      </c>
      <c r="R308" s="20">
        <v>0</v>
      </c>
      <c r="S308" s="20">
        <f t="shared" si="13"/>
        <v>0</v>
      </c>
    </row>
    <row r="309" spans="1:19" ht="19.899999999999999" customHeight="1">
      <c r="A309" s="19" t="s">
        <v>122</v>
      </c>
      <c r="B309" s="19" t="s">
        <v>123</v>
      </c>
      <c r="C309" s="19"/>
      <c r="D309" s="19"/>
      <c r="E309" s="19" t="s">
        <v>7</v>
      </c>
      <c r="F309" s="19" t="s">
        <v>81</v>
      </c>
      <c r="G309" s="19" t="s">
        <v>191</v>
      </c>
      <c r="H309" s="19" t="s">
        <v>192</v>
      </c>
      <c r="I309" s="19" t="s">
        <v>193</v>
      </c>
      <c r="J309" s="19"/>
      <c r="K309" s="22">
        <v>2229896</v>
      </c>
      <c r="L309" s="22">
        <v>1905894.02</v>
      </c>
      <c r="M309" s="20"/>
      <c r="N309" s="20"/>
      <c r="O309" s="20"/>
      <c r="P309" s="20"/>
      <c r="Q309" s="21">
        <v>0.16800000000000001</v>
      </c>
      <c r="R309" s="20">
        <v>1582766.21</v>
      </c>
      <c r="S309" s="20">
        <f t="shared" si="13"/>
        <v>1355108.0565068494</v>
      </c>
    </row>
    <row r="310" spans="1:19" ht="19.899999999999999" customHeight="1">
      <c r="A310" s="19" t="s">
        <v>122</v>
      </c>
      <c r="B310" s="19" t="s">
        <v>123</v>
      </c>
      <c r="C310" s="19"/>
      <c r="D310" s="19"/>
      <c r="E310" s="19" t="s">
        <v>8</v>
      </c>
      <c r="F310" s="19" t="s">
        <v>77</v>
      </c>
      <c r="G310" s="19" t="s">
        <v>191</v>
      </c>
      <c r="H310" s="19" t="s">
        <v>192</v>
      </c>
      <c r="I310" s="19" t="s">
        <v>193</v>
      </c>
      <c r="J310" s="19"/>
      <c r="K310" s="22">
        <v>3523968</v>
      </c>
      <c r="L310" s="22">
        <v>3174745.95</v>
      </c>
      <c r="M310" s="20"/>
      <c r="N310" s="20"/>
      <c r="O310" s="20"/>
      <c r="P310" s="20"/>
      <c r="Q310" s="21">
        <v>0.1605</v>
      </c>
      <c r="R310" s="20">
        <v>2501290.41</v>
      </c>
      <c r="S310" s="20">
        <f t="shared" si="13"/>
        <v>2155355.8035329599</v>
      </c>
    </row>
    <row r="311" spans="1:19" ht="19.899999999999999" customHeight="1">
      <c r="A311" s="19" t="s">
        <v>122</v>
      </c>
      <c r="B311" s="19" t="s">
        <v>123</v>
      </c>
      <c r="C311" s="19"/>
      <c r="D311" s="19"/>
      <c r="E311" s="19" t="s">
        <v>9</v>
      </c>
      <c r="F311" s="19" t="s">
        <v>82</v>
      </c>
      <c r="G311" s="19" t="s">
        <v>191</v>
      </c>
      <c r="H311" s="19" t="s">
        <v>192</v>
      </c>
      <c r="I311" s="19" t="s">
        <v>193</v>
      </c>
      <c r="J311" s="19"/>
      <c r="K311" s="22">
        <v>46920</v>
      </c>
      <c r="L311" s="22">
        <v>44685.71</v>
      </c>
      <c r="M311" s="20"/>
      <c r="N311" s="20"/>
      <c r="O311" s="20"/>
      <c r="P311" s="20"/>
      <c r="Q311" s="21">
        <v>0.05</v>
      </c>
      <c r="R311" s="20">
        <v>33303.519999999997</v>
      </c>
      <c r="S311" s="20">
        <f t="shared" si="13"/>
        <v>31717.63809523809</v>
      </c>
    </row>
    <row r="312" spans="1:19" ht="19.899999999999999" customHeight="1">
      <c r="A312" s="19" t="s">
        <v>122</v>
      </c>
      <c r="B312" s="19" t="s">
        <v>123</v>
      </c>
      <c r="C312" s="19"/>
      <c r="D312" s="19"/>
      <c r="E312" s="19" t="s">
        <v>10</v>
      </c>
      <c r="F312" s="19" t="s">
        <v>83</v>
      </c>
      <c r="G312" s="19" t="s">
        <v>191</v>
      </c>
      <c r="H312" s="19" t="s">
        <v>192</v>
      </c>
      <c r="I312" s="19" t="s">
        <v>193</v>
      </c>
      <c r="J312" s="19"/>
      <c r="K312" s="22">
        <v>286764</v>
      </c>
      <c r="L312" s="22">
        <v>273108.57</v>
      </c>
      <c r="M312" s="20"/>
      <c r="N312" s="20"/>
      <c r="O312" s="20"/>
      <c r="P312" s="20"/>
      <c r="Q312" s="21">
        <v>0.05</v>
      </c>
      <c r="R312" s="20">
        <v>203543.29</v>
      </c>
      <c r="S312" s="20">
        <f t="shared" si="13"/>
        <v>193850.75238095238</v>
      </c>
    </row>
    <row r="313" spans="1:19" ht="19.899999999999999" customHeight="1">
      <c r="A313" s="19" t="s">
        <v>122</v>
      </c>
      <c r="B313" s="19" t="s">
        <v>123</v>
      </c>
      <c r="C313" s="19"/>
      <c r="D313" s="19"/>
      <c r="E313" s="19" t="s">
        <v>11</v>
      </c>
      <c r="F313" s="19" t="s">
        <v>84</v>
      </c>
      <c r="G313" s="19" t="s">
        <v>191</v>
      </c>
      <c r="H313" s="19" t="s">
        <v>192</v>
      </c>
      <c r="I313" s="19" t="s">
        <v>193</v>
      </c>
      <c r="J313" s="19"/>
      <c r="K313" s="22">
        <v>0</v>
      </c>
      <c r="L313" s="22">
        <v>0</v>
      </c>
      <c r="M313" s="20"/>
      <c r="N313" s="20"/>
      <c r="O313" s="20"/>
      <c r="P313" s="20"/>
      <c r="Q313" s="21">
        <v>0</v>
      </c>
      <c r="R313" s="20">
        <v>0</v>
      </c>
      <c r="S313" s="20">
        <f t="shared" si="13"/>
        <v>0</v>
      </c>
    </row>
    <row r="314" spans="1:19" ht="19.899999999999999" customHeight="1">
      <c r="A314" s="19" t="s">
        <v>122</v>
      </c>
      <c r="B314" s="19" t="s">
        <v>123</v>
      </c>
      <c r="C314" s="19"/>
      <c r="D314" s="19"/>
      <c r="E314" s="19" t="s">
        <v>12</v>
      </c>
      <c r="F314" s="19" t="s">
        <v>85</v>
      </c>
      <c r="G314" s="19" t="s">
        <v>191</v>
      </c>
      <c r="H314" s="19" t="s">
        <v>192</v>
      </c>
      <c r="I314" s="19" t="s">
        <v>193</v>
      </c>
      <c r="J314" s="19"/>
      <c r="K314" s="22">
        <v>0</v>
      </c>
      <c r="L314" s="22">
        <v>0</v>
      </c>
      <c r="M314" s="20"/>
      <c r="N314" s="20"/>
      <c r="O314" s="20"/>
      <c r="P314" s="20"/>
      <c r="Q314" s="21">
        <v>0</v>
      </c>
      <c r="R314" s="20">
        <v>0</v>
      </c>
      <c r="S314" s="20">
        <f t="shared" si="13"/>
        <v>0</v>
      </c>
    </row>
    <row r="315" spans="1:19" ht="19.899999999999999" customHeight="1">
      <c r="A315" s="19" t="s">
        <v>122</v>
      </c>
      <c r="B315" s="19" t="s">
        <v>123</v>
      </c>
      <c r="C315" s="19"/>
      <c r="D315" s="19"/>
      <c r="E315" s="19" t="s">
        <v>13</v>
      </c>
      <c r="F315" s="19" t="s">
        <v>86</v>
      </c>
      <c r="G315" s="19" t="s">
        <v>191</v>
      </c>
      <c r="H315" s="19" t="s">
        <v>192</v>
      </c>
      <c r="I315" s="19" t="s">
        <v>193</v>
      </c>
      <c r="J315" s="19"/>
      <c r="K315" s="22">
        <v>62560</v>
      </c>
      <c r="L315" s="22">
        <v>59018.87</v>
      </c>
      <c r="M315" s="20"/>
      <c r="N315" s="20"/>
      <c r="O315" s="20"/>
      <c r="P315" s="20"/>
      <c r="Q315" s="21">
        <v>5.9900000000000002E-2</v>
      </c>
      <c r="R315" s="20">
        <v>44404.7</v>
      </c>
      <c r="S315" s="20">
        <f t="shared" si="13"/>
        <v>41895.178790451922</v>
      </c>
    </row>
    <row r="316" spans="1:19" ht="19.899999999999999" customHeight="1">
      <c r="A316" s="19" t="s">
        <v>122</v>
      </c>
      <c r="B316" s="19" t="s">
        <v>123</v>
      </c>
      <c r="C316" s="19"/>
      <c r="D316" s="19"/>
      <c r="E316" s="19" t="s">
        <v>14</v>
      </c>
      <c r="F316" s="19" t="s">
        <v>87</v>
      </c>
      <c r="G316" s="19" t="s">
        <v>191</v>
      </c>
      <c r="H316" s="19" t="s">
        <v>192</v>
      </c>
      <c r="I316" s="19" t="s">
        <v>193</v>
      </c>
      <c r="J316" s="19"/>
      <c r="K316" s="22">
        <v>330648</v>
      </c>
      <c r="L316" s="22">
        <v>311932.08</v>
      </c>
      <c r="M316" s="20"/>
      <c r="N316" s="20"/>
      <c r="O316" s="20"/>
      <c r="P316" s="20"/>
      <c r="Q316" s="21">
        <v>0.06</v>
      </c>
      <c r="R316" s="20">
        <v>234691.88</v>
      </c>
      <c r="S316" s="20">
        <f t="shared" si="13"/>
        <v>221407.43396226416</v>
      </c>
    </row>
    <row r="317" spans="1:19" ht="19.899999999999999" customHeight="1">
      <c r="A317" s="19" t="s">
        <v>122</v>
      </c>
      <c r="B317" s="19" t="s">
        <v>123</v>
      </c>
      <c r="C317" s="19"/>
      <c r="D317" s="19"/>
      <c r="E317" s="19" t="s">
        <v>15</v>
      </c>
      <c r="F317" s="19" t="s">
        <v>88</v>
      </c>
      <c r="G317" s="19" t="s">
        <v>191</v>
      </c>
      <c r="H317" s="19" t="s">
        <v>192</v>
      </c>
      <c r="I317" s="19" t="s">
        <v>193</v>
      </c>
      <c r="J317" s="19"/>
      <c r="K317" s="22">
        <v>0</v>
      </c>
      <c r="L317" s="22">
        <v>0</v>
      </c>
      <c r="M317" s="20"/>
      <c r="N317" s="20"/>
      <c r="O317" s="20"/>
      <c r="P317" s="20"/>
      <c r="Q317" s="21">
        <v>0</v>
      </c>
      <c r="R317" s="20">
        <v>0</v>
      </c>
      <c r="S317" s="20">
        <f t="shared" si="13"/>
        <v>0</v>
      </c>
    </row>
    <row r="318" spans="1:19" ht="19.899999999999999" customHeight="1">
      <c r="A318" s="19" t="s">
        <v>122</v>
      </c>
      <c r="B318" s="19" t="s">
        <v>123</v>
      </c>
      <c r="C318" s="19"/>
      <c r="D318" s="19"/>
      <c r="E318" s="19" t="s">
        <v>16</v>
      </c>
      <c r="F318" s="19" t="s">
        <v>89</v>
      </c>
      <c r="G318" s="19" t="s">
        <v>191</v>
      </c>
      <c r="H318" s="19" t="s">
        <v>192</v>
      </c>
      <c r="I318" s="19" t="s">
        <v>193</v>
      </c>
      <c r="J318" s="19"/>
      <c r="K318" s="22">
        <v>0</v>
      </c>
      <c r="L318" s="22">
        <v>0</v>
      </c>
      <c r="M318" s="20"/>
      <c r="N318" s="20"/>
      <c r="O318" s="20"/>
      <c r="P318" s="20"/>
      <c r="Q318" s="21">
        <v>0</v>
      </c>
      <c r="R318" s="20">
        <v>0</v>
      </c>
      <c r="S318" s="20">
        <f t="shared" si="13"/>
        <v>0</v>
      </c>
    </row>
    <row r="319" spans="1:19" ht="19.899999999999999" customHeight="1">
      <c r="A319" s="19" t="s">
        <v>122</v>
      </c>
      <c r="B319" s="19" t="s">
        <v>123</v>
      </c>
      <c r="C319" s="19"/>
      <c r="D319" s="19"/>
      <c r="E319" s="19" t="s">
        <v>17</v>
      </c>
      <c r="F319" s="19" t="s">
        <v>90</v>
      </c>
      <c r="G319" s="19" t="s">
        <v>191</v>
      </c>
      <c r="H319" s="19" t="s">
        <v>192</v>
      </c>
      <c r="I319" s="19" t="s">
        <v>193</v>
      </c>
      <c r="J319" s="19"/>
      <c r="K319" s="22">
        <v>0</v>
      </c>
      <c r="L319" s="22">
        <v>0</v>
      </c>
      <c r="M319" s="20"/>
      <c r="N319" s="20"/>
      <c r="O319" s="20"/>
      <c r="P319" s="20"/>
      <c r="Q319" s="21">
        <v>0</v>
      </c>
      <c r="R319" s="20">
        <v>0</v>
      </c>
      <c r="S319" s="20">
        <f t="shared" si="13"/>
        <v>0</v>
      </c>
    </row>
    <row r="320" spans="1:19" ht="19.899999999999999" customHeight="1">
      <c r="A320" s="19" t="s">
        <v>122</v>
      </c>
      <c r="B320" s="19" t="s">
        <v>123</v>
      </c>
      <c r="C320" s="19"/>
      <c r="D320" s="19"/>
      <c r="E320" s="19" t="s">
        <v>18</v>
      </c>
      <c r="F320" s="19" t="s">
        <v>91</v>
      </c>
      <c r="G320" s="19" t="s">
        <v>191</v>
      </c>
      <c r="H320" s="19" t="s">
        <v>192</v>
      </c>
      <c r="I320" s="19" t="s">
        <v>193</v>
      </c>
      <c r="J320" s="19"/>
      <c r="K320" s="22">
        <v>0</v>
      </c>
      <c r="L320" s="22">
        <v>0</v>
      </c>
      <c r="M320" s="20"/>
      <c r="N320" s="20"/>
      <c r="O320" s="20"/>
      <c r="P320" s="20"/>
      <c r="Q320" s="21">
        <v>0</v>
      </c>
      <c r="R320" s="20">
        <v>0</v>
      </c>
      <c r="S320" s="20">
        <f t="shared" si="13"/>
        <v>0</v>
      </c>
    </row>
    <row r="321" spans="1:19" ht="19.899999999999999" customHeight="1">
      <c r="A321" s="19" t="s">
        <v>122</v>
      </c>
      <c r="B321" s="19" t="s">
        <v>123</v>
      </c>
      <c r="C321" s="19"/>
      <c r="D321" s="19"/>
      <c r="E321" s="19" t="s">
        <v>19</v>
      </c>
      <c r="F321" s="19" t="s">
        <v>92</v>
      </c>
      <c r="G321" s="19" t="s">
        <v>191</v>
      </c>
      <c r="H321" s="19" t="s">
        <v>192</v>
      </c>
      <c r="I321" s="19" t="s">
        <v>193</v>
      </c>
      <c r="J321" s="19"/>
      <c r="K321" s="22">
        <v>0</v>
      </c>
      <c r="L321" s="22">
        <v>0</v>
      </c>
      <c r="M321" s="20"/>
      <c r="N321" s="20"/>
      <c r="O321" s="20"/>
      <c r="P321" s="20"/>
      <c r="Q321" s="21">
        <v>0</v>
      </c>
      <c r="R321" s="20">
        <v>0</v>
      </c>
      <c r="S321" s="20">
        <f t="shared" si="13"/>
        <v>0</v>
      </c>
    </row>
    <row r="322" spans="1:19" ht="19.899999999999999" customHeight="1">
      <c r="A322" s="19" t="s">
        <v>122</v>
      </c>
      <c r="B322" s="19" t="s">
        <v>123</v>
      </c>
      <c r="C322" s="19"/>
      <c r="D322" s="19"/>
      <c r="E322" s="19" t="s">
        <v>20</v>
      </c>
      <c r="F322" s="19" t="s">
        <v>93</v>
      </c>
      <c r="G322" s="19" t="s">
        <v>191</v>
      </c>
      <c r="H322" s="19" t="s">
        <v>192</v>
      </c>
      <c r="I322" s="19" t="s">
        <v>193</v>
      </c>
      <c r="J322" s="19"/>
      <c r="K322" s="22">
        <v>0</v>
      </c>
      <c r="L322" s="22">
        <v>0</v>
      </c>
      <c r="M322" s="20"/>
      <c r="N322" s="20"/>
      <c r="O322" s="20"/>
      <c r="P322" s="20"/>
      <c r="Q322" s="21">
        <v>0</v>
      </c>
      <c r="R322" s="20">
        <v>0</v>
      </c>
      <c r="S322" s="20">
        <f t="shared" si="13"/>
        <v>0</v>
      </c>
    </row>
    <row r="323" spans="1:19" ht="19.899999999999999" customHeight="1">
      <c r="A323" s="19" t="s">
        <v>122</v>
      </c>
      <c r="B323" s="19" t="s">
        <v>123</v>
      </c>
      <c r="C323" s="19"/>
      <c r="D323" s="19"/>
      <c r="E323" s="19" t="s">
        <v>21</v>
      </c>
      <c r="F323" s="19" t="s">
        <v>94</v>
      </c>
      <c r="G323" s="19" t="s">
        <v>191</v>
      </c>
      <c r="H323" s="19" t="s">
        <v>192</v>
      </c>
      <c r="I323" s="19" t="s">
        <v>193</v>
      </c>
      <c r="J323" s="19"/>
      <c r="K323" s="22">
        <v>0</v>
      </c>
      <c r="L323" s="22">
        <v>0</v>
      </c>
      <c r="M323" s="20"/>
      <c r="N323" s="20"/>
      <c r="O323" s="20"/>
      <c r="P323" s="20"/>
      <c r="Q323" s="21">
        <v>0</v>
      </c>
      <c r="R323" s="20">
        <v>0</v>
      </c>
      <c r="S323" s="20">
        <f t="shared" si="13"/>
        <v>0</v>
      </c>
    </row>
    <row r="324" spans="1:19" ht="19.899999999999999" customHeight="1">
      <c r="A324" s="19" t="s">
        <v>122</v>
      </c>
      <c r="B324" s="19" t="s">
        <v>123</v>
      </c>
      <c r="C324" s="19"/>
      <c r="D324" s="19"/>
      <c r="E324" s="19" t="s">
        <v>22</v>
      </c>
      <c r="F324" s="19" t="s">
        <v>95</v>
      </c>
      <c r="G324" s="19" t="s">
        <v>191</v>
      </c>
      <c r="H324" s="19" t="s">
        <v>192</v>
      </c>
      <c r="I324" s="19" t="s">
        <v>193</v>
      </c>
      <c r="J324" s="19"/>
      <c r="K324" s="22">
        <v>0</v>
      </c>
      <c r="L324" s="22">
        <v>0</v>
      </c>
      <c r="M324" s="20"/>
      <c r="N324" s="20"/>
      <c r="O324" s="20"/>
      <c r="P324" s="20"/>
      <c r="Q324" s="21">
        <v>0</v>
      </c>
      <c r="R324" s="20">
        <v>0</v>
      </c>
      <c r="S324" s="20">
        <f t="shared" si="13"/>
        <v>0</v>
      </c>
    </row>
    <row r="325" spans="1:19" ht="19.899999999999999" customHeight="1">
      <c r="A325" s="17" t="s">
        <v>124</v>
      </c>
      <c r="B325" s="17" t="s">
        <v>125</v>
      </c>
      <c r="C325" s="17"/>
      <c r="D325" s="17"/>
      <c r="E325" s="17" t="s">
        <v>72</v>
      </c>
      <c r="F325" s="17" t="s">
        <v>73</v>
      </c>
      <c r="G325" s="17" t="s">
        <v>191</v>
      </c>
      <c r="H325" s="17" t="s">
        <v>192</v>
      </c>
      <c r="I325" s="17" t="s">
        <v>193</v>
      </c>
      <c r="J325" s="17"/>
      <c r="K325" s="18">
        <v>2258802.4</v>
      </c>
      <c r="L325" s="18">
        <v>2013223.01</v>
      </c>
      <c r="M325" s="18">
        <f>SUM(M326,M327,M328,M329,M330,M331,M332,M333,M334,M335,M337,M338,M339,M340,M341,M342,M343,M344,M345,M346,M347)</f>
        <v>0</v>
      </c>
      <c r="N325" s="18">
        <f>SUM(N326,N327,N328,N329,N330,N331,N332,N333,N334,N335,N337,N338,N339,N340,N341,N342,N343,N344,N345,N346,N347)</f>
        <v>0</v>
      </c>
      <c r="O325" s="18"/>
      <c r="P325" s="18"/>
      <c r="Q325" s="18">
        <v>0.05</v>
      </c>
      <c r="R325" s="18">
        <f>SUM(R326,R327,R328,R329,R330,R331,R332,R333,R334,R335,R337,R338,R339,R340,R341,R342,R343,R344,R345,R346,R347)</f>
        <v>2258702.3999999994</v>
      </c>
      <c r="S325" s="18">
        <f>SUM(S326,S327,S328,S329,S330,S331,S332,S333,S334,S335,S337,S338,S339,S340,S341,S342,S343,S344,S345,S346,S347)</f>
        <v>2010100.4504102876</v>
      </c>
    </row>
    <row r="326" spans="1:19" ht="19.899999999999999" customHeight="1">
      <c r="A326" s="19" t="s">
        <v>124</v>
      </c>
      <c r="B326" s="19" t="s">
        <v>125</v>
      </c>
      <c r="C326" s="19"/>
      <c r="D326" s="19"/>
      <c r="E326" s="19" t="s">
        <v>1</v>
      </c>
      <c r="F326" s="19" t="s">
        <v>74</v>
      </c>
      <c r="G326" s="19" t="s">
        <v>191</v>
      </c>
      <c r="H326" s="19" t="s">
        <v>192</v>
      </c>
      <c r="I326" s="19" t="s">
        <v>193</v>
      </c>
      <c r="J326" s="19"/>
      <c r="K326" s="22">
        <v>0</v>
      </c>
      <c r="L326" s="22">
        <v>0</v>
      </c>
      <c r="M326" s="20"/>
      <c r="N326" s="20"/>
      <c r="O326" s="20"/>
      <c r="P326" s="20"/>
      <c r="Q326" s="21">
        <v>0</v>
      </c>
      <c r="R326" s="20">
        <v>0</v>
      </c>
      <c r="S326" s="20">
        <f t="shared" ref="S326:S347" si="14">R326/(1+Q326)</f>
        <v>0</v>
      </c>
    </row>
    <row r="327" spans="1:19" ht="19.899999999999999" customHeight="1">
      <c r="A327" s="19" t="s">
        <v>124</v>
      </c>
      <c r="B327" s="19" t="s">
        <v>125</v>
      </c>
      <c r="C327" s="19"/>
      <c r="D327" s="19"/>
      <c r="E327" s="19" t="s">
        <v>2</v>
      </c>
      <c r="F327" s="19" t="s">
        <v>75</v>
      </c>
      <c r="G327" s="19" t="s">
        <v>191</v>
      </c>
      <c r="H327" s="19" t="s">
        <v>192</v>
      </c>
      <c r="I327" s="19" t="s">
        <v>193</v>
      </c>
      <c r="J327" s="19"/>
      <c r="K327" s="22">
        <v>0</v>
      </c>
      <c r="L327" s="22">
        <v>0</v>
      </c>
      <c r="M327" s="20"/>
      <c r="N327" s="20"/>
      <c r="O327" s="20"/>
      <c r="P327" s="20"/>
      <c r="Q327" s="21">
        <v>0</v>
      </c>
      <c r="R327" s="20">
        <v>0</v>
      </c>
      <c r="S327" s="20">
        <f t="shared" si="14"/>
        <v>0</v>
      </c>
    </row>
    <row r="328" spans="1:19" ht="19.899999999999999" customHeight="1">
      <c r="A328" s="19" t="s">
        <v>124</v>
      </c>
      <c r="B328" s="19" t="s">
        <v>125</v>
      </c>
      <c r="C328" s="19"/>
      <c r="D328" s="19"/>
      <c r="E328" s="19" t="s">
        <v>3</v>
      </c>
      <c r="F328" s="19" t="s">
        <v>76</v>
      </c>
      <c r="G328" s="19" t="s">
        <v>191</v>
      </c>
      <c r="H328" s="19" t="s">
        <v>192</v>
      </c>
      <c r="I328" s="19" t="s">
        <v>193</v>
      </c>
      <c r="J328" s="19"/>
      <c r="K328" s="22">
        <v>0</v>
      </c>
      <c r="L328" s="22">
        <v>0</v>
      </c>
      <c r="M328" s="20"/>
      <c r="N328" s="20"/>
      <c r="O328" s="20"/>
      <c r="P328" s="20"/>
      <c r="Q328" s="21">
        <v>0</v>
      </c>
      <c r="R328" s="20">
        <v>0</v>
      </c>
      <c r="S328" s="20">
        <f t="shared" si="14"/>
        <v>0</v>
      </c>
    </row>
    <row r="329" spans="1:19" ht="19.899999999999999" customHeight="1">
      <c r="A329" s="19" t="s">
        <v>124</v>
      </c>
      <c r="B329" s="19" t="s">
        <v>125</v>
      </c>
      <c r="C329" s="19"/>
      <c r="D329" s="19"/>
      <c r="E329" s="19" t="s">
        <v>4</v>
      </c>
      <c r="F329" s="19" t="s">
        <v>78</v>
      </c>
      <c r="G329" s="19" t="s">
        <v>191</v>
      </c>
      <c r="H329" s="19" t="s">
        <v>192</v>
      </c>
      <c r="I329" s="19" t="s">
        <v>193</v>
      </c>
      <c r="J329" s="19"/>
      <c r="K329" s="22">
        <v>0</v>
      </c>
      <c r="L329" s="22">
        <v>0</v>
      </c>
      <c r="M329" s="20"/>
      <c r="N329" s="20"/>
      <c r="O329" s="20"/>
      <c r="P329" s="20"/>
      <c r="Q329" s="21">
        <v>0</v>
      </c>
      <c r="R329" s="20">
        <v>0</v>
      </c>
      <c r="S329" s="20">
        <f t="shared" si="14"/>
        <v>0</v>
      </c>
    </row>
    <row r="330" spans="1:19" ht="19.899999999999999" customHeight="1">
      <c r="A330" s="19" t="s">
        <v>124</v>
      </c>
      <c r="B330" s="19" t="s">
        <v>125</v>
      </c>
      <c r="C330" s="19"/>
      <c r="D330" s="19"/>
      <c r="E330" s="19" t="s">
        <v>5</v>
      </c>
      <c r="F330" s="19" t="s">
        <v>79</v>
      </c>
      <c r="G330" s="19" t="s">
        <v>191</v>
      </c>
      <c r="H330" s="19" t="s">
        <v>192</v>
      </c>
      <c r="I330" s="19" t="s">
        <v>193</v>
      </c>
      <c r="J330" s="19"/>
      <c r="K330" s="22">
        <v>0</v>
      </c>
      <c r="L330" s="22">
        <v>0</v>
      </c>
      <c r="M330" s="20"/>
      <c r="N330" s="20"/>
      <c r="O330" s="20"/>
      <c r="P330" s="20"/>
      <c r="Q330" s="21">
        <v>0</v>
      </c>
      <c r="R330" s="20">
        <v>0</v>
      </c>
      <c r="S330" s="20">
        <f t="shared" si="14"/>
        <v>0</v>
      </c>
    </row>
    <row r="331" spans="1:19" ht="19.899999999999999" customHeight="1">
      <c r="A331" s="19" t="s">
        <v>124</v>
      </c>
      <c r="B331" s="19" t="s">
        <v>125</v>
      </c>
      <c r="C331" s="19"/>
      <c r="D331" s="19"/>
      <c r="E331" s="19" t="s">
        <v>6</v>
      </c>
      <c r="F331" s="19" t="s">
        <v>80</v>
      </c>
      <c r="G331" s="19" t="s">
        <v>191</v>
      </c>
      <c r="H331" s="19" t="s">
        <v>192</v>
      </c>
      <c r="I331" s="19" t="s">
        <v>193</v>
      </c>
      <c r="J331" s="19"/>
      <c r="K331" s="22">
        <v>0</v>
      </c>
      <c r="L331" s="22">
        <v>0</v>
      </c>
      <c r="M331" s="20"/>
      <c r="N331" s="20"/>
      <c r="O331" s="20"/>
      <c r="P331" s="20"/>
      <c r="Q331" s="21">
        <v>0</v>
      </c>
      <c r="R331" s="20">
        <v>0</v>
      </c>
      <c r="S331" s="20">
        <f t="shared" si="14"/>
        <v>0</v>
      </c>
    </row>
    <row r="332" spans="1:19" ht="19.899999999999999" customHeight="1">
      <c r="A332" s="19" t="s">
        <v>124</v>
      </c>
      <c r="B332" s="19" t="s">
        <v>125</v>
      </c>
      <c r="C332" s="19"/>
      <c r="D332" s="19"/>
      <c r="E332" s="19" t="s">
        <v>7</v>
      </c>
      <c r="F332" s="19" t="s">
        <v>81</v>
      </c>
      <c r="G332" s="19" t="s">
        <v>191</v>
      </c>
      <c r="H332" s="19" t="s">
        <v>192</v>
      </c>
      <c r="I332" s="19" t="s">
        <v>193</v>
      </c>
      <c r="J332" s="19"/>
      <c r="K332" s="22">
        <v>38549.839999999997</v>
      </c>
      <c r="L332" s="22">
        <v>32948.58</v>
      </c>
      <c r="M332" s="20"/>
      <c r="N332" s="20"/>
      <c r="O332" s="20"/>
      <c r="P332" s="20"/>
      <c r="Q332" s="21">
        <v>0.17</v>
      </c>
      <c r="R332" s="20">
        <v>38449.839999999997</v>
      </c>
      <c r="S332" s="20">
        <f t="shared" si="14"/>
        <v>32863.111111111109</v>
      </c>
    </row>
    <row r="333" spans="1:19" ht="19.899999999999999" customHeight="1">
      <c r="A333" s="19" t="s">
        <v>124</v>
      </c>
      <c r="B333" s="19" t="s">
        <v>125</v>
      </c>
      <c r="C333" s="19"/>
      <c r="D333" s="19"/>
      <c r="E333" s="19" t="s">
        <v>8</v>
      </c>
      <c r="F333" s="19" t="s">
        <v>77</v>
      </c>
      <c r="G333" s="19" t="s">
        <v>191</v>
      </c>
      <c r="H333" s="19" t="s">
        <v>192</v>
      </c>
      <c r="I333" s="19" t="s">
        <v>193</v>
      </c>
      <c r="J333" s="19"/>
      <c r="K333" s="22">
        <v>1789121.24</v>
      </c>
      <c r="L333" s="22">
        <v>1572162.78</v>
      </c>
      <c r="M333" s="20"/>
      <c r="N333" s="20"/>
      <c r="O333" s="20"/>
      <c r="P333" s="20"/>
      <c r="Q333" s="21">
        <v>0.14000000000000001</v>
      </c>
      <c r="R333" s="20">
        <v>1789121.24</v>
      </c>
      <c r="S333" s="20">
        <f t="shared" si="14"/>
        <v>1569404.5964912279</v>
      </c>
    </row>
    <row r="334" spans="1:19" ht="19.899999999999999" customHeight="1">
      <c r="A334" s="19" t="s">
        <v>124</v>
      </c>
      <c r="B334" s="19" t="s">
        <v>125</v>
      </c>
      <c r="C334" s="19"/>
      <c r="D334" s="19"/>
      <c r="E334" s="19" t="s">
        <v>9</v>
      </c>
      <c r="F334" s="19" t="s">
        <v>82</v>
      </c>
      <c r="G334" s="19" t="s">
        <v>191</v>
      </c>
      <c r="H334" s="19" t="s">
        <v>192</v>
      </c>
      <c r="I334" s="19" t="s">
        <v>193</v>
      </c>
      <c r="J334" s="19"/>
      <c r="K334" s="22">
        <v>8872.48</v>
      </c>
      <c r="L334" s="22">
        <v>8449.98</v>
      </c>
      <c r="M334" s="20"/>
      <c r="N334" s="20"/>
      <c r="O334" s="20"/>
      <c r="P334" s="20"/>
      <c r="Q334" s="21">
        <v>5.1999999999999998E-2</v>
      </c>
      <c r="R334" s="20">
        <v>8872.48</v>
      </c>
      <c r="S334" s="20">
        <f t="shared" si="14"/>
        <v>8433.916349809886</v>
      </c>
    </row>
    <row r="335" spans="1:19" ht="19.899999999999999" customHeight="1">
      <c r="A335" s="19" t="s">
        <v>124</v>
      </c>
      <c r="B335" s="19" t="s">
        <v>125</v>
      </c>
      <c r="C335" s="19"/>
      <c r="D335" s="19"/>
      <c r="E335" s="19" t="s">
        <v>10</v>
      </c>
      <c r="F335" s="19" t="s">
        <v>83</v>
      </c>
      <c r="G335" s="19" t="s">
        <v>191</v>
      </c>
      <c r="H335" s="19" t="s">
        <v>192</v>
      </c>
      <c r="I335" s="19" t="s">
        <v>193</v>
      </c>
      <c r="J335" s="19"/>
      <c r="K335" s="22">
        <v>145164.96</v>
      </c>
      <c r="L335" s="22">
        <v>138252.34</v>
      </c>
      <c r="M335" s="20"/>
      <c r="N335" s="20"/>
      <c r="O335" s="20"/>
      <c r="P335" s="20"/>
      <c r="Q335" s="21">
        <v>5.1999999999999998E-2</v>
      </c>
      <c r="R335" s="20">
        <v>145164.96</v>
      </c>
      <c r="S335" s="20">
        <f t="shared" si="14"/>
        <v>137989.50570342204</v>
      </c>
    </row>
    <row r="336" spans="1:19" ht="19.899999999999999" customHeight="1">
      <c r="A336" s="19" t="s">
        <v>124</v>
      </c>
      <c r="B336" s="19" t="s">
        <v>125</v>
      </c>
      <c r="C336" s="19"/>
      <c r="D336" s="19"/>
      <c r="E336" s="19" t="s">
        <v>11</v>
      </c>
      <c r="F336" s="19" t="s">
        <v>84</v>
      </c>
      <c r="G336" s="19" t="s">
        <v>191</v>
      </c>
      <c r="H336" s="19" t="s">
        <v>192</v>
      </c>
      <c r="I336" s="19" t="s">
        <v>193</v>
      </c>
      <c r="J336" s="19"/>
      <c r="K336" s="22">
        <v>0</v>
      </c>
      <c r="L336" s="22">
        <v>0</v>
      </c>
      <c r="M336" s="20"/>
      <c r="N336" s="20"/>
      <c r="O336" s="20"/>
      <c r="P336" s="20"/>
      <c r="Q336" s="21">
        <v>0</v>
      </c>
      <c r="R336" s="20">
        <v>0</v>
      </c>
      <c r="S336" s="20">
        <f t="shared" si="14"/>
        <v>0</v>
      </c>
    </row>
    <row r="337" spans="1:19" ht="19.899999999999999" customHeight="1">
      <c r="A337" s="19" t="s">
        <v>124</v>
      </c>
      <c r="B337" s="19" t="s">
        <v>125</v>
      </c>
      <c r="C337" s="19"/>
      <c r="D337" s="19"/>
      <c r="E337" s="19" t="s">
        <v>12</v>
      </c>
      <c r="F337" s="19" t="s">
        <v>85</v>
      </c>
      <c r="G337" s="19" t="s">
        <v>191</v>
      </c>
      <c r="H337" s="19" t="s">
        <v>192</v>
      </c>
      <c r="I337" s="19" t="s">
        <v>193</v>
      </c>
      <c r="J337" s="19"/>
      <c r="K337" s="22">
        <v>0</v>
      </c>
      <c r="L337" s="22">
        <v>0</v>
      </c>
      <c r="M337" s="20"/>
      <c r="N337" s="20"/>
      <c r="O337" s="20"/>
      <c r="P337" s="20"/>
      <c r="Q337" s="21">
        <v>0</v>
      </c>
      <c r="R337" s="20">
        <v>0</v>
      </c>
      <c r="S337" s="20">
        <f t="shared" si="14"/>
        <v>0</v>
      </c>
    </row>
    <row r="338" spans="1:19" ht="19.899999999999999" customHeight="1">
      <c r="A338" s="19" t="s">
        <v>124</v>
      </c>
      <c r="B338" s="19" t="s">
        <v>125</v>
      </c>
      <c r="C338" s="19"/>
      <c r="D338" s="19"/>
      <c r="E338" s="19" t="s">
        <v>13</v>
      </c>
      <c r="F338" s="19" t="s">
        <v>86</v>
      </c>
      <c r="G338" s="19" t="s">
        <v>191</v>
      </c>
      <c r="H338" s="19" t="s">
        <v>192</v>
      </c>
      <c r="I338" s="19" t="s">
        <v>193</v>
      </c>
      <c r="J338" s="19"/>
      <c r="K338" s="22">
        <v>19851.759999999998</v>
      </c>
      <c r="L338" s="22">
        <v>18728.080000000002</v>
      </c>
      <c r="M338" s="20"/>
      <c r="N338" s="20"/>
      <c r="O338" s="20"/>
      <c r="P338" s="20"/>
      <c r="Q338" s="21">
        <v>0.06</v>
      </c>
      <c r="R338" s="20">
        <v>19851.759999999998</v>
      </c>
      <c r="S338" s="20">
        <f t="shared" si="14"/>
        <v>18728.07547169811</v>
      </c>
    </row>
    <row r="339" spans="1:19" ht="19.899999999999999" customHeight="1">
      <c r="A339" s="19" t="s">
        <v>124</v>
      </c>
      <c r="B339" s="19" t="s">
        <v>125</v>
      </c>
      <c r="C339" s="19"/>
      <c r="D339" s="19"/>
      <c r="E339" s="19" t="s">
        <v>14</v>
      </c>
      <c r="F339" s="19" t="s">
        <v>87</v>
      </c>
      <c r="G339" s="19" t="s">
        <v>191</v>
      </c>
      <c r="H339" s="19" t="s">
        <v>192</v>
      </c>
      <c r="I339" s="19" t="s">
        <v>193</v>
      </c>
      <c r="J339" s="19"/>
      <c r="K339" s="22">
        <v>216406.08</v>
      </c>
      <c r="L339" s="22">
        <v>204156.68</v>
      </c>
      <c r="M339" s="20"/>
      <c r="N339" s="20"/>
      <c r="O339" s="20"/>
      <c r="P339" s="20"/>
      <c r="Q339" s="21">
        <v>0.06</v>
      </c>
      <c r="R339" s="20">
        <v>216406.08</v>
      </c>
      <c r="S339" s="20">
        <f t="shared" si="14"/>
        <v>204156.67924528298</v>
      </c>
    </row>
    <row r="340" spans="1:19" ht="19.899999999999999" customHeight="1">
      <c r="A340" s="19" t="s">
        <v>124</v>
      </c>
      <c r="B340" s="19" t="s">
        <v>125</v>
      </c>
      <c r="C340" s="19"/>
      <c r="D340" s="19"/>
      <c r="E340" s="19" t="s">
        <v>15</v>
      </c>
      <c r="F340" s="19" t="s">
        <v>88</v>
      </c>
      <c r="G340" s="19" t="s">
        <v>191</v>
      </c>
      <c r="H340" s="19" t="s">
        <v>192</v>
      </c>
      <c r="I340" s="19" t="s">
        <v>193</v>
      </c>
      <c r="J340" s="19"/>
      <c r="K340" s="22">
        <v>0</v>
      </c>
      <c r="L340" s="22">
        <v>0</v>
      </c>
      <c r="M340" s="20"/>
      <c r="N340" s="20"/>
      <c r="O340" s="20"/>
      <c r="P340" s="20"/>
      <c r="Q340" s="21">
        <v>0</v>
      </c>
      <c r="R340" s="20">
        <v>0</v>
      </c>
      <c r="S340" s="20">
        <f t="shared" si="14"/>
        <v>0</v>
      </c>
    </row>
    <row r="341" spans="1:19" ht="19.899999999999999" customHeight="1">
      <c r="A341" s="19" t="s">
        <v>124</v>
      </c>
      <c r="B341" s="19" t="s">
        <v>125</v>
      </c>
      <c r="C341" s="19"/>
      <c r="D341" s="19"/>
      <c r="E341" s="19" t="s">
        <v>16</v>
      </c>
      <c r="F341" s="19" t="s">
        <v>89</v>
      </c>
      <c r="G341" s="19" t="s">
        <v>191</v>
      </c>
      <c r="H341" s="19" t="s">
        <v>192</v>
      </c>
      <c r="I341" s="19" t="s">
        <v>193</v>
      </c>
      <c r="J341" s="19"/>
      <c r="K341" s="22">
        <v>0</v>
      </c>
      <c r="L341" s="22">
        <v>0</v>
      </c>
      <c r="M341" s="20"/>
      <c r="N341" s="20"/>
      <c r="O341" s="20"/>
      <c r="P341" s="20"/>
      <c r="Q341" s="21">
        <v>0</v>
      </c>
      <c r="R341" s="20">
        <v>0</v>
      </c>
      <c r="S341" s="20">
        <f t="shared" si="14"/>
        <v>0</v>
      </c>
    </row>
    <row r="342" spans="1:19" ht="19.899999999999999" customHeight="1">
      <c r="A342" s="19" t="s">
        <v>124</v>
      </c>
      <c r="B342" s="19" t="s">
        <v>125</v>
      </c>
      <c r="C342" s="19"/>
      <c r="D342" s="19"/>
      <c r="E342" s="19" t="s">
        <v>17</v>
      </c>
      <c r="F342" s="19" t="s">
        <v>90</v>
      </c>
      <c r="G342" s="19" t="s">
        <v>191</v>
      </c>
      <c r="H342" s="19" t="s">
        <v>192</v>
      </c>
      <c r="I342" s="19" t="s">
        <v>193</v>
      </c>
      <c r="J342" s="19"/>
      <c r="K342" s="22">
        <v>0</v>
      </c>
      <c r="L342" s="22">
        <v>0</v>
      </c>
      <c r="M342" s="20"/>
      <c r="N342" s="20"/>
      <c r="O342" s="20"/>
      <c r="P342" s="20"/>
      <c r="Q342" s="21">
        <v>0</v>
      </c>
      <c r="R342" s="20">
        <v>0</v>
      </c>
      <c r="S342" s="20">
        <f t="shared" si="14"/>
        <v>0</v>
      </c>
    </row>
    <row r="343" spans="1:19" ht="19.899999999999999" customHeight="1">
      <c r="A343" s="19" t="s">
        <v>124</v>
      </c>
      <c r="B343" s="19" t="s">
        <v>125</v>
      </c>
      <c r="C343" s="19"/>
      <c r="D343" s="19"/>
      <c r="E343" s="19" t="s">
        <v>18</v>
      </c>
      <c r="F343" s="19" t="s">
        <v>91</v>
      </c>
      <c r="G343" s="19" t="s">
        <v>191</v>
      </c>
      <c r="H343" s="19" t="s">
        <v>192</v>
      </c>
      <c r="I343" s="19" t="s">
        <v>193</v>
      </c>
      <c r="J343" s="19"/>
      <c r="K343" s="22">
        <v>22364.28</v>
      </c>
      <c r="L343" s="22">
        <v>21098.38</v>
      </c>
      <c r="M343" s="20"/>
      <c r="N343" s="20"/>
      <c r="O343" s="20"/>
      <c r="P343" s="20"/>
      <c r="Q343" s="21">
        <v>0.06</v>
      </c>
      <c r="R343" s="20">
        <v>22364.28</v>
      </c>
      <c r="S343" s="20">
        <f t="shared" si="14"/>
        <v>21098.377358490565</v>
      </c>
    </row>
    <row r="344" spans="1:19" ht="19.899999999999999" customHeight="1">
      <c r="A344" s="19" t="s">
        <v>124</v>
      </c>
      <c r="B344" s="19" t="s">
        <v>125</v>
      </c>
      <c r="C344" s="19"/>
      <c r="D344" s="19"/>
      <c r="E344" s="19" t="s">
        <v>19</v>
      </c>
      <c r="F344" s="19" t="s">
        <v>92</v>
      </c>
      <c r="G344" s="19" t="s">
        <v>191</v>
      </c>
      <c r="H344" s="19" t="s">
        <v>192</v>
      </c>
      <c r="I344" s="19" t="s">
        <v>193</v>
      </c>
      <c r="J344" s="19"/>
      <c r="K344" s="22">
        <v>0</v>
      </c>
      <c r="L344" s="22">
        <v>0</v>
      </c>
      <c r="M344" s="20"/>
      <c r="N344" s="20"/>
      <c r="O344" s="20"/>
      <c r="P344" s="20"/>
      <c r="Q344" s="21">
        <v>0</v>
      </c>
      <c r="R344" s="20">
        <v>0</v>
      </c>
      <c r="S344" s="20">
        <f t="shared" si="14"/>
        <v>0</v>
      </c>
    </row>
    <row r="345" spans="1:19" ht="19.899999999999999" customHeight="1">
      <c r="A345" s="19" t="s">
        <v>124</v>
      </c>
      <c r="B345" s="19" t="s">
        <v>125</v>
      </c>
      <c r="C345" s="19"/>
      <c r="D345" s="19"/>
      <c r="E345" s="19" t="s">
        <v>20</v>
      </c>
      <c r="F345" s="19" t="s">
        <v>93</v>
      </c>
      <c r="G345" s="19" t="s">
        <v>191</v>
      </c>
      <c r="H345" s="19" t="s">
        <v>192</v>
      </c>
      <c r="I345" s="19" t="s">
        <v>193</v>
      </c>
      <c r="J345" s="19"/>
      <c r="K345" s="22">
        <v>18471.759999999998</v>
      </c>
      <c r="L345" s="22">
        <v>17426.189999999999</v>
      </c>
      <c r="M345" s="20"/>
      <c r="N345" s="20"/>
      <c r="O345" s="20"/>
      <c r="P345" s="20"/>
      <c r="Q345" s="21">
        <v>0.06</v>
      </c>
      <c r="R345" s="20">
        <v>18471.759999999998</v>
      </c>
      <c r="S345" s="20">
        <f t="shared" si="14"/>
        <v>17426.188679245282</v>
      </c>
    </row>
    <row r="346" spans="1:19" ht="19.899999999999999" customHeight="1">
      <c r="A346" s="19" t="s">
        <v>124</v>
      </c>
      <c r="B346" s="19" t="s">
        <v>125</v>
      </c>
      <c r="C346" s="19"/>
      <c r="D346" s="19"/>
      <c r="E346" s="19" t="s">
        <v>21</v>
      </c>
      <c r="F346" s="19" t="s">
        <v>94</v>
      </c>
      <c r="G346" s="19" t="s">
        <v>191</v>
      </c>
      <c r="H346" s="19" t="s">
        <v>192</v>
      </c>
      <c r="I346" s="19" t="s">
        <v>193</v>
      </c>
      <c r="J346" s="19"/>
      <c r="K346" s="22">
        <v>0</v>
      </c>
      <c r="L346" s="22">
        <v>0</v>
      </c>
      <c r="M346" s="20"/>
      <c r="N346" s="20"/>
      <c r="O346" s="20"/>
      <c r="P346" s="20"/>
      <c r="Q346" s="21">
        <v>0</v>
      </c>
      <c r="R346" s="20">
        <v>0</v>
      </c>
      <c r="S346" s="20">
        <f t="shared" si="14"/>
        <v>0</v>
      </c>
    </row>
    <row r="347" spans="1:19" ht="19.899999999999999" customHeight="1">
      <c r="A347" s="19" t="s">
        <v>124</v>
      </c>
      <c r="B347" s="19" t="s">
        <v>125</v>
      </c>
      <c r="C347" s="19"/>
      <c r="D347" s="19"/>
      <c r="E347" s="19" t="s">
        <v>22</v>
      </c>
      <c r="F347" s="19" t="s">
        <v>95</v>
      </c>
      <c r="G347" s="19" t="s">
        <v>191</v>
      </c>
      <c r="H347" s="19" t="s">
        <v>192</v>
      </c>
      <c r="I347" s="19" t="s">
        <v>193</v>
      </c>
      <c r="J347" s="19"/>
      <c r="K347" s="22">
        <v>0</v>
      </c>
      <c r="L347" s="22">
        <v>0</v>
      </c>
      <c r="M347" s="20"/>
      <c r="N347" s="20"/>
      <c r="O347" s="20"/>
      <c r="P347" s="20"/>
      <c r="Q347" s="21">
        <v>0</v>
      </c>
      <c r="R347" s="20">
        <v>0</v>
      </c>
      <c r="S347" s="20">
        <f t="shared" si="14"/>
        <v>0</v>
      </c>
    </row>
    <row r="348" spans="1:19" ht="19.899999999999999" customHeight="1">
      <c r="A348" s="17" t="s">
        <v>126</v>
      </c>
      <c r="B348" s="17" t="s">
        <v>127</v>
      </c>
      <c r="C348" s="17"/>
      <c r="D348" s="17"/>
      <c r="E348" s="17" t="s">
        <v>72</v>
      </c>
      <c r="F348" s="17" t="s">
        <v>73</v>
      </c>
      <c r="G348" s="17" t="s">
        <v>191</v>
      </c>
      <c r="H348" s="17" t="s">
        <v>192</v>
      </c>
      <c r="I348" s="17" t="s">
        <v>193</v>
      </c>
      <c r="J348" s="17"/>
      <c r="K348" s="18">
        <v>10643296</v>
      </c>
      <c r="L348" s="18">
        <v>9474773.25</v>
      </c>
      <c r="M348" s="18">
        <f>SUM(M349,M350,M351,M352,M353,M354,M355,M356,M357,M358,M360,M361,M362,M363,M364,M365,M366,M367,M368,M369,M370)</f>
        <v>0</v>
      </c>
      <c r="N348" s="18">
        <f>SUM(N349,N350,N351,N352,N353,N354,N355,N356,N357,N358,N360,N361,N362,N363,N364,N365,N366,N367,N368,N369,N370)</f>
        <v>0</v>
      </c>
      <c r="O348" s="18"/>
      <c r="P348" s="18"/>
      <c r="Q348" s="18">
        <v>0.05</v>
      </c>
      <c r="R348" s="18">
        <f>SUM(R349,R350,R351,R352,R353,R354,R355,R356,R357,R358,R360,R361,R362,R363,R364,R365,R366,R367,R368,R369,R370)</f>
        <v>6899999.9899999984</v>
      </c>
      <c r="S348" s="18">
        <f>SUM(S349,S350,S351,S352,S353,S354,S355,S356,S357,S358,S360,S361,S362,S363,S364,S365,S366,S367,S368,S369,S370)</f>
        <v>5960180.2186375819</v>
      </c>
    </row>
    <row r="349" spans="1:19" ht="19.899999999999999" customHeight="1">
      <c r="A349" s="19" t="s">
        <v>126</v>
      </c>
      <c r="B349" s="19" t="s">
        <v>127</v>
      </c>
      <c r="C349" s="19"/>
      <c r="D349" s="19"/>
      <c r="E349" s="19" t="s">
        <v>1</v>
      </c>
      <c r="F349" s="19" t="s">
        <v>74</v>
      </c>
      <c r="G349" s="19" t="s">
        <v>191</v>
      </c>
      <c r="H349" s="19" t="s">
        <v>192</v>
      </c>
      <c r="I349" s="19" t="s">
        <v>193</v>
      </c>
      <c r="J349" s="19"/>
      <c r="K349" s="22">
        <v>31372</v>
      </c>
      <c r="L349" s="22">
        <v>28263.06</v>
      </c>
      <c r="M349" s="20"/>
      <c r="N349" s="20"/>
      <c r="O349" s="20"/>
      <c r="P349" s="20"/>
      <c r="Q349" s="21">
        <v>0.11</v>
      </c>
      <c r="R349" s="20">
        <v>20338.150000000001</v>
      </c>
      <c r="S349" s="20">
        <f t="shared" ref="S349:S370" si="15">R349/(1+Q349)</f>
        <v>18322.657657657659</v>
      </c>
    </row>
    <row r="350" spans="1:19" ht="19.899999999999999" customHeight="1">
      <c r="A350" s="19" t="s">
        <v>126</v>
      </c>
      <c r="B350" s="19" t="s">
        <v>127</v>
      </c>
      <c r="C350" s="19"/>
      <c r="D350" s="19"/>
      <c r="E350" s="19" t="s">
        <v>2</v>
      </c>
      <c r="F350" s="19" t="s">
        <v>75</v>
      </c>
      <c r="G350" s="19" t="s">
        <v>191</v>
      </c>
      <c r="H350" s="19" t="s">
        <v>192</v>
      </c>
      <c r="I350" s="19" t="s">
        <v>193</v>
      </c>
      <c r="J350" s="19"/>
      <c r="K350" s="22">
        <v>13524</v>
      </c>
      <c r="L350" s="22">
        <v>12183.78</v>
      </c>
      <c r="M350" s="20"/>
      <c r="N350" s="20"/>
      <c r="O350" s="20"/>
      <c r="P350" s="20"/>
      <c r="Q350" s="21">
        <v>0.11</v>
      </c>
      <c r="R350" s="20">
        <v>8767.4699999999993</v>
      </c>
      <c r="S350" s="20">
        <f t="shared" si="15"/>
        <v>7898.6216216216208</v>
      </c>
    </row>
    <row r="351" spans="1:19" ht="19.899999999999999" customHeight="1">
      <c r="A351" s="19" t="s">
        <v>126</v>
      </c>
      <c r="B351" s="19" t="s">
        <v>127</v>
      </c>
      <c r="C351" s="19"/>
      <c r="D351" s="19"/>
      <c r="E351" s="19" t="s">
        <v>3</v>
      </c>
      <c r="F351" s="19" t="s">
        <v>76</v>
      </c>
      <c r="G351" s="19" t="s">
        <v>191</v>
      </c>
      <c r="H351" s="19" t="s">
        <v>192</v>
      </c>
      <c r="I351" s="19" t="s">
        <v>193</v>
      </c>
      <c r="J351" s="19"/>
      <c r="K351" s="22">
        <v>219972</v>
      </c>
      <c r="L351" s="22">
        <v>188010.26</v>
      </c>
      <c r="M351" s="20"/>
      <c r="N351" s="20"/>
      <c r="O351" s="20"/>
      <c r="P351" s="20"/>
      <c r="Q351" s="21">
        <v>0.16</v>
      </c>
      <c r="R351" s="20">
        <v>142605.60999999999</v>
      </c>
      <c r="S351" s="20">
        <f t="shared" si="15"/>
        <v>122935.87068965517</v>
      </c>
    </row>
    <row r="352" spans="1:19" ht="19.899999999999999" customHeight="1">
      <c r="A352" s="19" t="s">
        <v>126</v>
      </c>
      <c r="B352" s="19" t="s">
        <v>127</v>
      </c>
      <c r="C352" s="19"/>
      <c r="D352" s="19"/>
      <c r="E352" s="19" t="s">
        <v>4</v>
      </c>
      <c r="F352" s="19" t="s">
        <v>78</v>
      </c>
      <c r="G352" s="19" t="s">
        <v>191</v>
      </c>
      <c r="H352" s="19" t="s">
        <v>192</v>
      </c>
      <c r="I352" s="19" t="s">
        <v>193</v>
      </c>
      <c r="J352" s="19"/>
      <c r="K352" s="22">
        <v>0</v>
      </c>
      <c r="L352" s="22">
        <v>0</v>
      </c>
      <c r="M352" s="20"/>
      <c r="N352" s="20"/>
      <c r="O352" s="20"/>
      <c r="P352" s="20"/>
      <c r="Q352" s="21">
        <v>0</v>
      </c>
      <c r="R352" s="20">
        <v>0</v>
      </c>
      <c r="S352" s="20">
        <f t="shared" si="15"/>
        <v>0</v>
      </c>
    </row>
    <row r="353" spans="1:19" ht="19.899999999999999" customHeight="1">
      <c r="A353" s="19" t="s">
        <v>126</v>
      </c>
      <c r="B353" s="19" t="s">
        <v>127</v>
      </c>
      <c r="C353" s="19"/>
      <c r="D353" s="19"/>
      <c r="E353" s="19" t="s">
        <v>5</v>
      </c>
      <c r="F353" s="19" t="s">
        <v>79</v>
      </c>
      <c r="G353" s="19" t="s">
        <v>191</v>
      </c>
      <c r="H353" s="19" t="s">
        <v>192</v>
      </c>
      <c r="I353" s="19" t="s">
        <v>193</v>
      </c>
      <c r="J353" s="19"/>
      <c r="K353" s="22">
        <v>0</v>
      </c>
      <c r="L353" s="22">
        <v>0</v>
      </c>
      <c r="M353" s="20"/>
      <c r="N353" s="20"/>
      <c r="O353" s="20"/>
      <c r="P353" s="20"/>
      <c r="Q353" s="21">
        <v>0</v>
      </c>
      <c r="R353" s="20">
        <v>0</v>
      </c>
      <c r="S353" s="20">
        <f t="shared" si="15"/>
        <v>0</v>
      </c>
    </row>
    <row r="354" spans="1:19" ht="19.899999999999999" customHeight="1">
      <c r="A354" s="19" t="s">
        <v>126</v>
      </c>
      <c r="B354" s="19" t="s">
        <v>127</v>
      </c>
      <c r="C354" s="19"/>
      <c r="D354" s="19"/>
      <c r="E354" s="19" t="s">
        <v>6</v>
      </c>
      <c r="F354" s="19" t="s">
        <v>80</v>
      </c>
      <c r="G354" s="19" t="s">
        <v>191</v>
      </c>
      <c r="H354" s="19" t="s">
        <v>192</v>
      </c>
      <c r="I354" s="19" t="s">
        <v>193</v>
      </c>
      <c r="J354" s="19"/>
      <c r="K354" s="22">
        <v>0</v>
      </c>
      <c r="L354" s="22">
        <v>0</v>
      </c>
      <c r="M354" s="20"/>
      <c r="N354" s="20"/>
      <c r="O354" s="20"/>
      <c r="P354" s="20"/>
      <c r="Q354" s="21">
        <v>0</v>
      </c>
      <c r="R354" s="20">
        <v>0</v>
      </c>
      <c r="S354" s="20">
        <f t="shared" si="15"/>
        <v>0</v>
      </c>
    </row>
    <row r="355" spans="1:19" ht="19.899999999999999" customHeight="1">
      <c r="A355" s="19" t="s">
        <v>126</v>
      </c>
      <c r="B355" s="19" t="s">
        <v>127</v>
      </c>
      <c r="C355" s="19"/>
      <c r="D355" s="19"/>
      <c r="E355" s="19" t="s">
        <v>7</v>
      </c>
      <c r="F355" s="19" t="s">
        <v>81</v>
      </c>
      <c r="G355" s="19" t="s">
        <v>191</v>
      </c>
      <c r="H355" s="19" t="s">
        <v>192</v>
      </c>
      <c r="I355" s="19" t="s">
        <v>193</v>
      </c>
      <c r="J355" s="19"/>
      <c r="K355" s="22">
        <v>29716</v>
      </c>
      <c r="L355" s="22">
        <v>25840</v>
      </c>
      <c r="M355" s="20"/>
      <c r="N355" s="20"/>
      <c r="O355" s="20"/>
      <c r="P355" s="20"/>
      <c r="Q355" s="21">
        <v>0.17</v>
      </c>
      <c r="R355" s="20">
        <v>19264.580000000002</v>
      </c>
      <c r="S355" s="20">
        <f t="shared" si="15"/>
        <v>16465.452991452992</v>
      </c>
    </row>
    <row r="356" spans="1:19" ht="19.899999999999999" customHeight="1">
      <c r="A356" s="19" t="s">
        <v>126</v>
      </c>
      <c r="B356" s="19" t="s">
        <v>127</v>
      </c>
      <c r="C356" s="19"/>
      <c r="D356" s="19"/>
      <c r="E356" s="19" t="s">
        <v>8</v>
      </c>
      <c r="F356" s="19" t="s">
        <v>77</v>
      </c>
      <c r="G356" s="19" t="s">
        <v>191</v>
      </c>
      <c r="H356" s="19" t="s">
        <v>192</v>
      </c>
      <c r="I356" s="19" t="s">
        <v>193</v>
      </c>
      <c r="J356" s="19"/>
      <c r="K356" s="22">
        <v>9331836</v>
      </c>
      <c r="L356" s="22">
        <v>8258261.9500000002</v>
      </c>
      <c r="M356" s="20"/>
      <c r="N356" s="20"/>
      <c r="O356" s="20"/>
      <c r="P356" s="20"/>
      <c r="Q356" s="21">
        <v>0.17</v>
      </c>
      <c r="R356" s="20">
        <v>6049793.8399999999</v>
      </c>
      <c r="S356" s="20">
        <f t="shared" si="15"/>
        <v>5170763.965811966</v>
      </c>
    </row>
    <row r="357" spans="1:19" ht="19.899999999999999" customHeight="1">
      <c r="A357" s="19" t="s">
        <v>126</v>
      </c>
      <c r="B357" s="19" t="s">
        <v>127</v>
      </c>
      <c r="C357" s="19"/>
      <c r="D357" s="19"/>
      <c r="E357" s="19" t="s">
        <v>9</v>
      </c>
      <c r="F357" s="19" t="s">
        <v>82</v>
      </c>
      <c r="G357" s="19" t="s">
        <v>191</v>
      </c>
      <c r="H357" s="19" t="s">
        <v>192</v>
      </c>
      <c r="I357" s="19" t="s">
        <v>193</v>
      </c>
      <c r="J357" s="19"/>
      <c r="K357" s="22">
        <v>125028</v>
      </c>
      <c r="L357" s="22">
        <v>119074.29</v>
      </c>
      <c r="M357" s="20"/>
      <c r="N357" s="20"/>
      <c r="O357" s="20"/>
      <c r="P357" s="20"/>
      <c r="Q357" s="21">
        <v>0.05</v>
      </c>
      <c r="R357" s="20">
        <v>81054.38</v>
      </c>
      <c r="S357" s="20">
        <f t="shared" si="15"/>
        <v>77194.647619047624</v>
      </c>
    </row>
    <row r="358" spans="1:19" ht="19.899999999999999" customHeight="1">
      <c r="A358" s="19" t="s">
        <v>126</v>
      </c>
      <c r="B358" s="19" t="s">
        <v>127</v>
      </c>
      <c r="C358" s="19"/>
      <c r="D358" s="19"/>
      <c r="E358" s="19" t="s">
        <v>10</v>
      </c>
      <c r="F358" s="19" t="s">
        <v>83</v>
      </c>
      <c r="G358" s="19" t="s">
        <v>191</v>
      </c>
      <c r="H358" s="19" t="s">
        <v>192</v>
      </c>
      <c r="I358" s="19" t="s">
        <v>193</v>
      </c>
      <c r="J358" s="19"/>
      <c r="K358" s="22">
        <v>98808</v>
      </c>
      <c r="L358" s="22">
        <v>94102.86</v>
      </c>
      <c r="M358" s="20"/>
      <c r="N358" s="20"/>
      <c r="O358" s="20"/>
      <c r="P358" s="20"/>
      <c r="Q358" s="21">
        <v>0.05</v>
      </c>
      <c r="R358" s="20">
        <v>64056.22</v>
      </c>
      <c r="S358" s="20">
        <f t="shared" si="15"/>
        <v>61005.923809523811</v>
      </c>
    </row>
    <row r="359" spans="1:19" ht="19.899999999999999" customHeight="1">
      <c r="A359" s="19" t="s">
        <v>126</v>
      </c>
      <c r="B359" s="19" t="s">
        <v>127</v>
      </c>
      <c r="C359" s="19"/>
      <c r="D359" s="19"/>
      <c r="E359" s="19" t="s">
        <v>11</v>
      </c>
      <c r="F359" s="19" t="s">
        <v>84</v>
      </c>
      <c r="G359" s="19" t="s">
        <v>191</v>
      </c>
      <c r="H359" s="19" t="s">
        <v>192</v>
      </c>
      <c r="I359" s="19" t="s">
        <v>193</v>
      </c>
      <c r="J359" s="19"/>
      <c r="K359" s="22">
        <v>0</v>
      </c>
      <c r="L359" s="22">
        <v>0</v>
      </c>
      <c r="M359" s="20"/>
      <c r="N359" s="20"/>
      <c r="O359" s="20"/>
      <c r="P359" s="20"/>
      <c r="Q359" s="21">
        <v>0</v>
      </c>
      <c r="R359" s="20">
        <v>0</v>
      </c>
      <c r="S359" s="20">
        <f t="shared" si="15"/>
        <v>0</v>
      </c>
    </row>
    <row r="360" spans="1:19" ht="19.899999999999999" customHeight="1">
      <c r="A360" s="19" t="s">
        <v>126</v>
      </c>
      <c r="B360" s="19" t="s">
        <v>127</v>
      </c>
      <c r="C360" s="19"/>
      <c r="D360" s="19"/>
      <c r="E360" s="19" t="s">
        <v>12</v>
      </c>
      <c r="F360" s="19" t="s">
        <v>85</v>
      </c>
      <c r="G360" s="19" t="s">
        <v>191</v>
      </c>
      <c r="H360" s="19" t="s">
        <v>192</v>
      </c>
      <c r="I360" s="19" t="s">
        <v>193</v>
      </c>
      <c r="J360" s="19"/>
      <c r="K360" s="22">
        <v>0</v>
      </c>
      <c r="L360" s="22">
        <v>0</v>
      </c>
      <c r="M360" s="20"/>
      <c r="N360" s="20"/>
      <c r="O360" s="20"/>
      <c r="P360" s="20"/>
      <c r="Q360" s="21">
        <v>0</v>
      </c>
      <c r="R360" s="20">
        <v>0</v>
      </c>
      <c r="S360" s="20">
        <f t="shared" si="15"/>
        <v>0</v>
      </c>
    </row>
    <row r="361" spans="1:19" ht="19.899999999999999" customHeight="1">
      <c r="A361" s="19" t="s">
        <v>126</v>
      </c>
      <c r="B361" s="19" t="s">
        <v>127</v>
      </c>
      <c r="C361" s="19"/>
      <c r="D361" s="19"/>
      <c r="E361" s="19" t="s">
        <v>13</v>
      </c>
      <c r="F361" s="19" t="s">
        <v>86</v>
      </c>
      <c r="G361" s="19" t="s">
        <v>191</v>
      </c>
      <c r="H361" s="19" t="s">
        <v>192</v>
      </c>
      <c r="I361" s="19" t="s">
        <v>193</v>
      </c>
      <c r="J361" s="19"/>
      <c r="K361" s="22">
        <v>13524</v>
      </c>
      <c r="L361" s="22">
        <v>12758.49</v>
      </c>
      <c r="M361" s="20"/>
      <c r="N361" s="20"/>
      <c r="O361" s="20"/>
      <c r="P361" s="20"/>
      <c r="Q361" s="21">
        <v>0.06</v>
      </c>
      <c r="R361" s="20">
        <v>8767.4699999999993</v>
      </c>
      <c r="S361" s="20">
        <f t="shared" si="15"/>
        <v>8271.1981132075452</v>
      </c>
    </row>
    <row r="362" spans="1:19" ht="19.899999999999999" customHeight="1">
      <c r="A362" s="19" t="s">
        <v>126</v>
      </c>
      <c r="B362" s="19" t="s">
        <v>127</v>
      </c>
      <c r="C362" s="19"/>
      <c r="D362" s="19"/>
      <c r="E362" s="19" t="s">
        <v>14</v>
      </c>
      <c r="F362" s="19" t="s">
        <v>87</v>
      </c>
      <c r="G362" s="19" t="s">
        <v>191</v>
      </c>
      <c r="H362" s="19" t="s">
        <v>192</v>
      </c>
      <c r="I362" s="19" t="s">
        <v>193</v>
      </c>
      <c r="J362" s="19"/>
      <c r="K362" s="22">
        <v>465152</v>
      </c>
      <c r="L362" s="22">
        <v>438822.64</v>
      </c>
      <c r="M362" s="20"/>
      <c r="N362" s="20"/>
      <c r="O362" s="20"/>
      <c r="P362" s="20"/>
      <c r="Q362" s="21">
        <v>0.06</v>
      </c>
      <c r="R362" s="20">
        <v>301553.3</v>
      </c>
      <c r="S362" s="20">
        <f t="shared" si="15"/>
        <v>284484.24528301886</v>
      </c>
    </row>
    <row r="363" spans="1:19" ht="19.899999999999999" customHeight="1">
      <c r="A363" s="19" t="s">
        <v>126</v>
      </c>
      <c r="B363" s="19" t="s">
        <v>127</v>
      </c>
      <c r="C363" s="19"/>
      <c r="D363" s="19"/>
      <c r="E363" s="19" t="s">
        <v>15</v>
      </c>
      <c r="F363" s="19" t="s">
        <v>88</v>
      </c>
      <c r="G363" s="19" t="s">
        <v>191</v>
      </c>
      <c r="H363" s="19" t="s">
        <v>192</v>
      </c>
      <c r="I363" s="19" t="s">
        <v>193</v>
      </c>
      <c r="J363" s="19"/>
      <c r="K363" s="22">
        <v>0</v>
      </c>
      <c r="L363" s="22">
        <v>0</v>
      </c>
      <c r="M363" s="20"/>
      <c r="N363" s="20"/>
      <c r="O363" s="20"/>
      <c r="P363" s="20"/>
      <c r="Q363" s="21">
        <v>0</v>
      </c>
      <c r="R363" s="20">
        <v>0</v>
      </c>
      <c r="S363" s="20">
        <f t="shared" si="15"/>
        <v>0</v>
      </c>
    </row>
    <row r="364" spans="1:19" ht="19.899999999999999" customHeight="1">
      <c r="A364" s="19" t="s">
        <v>126</v>
      </c>
      <c r="B364" s="19" t="s">
        <v>127</v>
      </c>
      <c r="C364" s="19"/>
      <c r="D364" s="19"/>
      <c r="E364" s="19" t="s">
        <v>16</v>
      </c>
      <c r="F364" s="19" t="s">
        <v>89</v>
      </c>
      <c r="G364" s="19" t="s">
        <v>191</v>
      </c>
      <c r="H364" s="19" t="s">
        <v>192</v>
      </c>
      <c r="I364" s="19" t="s">
        <v>193</v>
      </c>
      <c r="J364" s="19"/>
      <c r="K364" s="22">
        <v>0</v>
      </c>
      <c r="L364" s="22">
        <v>0</v>
      </c>
      <c r="M364" s="20"/>
      <c r="N364" s="20"/>
      <c r="O364" s="20"/>
      <c r="P364" s="20"/>
      <c r="Q364" s="21">
        <v>0</v>
      </c>
      <c r="R364" s="20">
        <v>0</v>
      </c>
      <c r="S364" s="20">
        <f t="shared" si="15"/>
        <v>0</v>
      </c>
    </row>
    <row r="365" spans="1:19" ht="19.899999999999999" customHeight="1">
      <c r="A365" s="19" t="s">
        <v>126</v>
      </c>
      <c r="B365" s="19" t="s">
        <v>127</v>
      </c>
      <c r="C365" s="19"/>
      <c r="D365" s="19"/>
      <c r="E365" s="19" t="s">
        <v>17</v>
      </c>
      <c r="F365" s="19" t="s">
        <v>90</v>
      </c>
      <c r="G365" s="19" t="s">
        <v>191</v>
      </c>
      <c r="H365" s="19" t="s">
        <v>192</v>
      </c>
      <c r="I365" s="19" t="s">
        <v>193</v>
      </c>
      <c r="J365" s="19"/>
      <c r="K365" s="22">
        <v>0</v>
      </c>
      <c r="L365" s="22">
        <v>0</v>
      </c>
      <c r="M365" s="20"/>
      <c r="N365" s="20"/>
      <c r="O365" s="20"/>
      <c r="P365" s="20"/>
      <c r="Q365" s="21">
        <v>0</v>
      </c>
      <c r="R365" s="20">
        <v>0</v>
      </c>
      <c r="S365" s="20">
        <f t="shared" si="15"/>
        <v>0</v>
      </c>
    </row>
    <row r="366" spans="1:19" ht="19.899999999999999" customHeight="1">
      <c r="A366" s="19" t="s">
        <v>126</v>
      </c>
      <c r="B366" s="19" t="s">
        <v>127</v>
      </c>
      <c r="C366" s="19"/>
      <c r="D366" s="19"/>
      <c r="E366" s="19" t="s">
        <v>18</v>
      </c>
      <c r="F366" s="19" t="s">
        <v>91</v>
      </c>
      <c r="G366" s="19" t="s">
        <v>191</v>
      </c>
      <c r="H366" s="19" t="s">
        <v>192</v>
      </c>
      <c r="I366" s="19" t="s">
        <v>193</v>
      </c>
      <c r="J366" s="19"/>
      <c r="K366" s="22">
        <v>0</v>
      </c>
      <c r="L366" s="22">
        <v>0</v>
      </c>
      <c r="M366" s="20"/>
      <c r="N366" s="20"/>
      <c r="O366" s="20"/>
      <c r="P366" s="20"/>
      <c r="Q366" s="21">
        <v>0</v>
      </c>
      <c r="R366" s="20">
        <v>0</v>
      </c>
      <c r="S366" s="20">
        <f t="shared" si="15"/>
        <v>0</v>
      </c>
    </row>
    <row r="367" spans="1:19" ht="19.899999999999999" customHeight="1">
      <c r="A367" s="19" t="s">
        <v>126</v>
      </c>
      <c r="B367" s="19" t="s">
        <v>127</v>
      </c>
      <c r="C367" s="19"/>
      <c r="D367" s="19"/>
      <c r="E367" s="19" t="s">
        <v>19</v>
      </c>
      <c r="F367" s="19" t="s">
        <v>92</v>
      </c>
      <c r="G367" s="19" t="s">
        <v>191</v>
      </c>
      <c r="H367" s="19" t="s">
        <v>192</v>
      </c>
      <c r="I367" s="19" t="s">
        <v>193</v>
      </c>
      <c r="J367" s="19"/>
      <c r="K367" s="22">
        <v>206724</v>
      </c>
      <c r="L367" s="22">
        <v>195022.64</v>
      </c>
      <c r="M367" s="20"/>
      <c r="N367" s="20"/>
      <c r="O367" s="20"/>
      <c r="P367" s="20"/>
      <c r="Q367" s="21">
        <v>0.06</v>
      </c>
      <c r="R367" s="20">
        <v>134017.06</v>
      </c>
      <c r="S367" s="20">
        <f t="shared" si="15"/>
        <v>126431.18867924527</v>
      </c>
    </row>
    <row r="368" spans="1:19" ht="19.899999999999999" customHeight="1">
      <c r="A368" s="19" t="s">
        <v>126</v>
      </c>
      <c r="B368" s="19" t="s">
        <v>127</v>
      </c>
      <c r="C368" s="19"/>
      <c r="D368" s="19"/>
      <c r="E368" s="19" t="s">
        <v>20</v>
      </c>
      <c r="F368" s="19" t="s">
        <v>93</v>
      </c>
      <c r="G368" s="19" t="s">
        <v>191</v>
      </c>
      <c r="H368" s="19" t="s">
        <v>192</v>
      </c>
      <c r="I368" s="19" t="s">
        <v>193</v>
      </c>
      <c r="J368" s="19"/>
      <c r="K368" s="22">
        <v>9016</v>
      </c>
      <c r="L368" s="22">
        <v>8505.66</v>
      </c>
      <c r="M368" s="20"/>
      <c r="N368" s="20"/>
      <c r="O368" s="20"/>
      <c r="P368" s="20"/>
      <c r="Q368" s="21">
        <v>0.06</v>
      </c>
      <c r="R368" s="20">
        <v>5844.98</v>
      </c>
      <c r="S368" s="20">
        <f t="shared" si="15"/>
        <v>5514.1320754716971</v>
      </c>
    </row>
    <row r="369" spans="1:19" ht="19.899999999999999" customHeight="1">
      <c r="A369" s="19" t="s">
        <v>126</v>
      </c>
      <c r="B369" s="19" t="s">
        <v>127</v>
      </c>
      <c r="C369" s="19"/>
      <c r="D369" s="19"/>
      <c r="E369" s="19" t="s">
        <v>21</v>
      </c>
      <c r="F369" s="19" t="s">
        <v>94</v>
      </c>
      <c r="G369" s="19" t="s">
        <v>191</v>
      </c>
      <c r="H369" s="19" t="s">
        <v>192</v>
      </c>
      <c r="I369" s="19" t="s">
        <v>193</v>
      </c>
      <c r="J369" s="19"/>
      <c r="K369" s="22">
        <v>0</v>
      </c>
      <c r="L369" s="22">
        <v>0</v>
      </c>
      <c r="M369" s="20"/>
      <c r="N369" s="20"/>
      <c r="O369" s="20"/>
      <c r="P369" s="20"/>
      <c r="Q369" s="21">
        <v>0</v>
      </c>
      <c r="R369" s="20">
        <v>0</v>
      </c>
      <c r="S369" s="20">
        <f t="shared" si="15"/>
        <v>0</v>
      </c>
    </row>
    <row r="370" spans="1:19" ht="19.899999999999999" customHeight="1">
      <c r="A370" s="19" t="s">
        <v>126</v>
      </c>
      <c r="B370" s="19" t="s">
        <v>127</v>
      </c>
      <c r="C370" s="19"/>
      <c r="D370" s="19"/>
      <c r="E370" s="19" t="s">
        <v>22</v>
      </c>
      <c r="F370" s="19" t="s">
        <v>95</v>
      </c>
      <c r="G370" s="19" t="s">
        <v>191</v>
      </c>
      <c r="H370" s="19" t="s">
        <v>192</v>
      </c>
      <c r="I370" s="19" t="s">
        <v>193</v>
      </c>
      <c r="J370" s="19"/>
      <c r="K370" s="22">
        <v>98624</v>
      </c>
      <c r="L370" s="22">
        <v>93927.62</v>
      </c>
      <c r="M370" s="20"/>
      <c r="N370" s="20"/>
      <c r="O370" s="20"/>
      <c r="P370" s="20"/>
      <c r="Q370" s="21">
        <v>0.05</v>
      </c>
      <c r="R370" s="20">
        <v>63936.93</v>
      </c>
      <c r="S370" s="20">
        <f t="shared" si="15"/>
        <v>60892.314285714281</v>
      </c>
    </row>
    <row r="371" spans="1:19" ht="19.899999999999999" customHeight="1">
      <c r="A371" s="17" t="s">
        <v>128</v>
      </c>
      <c r="B371" s="17" t="s">
        <v>129</v>
      </c>
      <c r="C371" s="17"/>
      <c r="D371" s="17"/>
      <c r="E371" s="17" t="s">
        <v>72</v>
      </c>
      <c r="F371" s="17" t="s">
        <v>73</v>
      </c>
      <c r="G371" s="17" t="s">
        <v>191</v>
      </c>
      <c r="H371" s="17" t="s">
        <v>192</v>
      </c>
      <c r="I371" s="17" t="s">
        <v>193</v>
      </c>
      <c r="J371" s="17"/>
      <c r="K371" s="18">
        <v>2915756</v>
      </c>
      <c r="L371" s="18">
        <v>2597981.33</v>
      </c>
      <c r="M371" s="18">
        <f>SUM(M372,M373,M374,M375,M376,M377,M378,M379,M380,M381,M383,M384,M385,M386,M387,M388,M389,M390,M391,M392,M393)</f>
        <v>0</v>
      </c>
      <c r="N371" s="18">
        <f>SUM(N372,N373,N374,N375,N376,N377,N378,N379,N380,N381,N383,N384,N385,N386,N387,N388,N389,N390,N391,N392,N393)</f>
        <v>0</v>
      </c>
      <c r="O371" s="18"/>
      <c r="P371" s="18"/>
      <c r="Q371" s="18">
        <v>0.05</v>
      </c>
      <c r="R371" s="18">
        <f>SUM(R372,R373,R374,R375,R376,R377,R378,R379,R380,R381,R383,R384,R385,R386,R387,R388,R389,R390,R391,R392,R393)</f>
        <v>2899999.9999999991</v>
      </c>
      <c r="S371" s="18">
        <f>SUM(S372,S373,S374,S375,S376,S377,S378,S379,S380,S381,S383,S384,S385,S386,S387,S388,S389,S390,S391,S392,S393)</f>
        <v>2556452.2980223666</v>
      </c>
    </row>
    <row r="372" spans="1:19" ht="19.899999999999999" customHeight="1">
      <c r="A372" s="19" t="s">
        <v>128</v>
      </c>
      <c r="B372" s="19" t="s">
        <v>129</v>
      </c>
      <c r="C372" s="19"/>
      <c r="D372" s="19"/>
      <c r="E372" s="19" t="s">
        <v>1</v>
      </c>
      <c r="F372" s="19" t="s">
        <v>74</v>
      </c>
      <c r="G372" s="19" t="s">
        <v>191</v>
      </c>
      <c r="H372" s="19" t="s">
        <v>192</v>
      </c>
      <c r="I372" s="19" t="s">
        <v>193</v>
      </c>
      <c r="J372" s="19"/>
      <c r="K372" s="22">
        <v>1119548</v>
      </c>
      <c r="L372" s="22">
        <v>1008601.8</v>
      </c>
      <c r="M372" s="20"/>
      <c r="N372" s="20"/>
      <c r="O372" s="20"/>
      <c r="P372" s="20"/>
      <c r="Q372" s="21">
        <v>0.11</v>
      </c>
      <c r="R372" s="20">
        <v>1113498.25</v>
      </c>
      <c r="S372" s="20">
        <f t="shared" ref="S372:S393" si="16">R372/(1+Q372)</f>
        <v>1003151.5765765765</v>
      </c>
    </row>
    <row r="373" spans="1:19" ht="19.899999999999999" customHeight="1">
      <c r="A373" s="19" t="s">
        <v>128</v>
      </c>
      <c r="B373" s="19" t="s">
        <v>129</v>
      </c>
      <c r="C373" s="19"/>
      <c r="D373" s="19"/>
      <c r="E373" s="19" t="s">
        <v>2</v>
      </c>
      <c r="F373" s="19" t="s">
        <v>75</v>
      </c>
      <c r="G373" s="19" t="s">
        <v>191</v>
      </c>
      <c r="H373" s="19" t="s">
        <v>192</v>
      </c>
      <c r="I373" s="19" t="s">
        <v>193</v>
      </c>
      <c r="J373" s="19"/>
      <c r="K373" s="22">
        <v>82892</v>
      </c>
      <c r="L373" s="22">
        <v>74677.48</v>
      </c>
      <c r="M373" s="20"/>
      <c r="N373" s="20"/>
      <c r="O373" s="20"/>
      <c r="P373" s="20"/>
      <c r="Q373" s="21">
        <v>0.11</v>
      </c>
      <c r="R373" s="20">
        <v>82444.070000000007</v>
      </c>
      <c r="S373" s="20">
        <f t="shared" si="16"/>
        <v>74273.936936936938</v>
      </c>
    </row>
    <row r="374" spans="1:19" ht="19.899999999999999" customHeight="1">
      <c r="A374" s="19" t="s">
        <v>128</v>
      </c>
      <c r="B374" s="19" t="s">
        <v>129</v>
      </c>
      <c r="C374" s="19"/>
      <c r="D374" s="19"/>
      <c r="E374" s="19" t="s">
        <v>3</v>
      </c>
      <c r="F374" s="19" t="s">
        <v>76</v>
      </c>
      <c r="G374" s="19" t="s">
        <v>191</v>
      </c>
      <c r="H374" s="19" t="s">
        <v>192</v>
      </c>
      <c r="I374" s="19" t="s">
        <v>193</v>
      </c>
      <c r="J374" s="19"/>
      <c r="K374" s="22">
        <v>0</v>
      </c>
      <c r="L374" s="22">
        <v>0</v>
      </c>
      <c r="M374" s="20"/>
      <c r="N374" s="20"/>
      <c r="O374" s="20"/>
      <c r="P374" s="20"/>
      <c r="Q374" s="21">
        <v>0</v>
      </c>
      <c r="R374" s="20">
        <v>0</v>
      </c>
      <c r="S374" s="20">
        <f t="shared" si="16"/>
        <v>0</v>
      </c>
    </row>
    <row r="375" spans="1:19" ht="19.899999999999999" customHeight="1">
      <c r="A375" s="19" t="s">
        <v>128</v>
      </c>
      <c r="B375" s="19" t="s">
        <v>129</v>
      </c>
      <c r="C375" s="19"/>
      <c r="D375" s="19"/>
      <c r="E375" s="19" t="s">
        <v>4</v>
      </c>
      <c r="F375" s="19" t="s">
        <v>78</v>
      </c>
      <c r="G375" s="19" t="s">
        <v>191</v>
      </c>
      <c r="H375" s="19" t="s">
        <v>192</v>
      </c>
      <c r="I375" s="19" t="s">
        <v>193</v>
      </c>
      <c r="J375" s="19"/>
      <c r="K375" s="22">
        <v>0</v>
      </c>
      <c r="L375" s="22">
        <v>0</v>
      </c>
      <c r="M375" s="20"/>
      <c r="N375" s="20"/>
      <c r="O375" s="20"/>
      <c r="P375" s="20"/>
      <c r="Q375" s="21">
        <v>0</v>
      </c>
      <c r="R375" s="20">
        <v>0</v>
      </c>
      <c r="S375" s="20">
        <f t="shared" si="16"/>
        <v>0</v>
      </c>
    </row>
    <row r="376" spans="1:19" ht="19.899999999999999" customHeight="1">
      <c r="A376" s="19" t="s">
        <v>128</v>
      </c>
      <c r="B376" s="19" t="s">
        <v>129</v>
      </c>
      <c r="C376" s="19"/>
      <c r="D376" s="19"/>
      <c r="E376" s="19" t="s">
        <v>5</v>
      </c>
      <c r="F376" s="19" t="s">
        <v>79</v>
      </c>
      <c r="G376" s="19" t="s">
        <v>191</v>
      </c>
      <c r="H376" s="19" t="s">
        <v>192</v>
      </c>
      <c r="I376" s="19" t="s">
        <v>193</v>
      </c>
      <c r="J376" s="19"/>
      <c r="K376" s="22">
        <v>0</v>
      </c>
      <c r="L376" s="22">
        <v>0</v>
      </c>
      <c r="M376" s="20"/>
      <c r="N376" s="20"/>
      <c r="O376" s="20"/>
      <c r="P376" s="20"/>
      <c r="Q376" s="21">
        <v>0</v>
      </c>
      <c r="R376" s="20">
        <v>0</v>
      </c>
      <c r="S376" s="20">
        <f t="shared" si="16"/>
        <v>0</v>
      </c>
    </row>
    <row r="377" spans="1:19" ht="19.899999999999999" customHeight="1">
      <c r="A377" s="19" t="s">
        <v>128</v>
      </c>
      <c r="B377" s="19" t="s">
        <v>129</v>
      </c>
      <c r="C377" s="19"/>
      <c r="D377" s="19"/>
      <c r="E377" s="19" t="s">
        <v>6</v>
      </c>
      <c r="F377" s="19" t="s">
        <v>80</v>
      </c>
      <c r="G377" s="19" t="s">
        <v>191</v>
      </c>
      <c r="H377" s="19" t="s">
        <v>192</v>
      </c>
      <c r="I377" s="19" t="s">
        <v>193</v>
      </c>
      <c r="J377" s="19"/>
      <c r="K377" s="22">
        <v>0</v>
      </c>
      <c r="L377" s="22">
        <v>0</v>
      </c>
      <c r="M377" s="20"/>
      <c r="N377" s="20"/>
      <c r="O377" s="20"/>
      <c r="P377" s="20"/>
      <c r="Q377" s="21">
        <v>0</v>
      </c>
      <c r="R377" s="20">
        <v>0</v>
      </c>
      <c r="S377" s="20">
        <f t="shared" si="16"/>
        <v>0</v>
      </c>
    </row>
    <row r="378" spans="1:19" ht="19.899999999999999" customHeight="1">
      <c r="A378" s="19" t="s">
        <v>128</v>
      </c>
      <c r="B378" s="19" t="s">
        <v>129</v>
      </c>
      <c r="C378" s="19"/>
      <c r="D378" s="19"/>
      <c r="E378" s="19" t="s">
        <v>7</v>
      </c>
      <c r="F378" s="19" t="s">
        <v>81</v>
      </c>
      <c r="G378" s="19" t="s">
        <v>191</v>
      </c>
      <c r="H378" s="19" t="s">
        <v>192</v>
      </c>
      <c r="I378" s="19" t="s">
        <v>193</v>
      </c>
      <c r="J378" s="19"/>
      <c r="K378" s="22">
        <v>0</v>
      </c>
      <c r="L378" s="22">
        <v>0</v>
      </c>
      <c r="M378" s="20"/>
      <c r="N378" s="20"/>
      <c r="O378" s="20"/>
      <c r="P378" s="20"/>
      <c r="Q378" s="21">
        <v>0</v>
      </c>
      <c r="R378" s="20">
        <v>0</v>
      </c>
      <c r="S378" s="20">
        <f t="shared" si="16"/>
        <v>0</v>
      </c>
    </row>
    <row r="379" spans="1:19" ht="19.899999999999999" customHeight="1">
      <c r="A379" s="19" t="s">
        <v>128</v>
      </c>
      <c r="B379" s="19" t="s">
        <v>129</v>
      </c>
      <c r="C379" s="19"/>
      <c r="D379" s="19"/>
      <c r="E379" s="19" t="s">
        <v>8</v>
      </c>
      <c r="F379" s="19" t="s">
        <v>77</v>
      </c>
      <c r="G379" s="19" t="s">
        <v>191</v>
      </c>
      <c r="H379" s="19" t="s">
        <v>192</v>
      </c>
      <c r="I379" s="19" t="s">
        <v>193</v>
      </c>
      <c r="J379" s="19"/>
      <c r="K379" s="22">
        <v>1474760</v>
      </c>
      <c r="L379" s="22">
        <v>1288000</v>
      </c>
      <c r="M379" s="20"/>
      <c r="N379" s="20"/>
      <c r="O379" s="20"/>
      <c r="P379" s="20"/>
      <c r="Q379" s="21">
        <v>0.17</v>
      </c>
      <c r="R379" s="20">
        <v>1466790.77</v>
      </c>
      <c r="S379" s="20">
        <f t="shared" si="16"/>
        <v>1253667.324786325</v>
      </c>
    </row>
    <row r="380" spans="1:19" ht="19.899999999999999" customHeight="1">
      <c r="A380" s="19" t="s">
        <v>128</v>
      </c>
      <c r="B380" s="19" t="s">
        <v>129</v>
      </c>
      <c r="C380" s="19"/>
      <c r="D380" s="19"/>
      <c r="E380" s="19" t="s">
        <v>9</v>
      </c>
      <c r="F380" s="19" t="s">
        <v>82</v>
      </c>
      <c r="G380" s="19" t="s">
        <v>191</v>
      </c>
      <c r="H380" s="19" t="s">
        <v>192</v>
      </c>
      <c r="I380" s="19" t="s">
        <v>193</v>
      </c>
      <c r="J380" s="19"/>
      <c r="K380" s="22">
        <v>8280</v>
      </c>
      <c r="L380" s="22">
        <v>7811.32</v>
      </c>
      <c r="M380" s="20"/>
      <c r="N380" s="20"/>
      <c r="O380" s="20"/>
      <c r="P380" s="20"/>
      <c r="Q380" s="21">
        <v>0.06</v>
      </c>
      <c r="R380" s="20">
        <v>8235.26</v>
      </c>
      <c r="S380" s="20">
        <f t="shared" si="16"/>
        <v>7769.1132075471696</v>
      </c>
    </row>
    <row r="381" spans="1:19" ht="19.899999999999999" customHeight="1">
      <c r="A381" s="19" t="s">
        <v>128</v>
      </c>
      <c r="B381" s="19" t="s">
        <v>129</v>
      </c>
      <c r="C381" s="19"/>
      <c r="D381" s="19"/>
      <c r="E381" s="19" t="s">
        <v>10</v>
      </c>
      <c r="F381" s="19" t="s">
        <v>83</v>
      </c>
      <c r="G381" s="19" t="s">
        <v>191</v>
      </c>
      <c r="H381" s="19" t="s">
        <v>192</v>
      </c>
      <c r="I381" s="19" t="s">
        <v>193</v>
      </c>
      <c r="J381" s="19"/>
      <c r="K381" s="22">
        <v>13156</v>
      </c>
      <c r="L381" s="22">
        <v>12529.52</v>
      </c>
      <c r="M381" s="20"/>
      <c r="N381" s="20"/>
      <c r="O381" s="20"/>
      <c r="P381" s="20"/>
      <c r="Q381" s="21">
        <v>0.06</v>
      </c>
      <c r="R381" s="20">
        <v>13084.91</v>
      </c>
      <c r="S381" s="20">
        <f t="shared" si="16"/>
        <v>12344.254716981131</v>
      </c>
    </row>
    <row r="382" spans="1:19" ht="19.899999999999999" customHeight="1">
      <c r="A382" s="19" t="s">
        <v>128</v>
      </c>
      <c r="B382" s="19" t="s">
        <v>129</v>
      </c>
      <c r="C382" s="19"/>
      <c r="D382" s="19"/>
      <c r="E382" s="19" t="s">
        <v>11</v>
      </c>
      <c r="F382" s="19" t="s">
        <v>84</v>
      </c>
      <c r="G382" s="19" t="s">
        <v>191</v>
      </c>
      <c r="H382" s="19" t="s">
        <v>192</v>
      </c>
      <c r="I382" s="19" t="s">
        <v>193</v>
      </c>
      <c r="J382" s="19"/>
      <c r="K382" s="22">
        <v>0</v>
      </c>
      <c r="L382" s="22">
        <v>0</v>
      </c>
      <c r="M382" s="20"/>
      <c r="N382" s="20"/>
      <c r="O382" s="20"/>
      <c r="P382" s="20"/>
      <c r="Q382" s="21">
        <v>0</v>
      </c>
      <c r="R382" s="20">
        <v>0</v>
      </c>
      <c r="S382" s="20">
        <f t="shared" si="16"/>
        <v>0</v>
      </c>
    </row>
    <row r="383" spans="1:19" ht="19.899999999999999" customHeight="1">
      <c r="A383" s="19" t="s">
        <v>128</v>
      </c>
      <c r="B383" s="19" t="s">
        <v>129</v>
      </c>
      <c r="C383" s="19"/>
      <c r="D383" s="19"/>
      <c r="E383" s="19" t="s">
        <v>12</v>
      </c>
      <c r="F383" s="19" t="s">
        <v>85</v>
      </c>
      <c r="G383" s="19" t="s">
        <v>191</v>
      </c>
      <c r="H383" s="19" t="s">
        <v>192</v>
      </c>
      <c r="I383" s="19" t="s">
        <v>193</v>
      </c>
      <c r="J383" s="19"/>
      <c r="K383" s="22">
        <v>0</v>
      </c>
      <c r="L383" s="22">
        <v>0</v>
      </c>
      <c r="M383" s="20"/>
      <c r="N383" s="20"/>
      <c r="O383" s="20"/>
      <c r="P383" s="20"/>
      <c r="Q383" s="21">
        <v>0</v>
      </c>
      <c r="R383" s="20">
        <v>0</v>
      </c>
      <c r="S383" s="20">
        <f t="shared" si="16"/>
        <v>0</v>
      </c>
    </row>
    <row r="384" spans="1:19" ht="19.899999999999999" customHeight="1">
      <c r="A384" s="19" t="s">
        <v>128</v>
      </c>
      <c r="B384" s="19" t="s">
        <v>129</v>
      </c>
      <c r="C384" s="19"/>
      <c r="D384" s="19"/>
      <c r="E384" s="19" t="s">
        <v>13</v>
      </c>
      <c r="F384" s="19" t="s">
        <v>86</v>
      </c>
      <c r="G384" s="19" t="s">
        <v>191</v>
      </c>
      <c r="H384" s="19" t="s">
        <v>192</v>
      </c>
      <c r="I384" s="19" t="s">
        <v>193</v>
      </c>
      <c r="J384" s="19"/>
      <c r="K384" s="22">
        <v>3680</v>
      </c>
      <c r="L384" s="22">
        <v>3471.7</v>
      </c>
      <c r="M384" s="20"/>
      <c r="N384" s="20"/>
      <c r="O384" s="20"/>
      <c r="P384" s="20"/>
      <c r="Q384" s="21">
        <v>5.9998000000000003E-2</v>
      </c>
      <c r="R384" s="20">
        <v>3660.11</v>
      </c>
      <c r="S384" s="20">
        <f t="shared" si="16"/>
        <v>3452.9404772461835</v>
      </c>
    </row>
    <row r="385" spans="1:19" ht="19.899999999999999" customHeight="1">
      <c r="A385" s="19" t="s">
        <v>128</v>
      </c>
      <c r="B385" s="19" t="s">
        <v>129</v>
      </c>
      <c r="C385" s="19"/>
      <c r="D385" s="19"/>
      <c r="E385" s="19" t="s">
        <v>14</v>
      </c>
      <c r="F385" s="19" t="s">
        <v>87</v>
      </c>
      <c r="G385" s="19" t="s">
        <v>191</v>
      </c>
      <c r="H385" s="19" t="s">
        <v>192</v>
      </c>
      <c r="I385" s="19" t="s">
        <v>193</v>
      </c>
      <c r="J385" s="19"/>
      <c r="K385" s="22">
        <v>127052</v>
      </c>
      <c r="L385" s="22">
        <v>119860.38</v>
      </c>
      <c r="M385" s="20"/>
      <c r="N385" s="20"/>
      <c r="O385" s="20"/>
      <c r="P385" s="20"/>
      <c r="Q385" s="21">
        <v>0.06</v>
      </c>
      <c r="R385" s="20">
        <v>126365.44</v>
      </c>
      <c r="S385" s="20">
        <f t="shared" si="16"/>
        <v>119212.67924528301</v>
      </c>
    </row>
    <row r="386" spans="1:19" ht="19.899999999999999" customHeight="1">
      <c r="A386" s="19" t="s">
        <v>128</v>
      </c>
      <c r="B386" s="19" t="s">
        <v>129</v>
      </c>
      <c r="C386" s="19"/>
      <c r="D386" s="19"/>
      <c r="E386" s="19" t="s">
        <v>15</v>
      </c>
      <c r="F386" s="19" t="s">
        <v>88</v>
      </c>
      <c r="G386" s="19" t="s">
        <v>191</v>
      </c>
      <c r="H386" s="19" t="s">
        <v>192</v>
      </c>
      <c r="I386" s="19" t="s">
        <v>193</v>
      </c>
      <c r="J386" s="19"/>
      <c r="K386" s="22">
        <v>0</v>
      </c>
      <c r="L386" s="22">
        <v>0</v>
      </c>
      <c r="M386" s="20"/>
      <c r="N386" s="20"/>
      <c r="O386" s="20"/>
      <c r="P386" s="20"/>
      <c r="Q386" s="21">
        <v>0</v>
      </c>
      <c r="R386" s="20">
        <v>0</v>
      </c>
      <c r="S386" s="20">
        <f t="shared" si="16"/>
        <v>0</v>
      </c>
    </row>
    <row r="387" spans="1:19" ht="19.899999999999999" customHeight="1">
      <c r="A387" s="19" t="s">
        <v>128</v>
      </c>
      <c r="B387" s="19" t="s">
        <v>129</v>
      </c>
      <c r="C387" s="19"/>
      <c r="D387" s="19"/>
      <c r="E387" s="19" t="s">
        <v>16</v>
      </c>
      <c r="F387" s="19" t="s">
        <v>89</v>
      </c>
      <c r="G387" s="19" t="s">
        <v>191</v>
      </c>
      <c r="H387" s="19" t="s">
        <v>192</v>
      </c>
      <c r="I387" s="19" t="s">
        <v>193</v>
      </c>
      <c r="J387" s="19"/>
      <c r="K387" s="22">
        <v>0</v>
      </c>
      <c r="L387" s="22">
        <v>0</v>
      </c>
      <c r="M387" s="20"/>
      <c r="N387" s="20"/>
      <c r="O387" s="20"/>
      <c r="P387" s="20"/>
      <c r="Q387" s="21">
        <v>0</v>
      </c>
      <c r="R387" s="20">
        <v>0</v>
      </c>
      <c r="S387" s="20">
        <f t="shared" si="16"/>
        <v>0</v>
      </c>
    </row>
    <row r="388" spans="1:19" ht="19.899999999999999" customHeight="1">
      <c r="A388" s="19" t="s">
        <v>128</v>
      </c>
      <c r="B388" s="19" t="s">
        <v>129</v>
      </c>
      <c r="C388" s="19"/>
      <c r="D388" s="19"/>
      <c r="E388" s="19" t="s">
        <v>17</v>
      </c>
      <c r="F388" s="19" t="s">
        <v>90</v>
      </c>
      <c r="G388" s="19" t="s">
        <v>191</v>
      </c>
      <c r="H388" s="19" t="s">
        <v>192</v>
      </c>
      <c r="I388" s="19" t="s">
        <v>193</v>
      </c>
      <c r="J388" s="19"/>
      <c r="K388" s="22">
        <v>0</v>
      </c>
      <c r="L388" s="22">
        <v>0</v>
      </c>
      <c r="M388" s="20"/>
      <c r="N388" s="20"/>
      <c r="O388" s="20"/>
      <c r="P388" s="20"/>
      <c r="Q388" s="21">
        <v>0</v>
      </c>
      <c r="R388" s="20">
        <v>0</v>
      </c>
      <c r="S388" s="20">
        <f t="shared" si="16"/>
        <v>0</v>
      </c>
    </row>
    <row r="389" spans="1:19" ht="19.899999999999999" customHeight="1">
      <c r="A389" s="19" t="s">
        <v>128</v>
      </c>
      <c r="B389" s="19" t="s">
        <v>129</v>
      </c>
      <c r="C389" s="19"/>
      <c r="D389" s="19"/>
      <c r="E389" s="19" t="s">
        <v>18</v>
      </c>
      <c r="F389" s="19" t="s">
        <v>91</v>
      </c>
      <c r="G389" s="19" t="s">
        <v>191</v>
      </c>
      <c r="H389" s="19" t="s">
        <v>192</v>
      </c>
      <c r="I389" s="19" t="s">
        <v>193</v>
      </c>
      <c r="J389" s="19"/>
      <c r="K389" s="22">
        <v>0</v>
      </c>
      <c r="L389" s="22">
        <v>0</v>
      </c>
      <c r="M389" s="20"/>
      <c r="N389" s="20"/>
      <c r="O389" s="20"/>
      <c r="P389" s="20"/>
      <c r="Q389" s="21">
        <v>0</v>
      </c>
      <c r="R389" s="20">
        <v>0</v>
      </c>
      <c r="S389" s="20">
        <f t="shared" si="16"/>
        <v>0</v>
      </c>
    </row>
    <row r="390" spans="1:19" ht="19.899999999999999" customHeight="1">
      <c r="A390" s="19" t="s">
        <v>128</v>
      </c>
      <c r="B390" s="19" t="s">
        <v>129</v>
      </c>
      <c r="C390" s="19"/>
      <c r="D390" s="19"/>
      <c r="E390" s="19" t="s">
        <v>19</v>
      </c>
      <c r="F390" s="19" t="s">
        <v>92</v>
      </c>
      <c r="G390" s="19" t="s">
        <v>191</v>
      </c>
      <c r="H390" s="19" t="s">
        <v>192</v>
      </c>
      <c r="I390" s="19" t="s">
        <v>193</v>
      </c>
      <c r="J390" s="19"/>
      <c r="K390" s="22">
        <v>56580</v>
      </c>
      <c r="L390" s="22">
        <v>53377.36</v>
      </c>
      <c r="M390" s="20"/>
      <c r="N390" s="20"/>
      <c r="O390" s="20"/>
      <c r="P390" s="20"/>
      <c r="Q390" s="21">
        <v>0.06</v>
      </c>
      <c r="R390" s="20">
        <v>56274.26</v>
      </c>
      <c r="S390" s="20">
        <f t="shared" si="16"/>
        <v>53088.924528301883</v>
      </c>
    </row>
    <row r="391" spans="1:19" ht="19.899999999999999" customHeight="1">
      <c r="A391" s="19" t="s">
        <v>128</v>
      </c>
      <c r="B391" s="19" t="s">
        <v>129</v>
      </c>
      <c r="C391" s="19"/>
      <c r="D391" s="19"/>
      <c r="E391" s="19" t="s">
        <v>20</v>
      </c>
      <c r="F391" s="19" t="s">
        <v>93</v>
      </c>
      <c r="G391" s="19" t="s">
        <v>191</v>
      </c>
      <c r="H391" s="19" t="s">
        <v>192</v>
      </c>
      <c r="I391" s="19" t="s">
        <v>193</v>
      </c>
      <c r="J391" s="19"/>
      <c r="K391" s="22">
        <v>2760</v>
      </c>
      <c r="L391" s="22">
        <v>2603.77</v>
      </c>
      <c r="M391" s="20"/>
      <c r="N391" s="20"/>
      <c r="O391" s="20"/>
      <c r="P391" s="20"/>
      <c r="Q391" s="21">
        <v>0.06</v>
      </c>
      <c r="R391" s="20">
        <v>2745.09</v>
      </c>
      <c r="S391" s="20">
        <f t="shared" si="16"/>
        <v>2589.7075471698113</v>
      </c>
    </row>
    <row r="392" spans="1:19" ht="19.899999999999999" customHeight="1">
      <c r="A392" s="19" t="s">
        <v>128</v>
      </c>
      <c r="B392" s="19" t="s">
        <v>129</v>
      </c>
      <c r="C392" s="19"/>
      <c r="D392" s="19"/>
      <c r="E392" s="19" t="s">
        <v>21</v>
      </c>
      <c r="F392" s="19" t="s">
        <v>94</v>
      </c>
      <c r="G392" s="19" t="s">
        <v>191</v>
      </c>
      <c r="H392" s="19" t="s">
        <v>192</v>
      </c>
      <c r="I392" s="19" t="s">
        <v>193</v>
      </c>
      <c r="J392" s="19"/>
      <c r="K392" s="22">
        <v>0</v>
      </c>
      <c r="L392" s="22">
        <v>0</v>
      </c>
      <c r="M392" s="20"/>
      <c r="N392" s="20"/>
      <c r="O392" s="20"/>
      <c r="P392" s="20"/>
      <c r="Q392" s="21">
        <v>0</v>
      </c>
      <c r="R392" s="20">
        <v>0</v>
      </c>
      <c r="S392" s="20">
        <f t="shared" si="16"/>
        <v>0</v>
      </c>
    </row>
    <row r="393" spans="1:19" ht="19.899999999999999" customHeight="1">
      <c r="A393" s="19" t="s">
        <v>128</v>
      </c>
      <c r="B393" s="19" t="s">
        <v>129</v>
      </c>
      <c r="C393" s="19"/>
      <c r="D393" s="19"/>
      <c r="E393" s="19" t="s">
        <v>22</v>
      </c>
      <c r="F393" s="19" t="s">
        <v>95</v>
      </c>
      <c r="G393" s="19" t="s">
        <v>191</v>
      </c>
      <c r="H393" s="19" t="s">
        <v>192</v>
      </c>
      <c r="I393" s="19" t="s">
        <v>193</v>
      </c>
      <c r="J393" s="19"/>
      <c r="K393" s="22">
        <v>27048</v>
      </c>
      <c r="L393" s="22">
        <v>27048</v>
      </c>
      <c r="M393" s="20"/>
      <c r="N393" s="20"/>
      <c r="O393" s="20"/>
      <c r="P393" s="20"/>
      <c r="Q393" s="21">
        <v>0</v>
      </c>
      <c r="R393" s="20">
        <v>26901.84</v>
      </c>
      <c r="S393" s="20">
        <f t="shared" si="16"/>
        <v>26901.84</v>
      </c>
    </row>
    <row r="394" spans="1:19" ht="19.899999999999999" customHeight="1">
      <c r="A394" s="17" t="s">
        <v>130</v>
      </c>
      <c r="B394" s="17" t="s">
        <v>131</v>
      </c>
      <c r="C394" s="17"/>
      <c r="D394" s="17"/>
      <c r="E394" s="17" t="s">
        <v>72</v>
      </c>
      <c r="F394" s="17" t="s">
        <v>73</v>
      </c>
      <c r="G394" s="17" t="s">
        <v>191</v>
      </c>
      <c r="H394" s="17" t="s">
        <v>192</v>
      </c>
      <c r="I394" s="17" t="s">
        <v>193</v>
      </c>
      <c r="J394" s="17"/>
      <c r="K394" s="18">
        <v>2046080</v>
      </c>
      <c r="L394" s="18">
        <v>1821667.58</v>
      </c>
      <c r="M394" s="18">
        <f>SUM(M395,M396,M397,M398,M399,M400,M401,M402,M403,M404,M406,M407,M408,M409,M410,M411,M412,M413,M414,M415,M416)</f>
        <v>0</v>
      </c>
      <c r="N394" s="18">
        <f>SUM(N395,N396,N397,N398,N399,N400,N401,N402,N403,N404,N406,N407,N408,N409,N410,N411,N412,N413,N414,N415,N416)</f>
        <v>0</v>
      </c>
      <c r="O394" s="18"/>
      <c r="P394" s="18"/>
      <c r="Q394" s="18">
        <v>0.05</v>
      </c>
      <c r="R394" s="18">
        <f>SUM(R395,R396,R397,R398,R399,R400,R401,R402,R403,R404,R406,R407,R408,R409,R410,R411,R412,R413,R414,R415,R416)</f>
        <v>114999.99999999997</v>
      </c>
      <c r="S394" s="18">
        <f>SUM(S395,S396,S397,S398,S399,S400,S401,S402,S403,S404,S406,S407,S408,S409,S410,S411,S412,S413,S414,S415,S416)</f>
        <v>99419.392275117469</v>
      </c>
    </row>
    <row r="395" spans="1:19" ht="19.899999999999999" customHeight="1">
      <c r="A395" s="19" t="s">
        <v>130</v>
      </c>
      <c r="B395" s="19" t="s">
        <v>131</v>
      </c>
      <c r="C395" s="19"/>
      <c r="D395" s="19"/>
      <c r="E395" s="19" t="s">
        <v>1</v>
      </c>
      <c r="F395" s="19" t="s">
        <v>74</v>
      </c>
      <c r="G395" s="19" t="s">
        <v>191</v>
      </c>
      <c r="H395" s="19" t="s">
        <v>192</v>
      </c>
      <c r="I395" s="19" t="s">
        <v>193</v>
      </c>
      <c r="J395" s="19"/>
      <c r="K395" s="22">
        <v>0</v>
      </c>
      <c r="L395" s="22">
        <v>0</v>
      </c>
      <c r="M395" s="20"/>
      <c r="N395" s="20"/>
      <c r="O395" s="20"/>
      <c r="P395" s="20"/>
      <c r="Q395" s="21">
        <v>0</v>
      </c>
      <c r="R395" s="20">
        <v>0</v>
      </c>
      <c r="S395" s="20">
        <f t="shared" ref="S395:S416" si="17">R395/(1+Q395)</f>
        <v>0</v>
      </c>
    </row>
    <row r="396" spans="1:19" ht="19.899999999999999" customHeight="1">
      <c r="A396" s="19" t="s">
        <v>130</v>
      </c>
      <c r="B396" s="19" t="s">
        <v>131</v>
      </c>
      <c r="C396" s="19"/>
      <c r="D396" s="19"/>
      <c r="E396" s="19" t="s">
        <v>2</v>
      </c>
      <c r="F396" s="19" t="s">
        <v>75</v>
      </c>
      <c r="G396" s="19" t="s">
        <v>191</v>
      </c>
      <c r="H396" s="19" t="s">
        <v>192</v>
      </c>
      <c r="I396" s="19" t="s">
        <v>193</v>
      </c>
      <c r="J396" s="19"/>
      <c r="K396" s="22">
        <v>82616</v>
      </c>
      <c r="L396" s="22">
        <v>74428.83</v>
      </c>
      <c r="M396" s="20"/>
      <c r="N396" s="20"/>
      <c r="O396" s="20"/>
      <c r="P396" s="20"/>
      <c r="Q396" s="21">
        <v>0.11</v>
      </c>
      <c r="R396" s="20">
        <v>4643.4399999999996</v>
      </c>
      <c r="S396" s="20">
        <f t="shared" si="17"/>
        <v>4183.2792792792789</v>
      </c>
    </row>
    <row r="397" spans="1:19" ht="19.899999999999999" customHeight="1">
      <c r="A397" s="19" t="s">
        <v>130</v>
      </c>
      <c r="B397" s="19" t="s">
        <v>131</v>
      </c>
      <c r="C397" s="19"/>
      <c r="D397" s="19"/>
      <c r="E397" s="19" t="s">
        <v>3</v>
      </c>
      <c r="F397" s="19" t="s">
        <v>76</v>
      </c>
      <c r="G397" s="19" t="s">
        <v>191</v>
      </c>
      <c r="H397" s="19" t="s">
        <v>192</v>
      </c>
      <c r="I397" s="19" t="s">
        <v>193</v>
      </c>
      <c r="J397" s="19"/>
      <c r="K397" s="22">
        <v>1119548</v>
      </c>
      <c r="L397" s="22">
        <v>956878.63</v>
      </c>
      <c r="M397" s="20"/>
      <c r="N397" s="20"/>
      <c r="O397" s="20"/>
      <c r="P397" s="20"/>
      <c r="Q397" s="21">
        <v>0.17</v>
      </c>
      <c r="R397" s="20">
        <v>62924.24</v>
      </c>
      <c r="S397" s="20">
        <f t="shared" si="17"/>
        <v>53781.401709401711</v>
      </c>
    </row>
    <row r="398" spans="1:19" ht="19.899999999999999" customHeight="1">
      <c r="A398" s="19" t="s">
        <v>130</v>
      </c>
      <c r="B398" s="19" t="s">
        <v>131</v>
      </c>
      <c r="C398" s="19"/>
      <c r="D398" s="19"/>
      <c r="E398" s="19" t="s">
        <v>4</v>
      </c>
      <c r="F398" s="19" t="s">
        <v>78</v>
      </c>
      <c r="G398" s="19" t="s">
        <v>191</v>
      </c>
      <c r="H398" s="19" t="s">
        <v>192</v>
      </c>
      <c r="I398" s="19" t="s">
        <v>193</v>
      </c>
      <c r="J398" s="19"/>
      <c r="K398" s="22">
        <v>0</v>
      </c>
      <c r="L398" s="22">
        <v>0</v>
      </c>
      <c r="M398" s="20"/>
      <c r="N398" s="20"/>
      <c r="O398" s="20"/>
      <c r="P398" s="20"/>
      <c r="Q398" s="21">
        <v>0</v>
      </c>
      <c r="R398" s="20">
        <v>0</v>
      </c>
      <c r="S398" s="20">
        <f t="shared" si="17"/>
        <v>0</v>
      </c>
    </row>
    <row r="399" spans="1:19" ht="19.899999999999999" customHeight="1">
      <c r="A399" s="19" t="s">
        <v>130</v>
      </c>
      <c r="B399" s="19" t="s">
        <v>131</v>
      </c>
      <c r="C399" s="19"/>
      <c r="D399" s="19"/>
      <c r="E399" s="19" t="s">
        <v>5</v>
      </c>
      <c r="F399" s="19" t="s">
        <v>79</v>
      </c>
      <c r="G399" s="19" t="s">
        <v>191</v>
      </c>
      <c r="H399" s="19" t="s">
        <v>192</v>
      </c>
      <c r="I399" s="19" t="s">
        <v>193</v>
      </c>
      <c r="J399" s="19"/>
      <c r="K399" s="22">
        <v>0</v>
      </c>
      <c r="L399" s="22">
        <v>0</v>
      </c>
      <c r="M399" s="20"/>
      <c r="N399" s="20"/>
      <c r="O399" s="20"/>
      <c r="P399" s="20"/>
      <c r="Q399" s="21">
        <v>0</v>
      </c>
      <c r="R399" s="20">
        <v>0</v>
      </c>
      <c r="S399" s="20">
        <f t="shared" si="17"/>
        <v>0</v>
      </c>
    </row>
    <row r="400" spans="1:19" ht="19.899999999999999" customHeight="1">
      <c r="A400" s="19" t="s">
        <v>130</v>
      </c>
      <c r="B400" s="19" t="s">
        <v>131</v>
      </c>
      <c r="C400" s="19"/>
      <c r="D400" s="19"/>
      <c r="E400" s="19" t="s">
        <v>6</v>
      </c>
      <c r="F400" s="19" t="s">
        <v>80</v>
      </c>
      <c r="G400" s="19" t="s">
        <v>191</v>
      </c>
      <c r="H400" s="19" t="s">
        <v>192</v>
      </c>
      <c r="I400" s="19" t="s">
        <v>193</v>
      </c>
      <c r="J400" s="19"/>
      <c r="K400" s="22">
        <v>0</v>
      </c>
      <c r="L400" s="22">
        <v>0</v>
      </c>
      <c r="M400" s="20"/>
      <c r="N400" s="20"/>
      <c r="O400" s="20"/>
      <c r="P400" s="20"/>
      <c r="Q400" s="21">
        <v>0</v>
      </c>
      <c r="R400" s="20">
        <v>0</v>
      </c>
      <c r="S400" s="20">
        <f t="shared" si="17"/>
        <v>0</v>
      </c>
    </row>
    <row r="401" spans="1:19" ht="19.899999999999999" customHeight="1">
      <c r="A401" s="19" t="s">
        <v>130</v>
      </c>
      <c r="B401" s="19" t="s">
        <v>131</v>
      </c>
      <c r="C401" s="19"/>
      <c r="D401" s="19"/>
      <c r="E401" s="19" t="s">
        <v>7</v>
      </c>
      <c r="F401" s="19" t="s">
        <v>81</v>
      </c>
      <c r="G401" s="19" t="s">
        <v>191</v>
      </c>
      <c r="H401" s="19" t="s">
        <v>192</v>
      </c>
      <c r="I401" s="19" t="s">
        <v>193</v>
      </c>
      <c r="J401" s="19"/>
      <c r="K401" s="22">
        <v>27600</v>
      </c>
      <c r="L401" s="22">
        <v>24864.86</v>
      </c>
      <c r="M401" s="20"/>
      <c r="N401" s="20"/>
      <c r="O401" s="20"/>
      <c r="P401" s="20"/>
      <c r="Q401" s="21">
        <v>0.17000299999999999</v>
      </c>
      <c r="R401" s="20">
        <v>1551.26</v>
      </c>
      <c r="S401" s="20">
        <f t="shared" si="17"/>
        <v>1325.8598482226114</v>
      </c>
    </row>
    <row r="402" spans="1:19" ht="19.899999999999999" customHeight="1">
      <c r="A402" s="19" t="s">
        <v>130</v>
      </c>
      <c r="B402" s="19" t="s">
        <v>131</v>
      </c>
      <c r="C402" s="19"/>
      <c r="D402" s="19"/>
      <c r="E402" s="19" t="s">
        <v>8</v>
      </c>
      <c r="F402" s="19" t="s">
        <v>77</v>
      </c>
      <c r="G402" s="19" t="s">
        <v>191</v>
      </c>
      <c r="H402" s="19" t="s">
        <v>192</v>
      </c>
      <c r="I402" s="19" t="s">
        <v>193</v>
      </c>
      <c r="J402" s="19"/>
      <c r="K402" s="22">
        <v>645012</v>
      </c>
      <c r="L402" s="22">
        <v>602814.94999999995</v>
      </c>
      <c r="M402" s="20"/>
      <c r="N402" s="20"/>
      <c r="O402" s="20"/>
      <c r="P402" s="20"/>
      <c r="Q402" s="21">
        <v>0.17</v>
      </c>
      <c r="R402" s="20">
        <v>36252.92</v>
      </c>
      <c r="S402" s="20">
        <f t="shared" si="17"/>
        <v>30985.401709401711</v>
      </c>
    </row>
    <row r="403" spans="1:19" ht="19.899999999999999" customHeight="1">
      <c r="A403" s="19" t="s">
        <v>130</v>
      </c>
      <c r="B403" s="19" t="s">
        <v>131</v>
      </c>
      <c r="C403" s="19"/>
      <c r="D403" s="19"/>
      <c r="E403" s="19" t="s">
        <v>9</v>
      </c>
      <c r="F403" s="19" t="s">
        <v>82</v>
      </c>
      <c r="G403" s="19" t="s">
        <v>191</v>
      </c>
      <c r="H403" s="19" t="s">
        <v>192</v>
      </c>
      <c r="I403" s="19" t="s">
        <v>193</v>
      </c>
      <c r="J403" s="19"/>
      <c r="K403" s="22">
        <v>8556</v>
      </c>
      <c r="L403" s="22">
        <v>8071.7</v>
      </c>
      <c r="M403" s="20"/>
      <c r="N403" s="20"/>
      <c r="O403" s="20"/>
      <c r="P403" s="20"/>
      <c r="Q403" s="21">
        <v>0.06</v>
      </c>
      <c r="R403" s="20">
        <v>480.89</v>
      </c>
      <c r="S403" s="20">
        <f t="shared" si="17"/>
        <v>453.66981132075466</v>
      </c>
    </row>
    <row r="404" spans="1:19" ht="19.899999999999999" customHeight="1">
      <c r="A404" s="19" t="s">
        <v>130</v>
      </c>
      <c r="B404" s="19" t="s">
        <v>131</v>
      </c>
      <c r="C404" s="19"/>
      <c r="D404" s="19"/>
      <c r="E404" s="19" t="s">
        <v>10</v>
      </c>
      <c r="F404" s="19" t="s">
        <v>83</v>
      </c>
      <c r="G404" s="19" t="s">
        <v>191</v>
      </c>
      <c r="H404" s="19" t="s">
        <v>192</v>
      </c>
      <c r="I404" s="19" t="s">
        <v>193</v>
      </c>
      <c r="J404" s="19"/>
      <c r="K404" s="22">
        <v>10120</v>
      </c>
      <c r="L404" s="22">
        <v>9547.17</v>
      </c>
      <c r="M404" s="20"/>
      <c r="N404" s="20"/>
      <c r="O404" s="20"/>
      <c r="P404" s="20"/>
      <c r="Q404" s="21">
        <v>5.9989000000000001E-2</v>
      </c>
      <c r="R404" s="20">
        <v>568.79</v>
      </c>
      <c r="S404" s="20">
        <f t="shared" si="17"/>
        <v>536.59990811225396</v>
      </c>
    </row>
    <row r="405" spans="1:19" ht="19.899999999999999" customHeight="1">
      <c r="A405" s="19" t="s">
        <v>130</v>
      </c>
      <c r="B405" s="19" t="s">
        <v>131</v>
      </c>
      <c r="C405" s="19"/>
      <c r="D405" s="19"/>
      <c r="E405" s="19" t="s">
        <v>11</v>
      </c>
      <c r="F405" s="19" t="s">
        <v>84</v>
      </c>
      <c r="G405" s="19" t="s">
        <v>191</v>
      </c>
      <c r="H405" s="19" t="s">
        <v>192</v>
      </c>
      <c r="I405" s="19" t="s">
        <v>193</v>
      </c>
      <c r="J405" s="19"/>
      <c r="K405" s="22">
        <v>0</v>
      </c>
      <c r="L405" s="22">
        <v>0</v>
      </c>
      <c r="M405" s="20"/>
      <c r="N405" s="20"/>
      <c r="O405" s="20"/>
      <c r="P405" s="20"/>
      <c r="Q405" s="21">
        <v>0</v>
      </c>
      <c r="R405" s="20">
        <v>0</v>
      </c>
      <c r="S405" s="20">
        <f t="shared" si="17"/>
        <v>0</v>
      </c>
    </row>
    <row r="406" spans="1:19" ht="19.899999999999999" customHeight="1">
      <c r="A406" s="19" t="s">
        <v>130</v>
      </c>
      <c r="B406" s="19" t="s">
        <v>131</v>
      </c>
      <c r="C406" s="19"/>
      <c r="D406" s="19"/>
      <c r="E406" s="19" t="s">
        <v>12</v>
      </c>
      <c r="F406" s="19" t="s">
        <v>85</v>
      </c>
      <c r="G406" s="19" t="s">
        <v>191</v>
      </c>
      <c r="H406" s="19" t="s">
        <v>192</v>
      </c>
      <c r="I406" s="19" t="s">
        <v>193</v>
      </c>
      <c r="J406" s="19"/>
      <c r="K406" s="22">
        <v>0</v>
      </c>
      <c r="L406" s="22">
        <v>0</v>
      </c>
      <c r="M406" s="20"/>
      <c r="N406" s="20"/>
      <c r="O406" s="20"/>
      <c r="P406" s="20"/>
      <c r="Q406" s="21">
        <v>0</v>
      </c>
      <c r="R406" s="20">
        <v>0</v>
      </c>
      <c r="S406" s="20">
        <f t="shared" si="17"/>
        <v>0</v>
      </c>
    </row>
    <row r="407" spans="1:19" ht="19.899999999999999" customHeight="1">
      <c r="A407" s="19" t="s">
        <v>130</v>
      </c>
      <c r="B407" s="19" t="s">
        <v>131</v>
      </c>
      <c r="C407" s="19"/>
      <c r="D407" s="19"/>
      <c r="E407" s="19" t="s">
        <v>13</v>
      </c>
      <c r="F407" s="19" t="s">
        <v>86</v>
      </c>
      <c r="G407" s="19" t="s">
        <v>191</v>
      </c>
      <c r="H407" s="19" t="s">
        <v>192</v>
      </c>
      <c r="I407" s="19" t="s">
        <v>193</v>
      </c>
      <c r="J407" s="19"/>
      <c r="K407" s="22">
        <v>3220</v>
      </c>
      <c r="L407" s="22">
        <v>3037.74</v>
      </c>
      <c r="M407" s="20"/>
      <c r="N407" s="20"/>
      <c r="O407" s="20"/>
      <c r="P407" s="20"/>
      <c r="Q407" s="21">
        <v>5.9974E-2</v>
      </c>
      <c r="R407" s="20">
        <v>180.98</v>
      </c>
      <c r="S407" s="20">
        <f t="shared" si="17"/>
        <v>170.74003701977594</v>
      </c>
    </row>
    <row r="408" spans="1:19" ht="19.899999999999999" customHeight="1">
      <c r="A408" s="19" t="s">
        <v>130</v>
      </c>
      <c r="B408" s="19" t="s">
        <v>131</v>
      </c>
      <c r="C408" s="19"/>
      <c r="D408" s="19"/>
      <c r="E408" s="19" t="s">
        <v>14</v>
      </c>
      <c r="F408" s="19" t="s">
        <v>87</v>
      </c>
      <c r="G408" s="19" t="s">
        <v>191</v>
      </c>
      <c r="H408" s="19" t="s">
        <v>192</v>
      </c>
      <c r="I408" s="19" t="s">
        <v>193</v>
      </c>
      <c r="J408" s="19"/>
      <c r="K408" s="22">
        <v>0</v>
      </c>
      <c r="L408" s="22">
        <v>0</v>
      </c>
      <c r="M408" s="20"/>
      <c r="N408" s="20"/>
      <c r="O408" s="20"/>
      <c r="P408" s="20"/>
      <c r="Q408" s="21">
        <v>0</v>
      </c>
      <c r="R408" s="20">
        <v>0</v>
      </c>
      <c r="S408" s="20">
        <f t="shared" si="17"/>
        <v>0</v>
      </c>
    </row>
    <row r="409" spans="1:19" ht="19.899999999999999" customHeight="1">
      <c r="A409" s="19" t="s">
        <v>130</v>
      </c>
      <c r="B409" s="19" t="s">
        <v>131</v>
      </c>
      <c r="C409" s="19"/>
      <c r="D409" s="19"/>
      <c r="E409" s="19" t="s">
        <v>15</v>
      </c>
      <c r="F409" s="19" t="s">
        <v>88</v>
      </c>
      <c r="G409" s="19" t="s">
        <v>191</v>
      </c>
      <c r="H409" s="19" t="s">
        <v>192</v>
      </c>
      <c r="I409" s="19" t="s">
        <v>193</v>
      </c>
      <c r="J409" s="19"/>
      <c r="K409" s="22">
        <v>88412</v>
      </c>
      <c r="L409" s="22">
        <v>83407.55</v>
      </c>
      <c r="M409" s="20"/>
      <c r="N409" s="20"/>
      <c r="O409" s="20"/>
      <c r="P409" s="20"/>
      <c r="Q409" s="21">
        <v>6.0000999999999999E-2</v>
      </c>
      <c r="R409" s="20">
        <v>4969.2</v>
      </c>
      <c r="S409" s="20">
        <f t="shared" si="17"/>
        <v>4687.9201057357495</v>
      </c>
    </row>
    <row r="410" spans="1:19" ht="19.899999999999999" customHeight="1">
      <c r="A410" s="19" t="s">
        <v>130</v>
      </c>
      <c r="B410" s="19" t="s">
        <v>131</v>
      </c>
      <c r="C410" s="19"/>
      <c r="D410" s="19"/>
      <c r="E410" s="19" t="s">
        <v>16</v>
      </c>
      <c r="F410" s="19" t="s">
        <v>89</v>
      </c>
      <c r="G410" s="19" t="s">
        <v>191</v>
      </c>
      <c r="H410" s="19" t="s">
        <v>192</v>
      </c>
      <c r="I410" s="19" t="s">
        <v>193</v>
      </c>
      <c r="J410" s="19"/>
      <c r="K410" s="22">
        <v>0</v>
      </c>
      <c r="L410" s="22">
        <v>0</v>
      </c>
      <c r="M410" s="20"/>
      <c r="N410" s="20"/>
      <c r="O410" s="20"/>
      <c r="P410" s="20"/>
      <c r="Q410" s="21">
        <v>0</v>
      </c>
      <c r="R410" s="20">
        <v>0</v>
      </c>
      <c r="S410" s="20">
        <f t="shared" si="17"/>
        <v>0</v>
      </c>
    </row>
    <row r="411" spans="1:19" ht="19.899999999999999" customHeight="1">
      <c r="A411" s="19" t="s">
        <v>130</v>
      </c>
      <c r="B411" s="19" t="s">
        <v>131</v>
      </c>
      <c r="C411" s="19"/>
      <c r="D411" s="19"/>
      <c r="E411" s="19" t="s">
        <v>17</v>
      </c>
      <c r="F411" s="19" t="s">
        <v>90</v>
      </c>
      <c r="G411" s="19" t="s">
        <v>191</v>
      </c>
      <c r="H411" s="19" t="s">
        <v>192</v>
      </c>
      <c r="I411" s="19" t="s">
        <v>193</v>
      </c>
      <c r="J411" s="19"/>
      <c r="K411" s="22">
        <v>0</v>
      </c>
      <c r="L411" s="22">
        <v>0</v>
      </c>
      <c r="M411" s="20"/>
      <c r="N411" s="20"/>
      <c r="O411" s="20"/>
      <c r="P411" s="20"/>
      <c r="Q411" s="21">
        <v>0</v>
      </c>
      <c r="R411" s="20">
        <v>0</v>
      </c>
      <c r="S411" s="20">
        <f t="shared" si="17"/>
        <v>0</v>
      </c>
    </row>
    <row r="412" spans="1:19" ht="19.899999999999999" customHeight="1">
      <c r="A412" s="19" t="s">
        <v>130</v>
      </c>
      <c r="B412" s="19" t="s">
        <v>131</v>
      </c>
      <c r="C412" s="19"/>
      <c r="D412" s="19"/>
      <c r="E412" s="19" t="s">
        <v>18</v>
      </c>
      <c r="F412" s="19" t="s">
        <v>91</v>
      </c>
      <c r="G412" s="19" t="s">
        <v>191</v>
      </c>
      <c r="H412" s="19" t="s">
        <v>192</v>
      </c>
      <c r="I412" s="19" t="s">
        <v>193</v>
      </c>
      <c r="J412" s="19"/>
      <c r="K412" s="22">
        <v>0</v>
      </c>
      <c r="L412" s="22">
        <v>0</v>
      </c>
      <c r="M412" s="20"/>
      <c r="N412" s="20"/>
      <c r="O412" s="20"/>
      <c r="P412" s="20"/>
      <c r="Q412" s="21">
        <v>0</v>
      </c>
      <c r="R412" s="20">
        <v>0</v>
      </c>
      <c r="S412" s="20">
        <f t="shared" si="17"/>
        <v>0</v>
      </c>
    </row>
    <row r="413" spans="1:19" ht="19.899999999999999" customHeight="1">
      <c r="A413" s="19" t="s">
        <v>130</v>
      </c>
      <c r="B413" s="19" t="s">
        <v>131</v>
      </c>
      <c r="C413" s="19"/>
      <c r="D413" s="19"/>
      <c r="E413" s="19" t="s">
        <v>19</v>
      </c>
      <c r="F413" s="19" t="s">
        <v>92</v>
      </c>
      <c r="G413" s="19" t="s">
        <v>191</v>
      </c>
      <c r="H413" s="19" t="s">
        <v>192</v>
      </c>
      <c r="I413" s="19" t="s">
        <v>193</v>
      </c>
      <c r="J413" s="19"/>
      <c r="K413" s="22">
        <v>39744</v>
      </c>
      <c r="L413" s="22">
        <v>37494.339999999997</v>
      </c>
      <c r="M413" s="20"/>
      <c r="N413" s="20"/>
      <c r="O413" s="20"/>
      <c r="P413" s="20"/>
      <c r="Q413" s="21">
        <v>5.9998999999999997E-2</v>
      </c>
      <c r="R413" s="20">
        <v>2233.81</v>
      </c>
      <c r="S413" s="20">
        <f t="shared" si="17"/>
        <v>2107.3699126131251</v>
      </c>
    </row>
    <row r="414" spans="1:19" ht="19.899999999999999" customHeight="1">
      <c r="A414" s="19" t="s">
        <v>130</v>
      </c>
      <c r="B414" s="19" t="s">
        <v>131</v>
      </c>
      <c r="C414" s="19"/>
      <c r="D414" s="19"/>
      <c r="E414" s="19" t="s">
        <v>20</v>
      </c>
      <c r="F414" s="19" t="s">
        <v>93</v>
      </c>
      <c r="G414" s="19" t="s">
        <v>191</v>
      </c>
      <c r="H414" s="19" t="s">
        <v>192</v>
      </c>
      <c r="I414" s="19" t="s">
        <v>193</v>
      </c>
      <c r="J414" s="19"/>
      <c r="K414" s="22">
        <v>2300</v>
      </c>
      <c r="L414" s="22">
        <v>2169.81</v>
      </c>
      <c r="M414" s="20"/>
      <c r="N414" s="20"/>
      <c r="O414" s="20"/>
      <c r="P414" s="20"/>
      <c r="Q414" s="21">
        <v>6.0025000000000002E-2</v>
      </c>
      <c r="R414" s="20">
        <v>129.27000000000001</v>
      </c>
      <c r="S414" s="20">
        <f t="shared" si="17"/>
        <v>121.94995401051862</v>
      </c>
    </row>
    <row r="415" spans="1:19" ht="19.899999999999999" customHeight="1">
      <c r="A415" s="19" t="s">
        <v>130</v>
      </c>
      <c r="B415" s="19" t="s">
        <v>131</v>
      </c>
      <c r="C415" s="19"/>
      <c r="D415" s="19"/>
      <c r="E415" s="19" t="s">
        <v>21</v>
      </c>
      <c r="F415" s="19" t="s">
        <v>94</v>
      </c>
      <c r="G415" s="19" t="s">
        <v>191</v>
      </c>
      <c r="H415" s="19" t="s">
        <v>192</v>
      </c>
      <c r="I415" s="19" t="s">
        <v>193</v>
      </c>
      <c r="J415" s="19"/>
      <c r="K415" s="22">
        <v>0</v>
      </c>
      <c r="L415" s="22">
        <v>0</v>
      </c>
      <c r="M415" s="20"/>
      <c r="N415" s="20"/>
      <c r="O415" s="20"/>
      <c r="P415" s="20"/>
      <c r="Q415" s="21">
        <v>0</v>
      </c>
      <c r="R415" s="20">
        <v>0</v>
      </c>
      <c r="S415" s="20">
        <f t="shared" si="17"/>
        <v>0</v>
      </c>
    </row>
    <row r="416" spans="1:19" ht="19.899999999999999" customHeight="1">
      <c r="A416" s="19" t="s">
        <v>130</v>
      </c>
      <c r="B416" s="19" t="s">
        <v>131</v>
      </c>
      <c r="C416" s="19"/>
      <c r="D416" s="19"/>
      <c r="E416" s="19" t="s">
        <v>22</v>
      </c>
      <c r="F416" s="19" t="s">
        <v>95</v>
      </c>
      <c r="G416" s="19" t="s">
        <v>191</v>
      </c>
      <c r="H416" s="19" t="s">
        <v>192</v>
      </c>
      <c r="I416" s="19" t="s">
        <v>193</v>
      </c>
      <c r="J416" s="19"/>
      <c r="K416" s="22">
        <v>18952</v>
      </c>
      <c r="L416" s="22">
        <v>18952</v>
      </c>
      <c r="M416" s="20"/>
      <c r="N416" s="20"/>
      <c r="O416" s="20"/>
      <c r="P416" s="20"/>
      <c r="Q416" s="21">
        <v>0</v>
      </c>
      <c r="R416" s="20">
        <v>1065.2</v>
      </c>
      <c r="S416" s="20">
        <f t="shared" si="17"/>
        <v>1065.2</v>
      </c>
    </row>
    <row r="417" spans="1:19" ht="19.899999999999999" customHeight="1">
      <c r="A417" s="17" t="s">
        <v>132</v>
      </c>
      <c r="B417" s="17" t="s">
        <v>133</v>
      </c>
      <c r="C417" s="17"/>
      <c r="D417" s="17"/>
      <c r="E417" s="17" t="s">
        <v>72</v>
      </c>
      <c r="F417" s="17" t="s">
        <v>73</v>
      </c>
      <c r="G417" s="17" t="s">
        <v>191</v>
      </c>
      <c r="H417" s="17" t="s">
        <v>192</v>
      </c>
      <c r="I417" s="17" t="s">
        <v>193</v>
      </c>
      <c r="J417" s="17"/>
      <c r="K417" s="18">
        <v>4267604</v>
      </c>
      <c r="L417" s="18">
        <v>3795796.52</v>
      </c>
      <c r="M417" s="18">
        <f>SUM(M418,M419,M420,M421,M422,M423,M424,M425,M426,M427,M429,M430,M431,M432,M433,M434,M435,M436,M437,M438,M439)</f>
        <v>0</v>
      </c>
      <c r="N417" s="18">
        <f>SUM(N418,N419,N420,N421,N422,N423,N424,N425,N426,N427,N429,N430,N431,N432,N433,N434,N435,N436,N437,N438,N439)</f>
        <v>0</v>
      </c>
      <c r="O417" s="18"/>
      <c r="P417" s="18"/>
      <c r="Q417" s="18">
        <v>0.05</v>
      </c>
      <c r="R417" s="18">
        <f>SUM(R418,R419,R420,R421,R422,R423,R424,R425,R426,R427,R429,R430,R431,R432,R433,R434,R435,R436,R437,R438,R439)</f>
        <v>4267192</v>
      </c>
      <c r="S417" s="18">
        <f>SUM(S418,S419,S420,S421,S422,S423,S424,S425,S426,S427,S429,S430,S431,S432,S433,S434,S435,S436,S437,S438,S439)</f>
        <v>3795407.8283877824</v>
      </c>
    </row>
    <row r="418" spans="1:19" ht="19.899999999999999" customHeight="1">
      <c r="A418" s="19" t="s">
        <v>132</v>
      </c>
      <c r="B418" s="19" t="s">
        <v>133</v>
      </c>
      <c r="C418" s="19"/>
      <c r="D418" s="19"/>
      <c r="E418" s="19" t="s">
        <v>1</v>
      </c>
      <c r="F418" s="19" t="s">
        <v>74</v>
      </c>
      <c r="G418" s="19" t="s">
        <v>191</v>
      </c>
      <c r="H418" s="19" t="s">
        <v>192</v>
      </c>
      <c r="I418" s="19" t="s">
        <v>193</v>
      </c>
      <c r="J418" s="19"/>
      <c r="K418" s="22">
        <v>85376</v>
      </c>
      <c r="L418" s="22">
        <v>76915.320000000007</v>
      </c>
      <c r="M418" s="20"/>
      <c r="N418" s="20"/>
      <c r="O418" s="20"/>
      <c r="P418" s="20"/>
      <c r="Q418" s="21">
        <v>0.11</v>
      </c>
      <c r="R418" s="20">
        <v>85376</v>
      </c>
      <c r="S418" s="20">
        <f t="shared" ref="S418:S439" si="18">R418/(1+Q418)</f>
        <v>76915.315315315311</v>
      </c>
    </row>
    <row r="419" spans="1:19" ht="19.899999999999999" customHeight="1">
      <c r="A419" s="19" t="s">
        <v>132</v>
      </c>
      <c r="B419" s="19" t="s">
        <v>133</v>
      </c>
      <c r="C419" s="19"/>
      <c r="D419" s="19"/>
      <c r="E419" s="19" t="s">
        <v>2</v>
      </c>
      <c r="F419" s="19" t="s">
        <v>75</v>
      </c>
      <c r="G419" s="19" t="s">
        <v>191</v>
      </c>
      <c r="H419" s="19" t="s">
        <v>192</v>
      </c>
      <c r="I419" s="19" t="s">
        <v>193</v>
      </c>
      <c r="J419" s="19"/>
      <c r="K419" s="22">
        <v>88320</v>
      </c>
      <c r="L419" s="22">
        <v>79567.570000000007</v>
      </c>
      <c r="M419" s="20"/>
      <c r="N419" s="20"/>
      <c r="O419" s="20"/>
      <c r="P419" s="20"/>
      <c r="Q419" s="21">
        <v>0.11</v>
      </c>
      <c r="R419" s="20">
        <v>88320</v>
      </c>
      <c r="S419" s="20">
        <f t="shared" si="18"/>
        <v>79567.567567567559</v>
      </c>
    </row>
    <row r="420" spans="1:19" ht="19.899999999999999" customHeight="1">
      <c r="A420" s="19" t="s">
        <v>132</v>
      </c>
      <c r="B420" s="19" t="s">
        <v>133</v>
      </c>
      <c r="C420" s="19"/>
      <c r="D420" s="19"/>
      <c r="E420" s="19" t="s">
        <v>3</v>
      </c>
      <c r="F420" s="19" t="s">
        <v>76</v>
      </c>
      <c r="G420" s="19" t="s">
        <v>191</v>
      </c>
      <c r="H420" s="19" t="s">
        <v>192</v>
      </c>
      <c r="I420" s="19" t="s">
        <v>193</v>
      </c>
      <c r="J420" s="19"/>
      <c r="K420" s="22">
        <v>960572</v>
      </c>
      <c r="L420" s="22">
        <v>821001.71</v>
      </c>
      <c r="M420" s="20"/>
      <c r="N420" s="20"/>
      <c r="O420" s="20"/>
      <c r="P420" s="20"/>
      <c r="Q420" s="21">
        <v>0.17</v>
      </c>
      <c r="R420" s="20">
        <v>960572</v>
      </c>
      <c r="S420" s="20">
        <f t="shared" si="18"/>
        <v>821001.70940170949</v>
      </c>
    </row>
    <row r="421" spans="1:19" ht="19.899999999999999" customHeight="1">
      <c r="A421" s="19" t="s">
        <v>132</v>
      </c>
      <c r="B421" s="19" t="s">
        <v>133</v>
      </c>
      <c r="C421" s="19"/>
      <c r="D421" s="19"/>
      <c r="E421" s="19" t="s">
        <v>4</v>
      </c>
      <c r="F421" s="19" t="s">
        <v>78</v>
      </c>
      <c r="G421" s="19" t="s">
        <v>191</v>
      </c>
      <c r="H421" s="19" t="s">
        <v>192</v>
      </c>
      <c r="I421" s="19" t="s">
        <v>193</v>
      </c>
      <c r="J421" s="19"/>
      <c r="K421" s="22">
        <v>0</v>
      </c>
      <c r="L421" s="22">
        <v>0</v>
      </c>
      <c r="M421" s="20"/>
      <c r="N421" s="20"/>
      <c r="O421" s="20"/>
      <c r="P421" s="20"/>
      <c r="Q421" s="21">
        <v>0</v>
      </c>
      <c r="R421" s="20">
        <v>0</v>
      </c>
      <c r="S421" s="20">
        <f t="shared" si="18"/>
        <v>0</v>
      </c>
    </row>
    <row r="422" spans="1:19" ht="19.899999999999999" customHeight="1">
      <c r="A422" s="19" t="s">
        <v>132</v>
      </c>
      <c r="B422" s="19" t="s">
        <v>133</v>
      </c>
      <c r="C422" s="19"/>
      <c r="D422" s="19"/>
      <c r="E422" s="19" t="s">
        <v>5</v>
      </c>
      <c r="F422" s="19" t="s">
        <v>79</v>
      </c>
      <c r="G422" s="19" t="s">
        <v>191</v>
      </c>
      <c r="H422" s="19" t="s">
        <v>192</v>
      </c>
      <c r="I422" s="19" t="s">
        <v>193</v>
      </c>
      <c r="J422" s="19"/>
      <c r="K422" s="22">
        <v>0</v>
      </c>
      <c r="L422" s="22">
        <v>0</v>
      </c>
      <c r="M422" s="20"/>
      <c r="N422" s="20"/>
      <c r="O422" s="20"/>
      <c r="P422" s="20"/>
      <c r="Q422" s="21">
        <v>0</v>
      </c>
      <c r="R422" s="20">
        <v>0</v>
      </c>
      <c r="S422" s="20">
        <f t="shared" si="18"/>
        <v>0</v>
      </c>
    </row>
    <row r="423" spans="1:19" ht="19.899999999999999" customHeight="1">
      <c r="A423" s="19" t="s">
        <v>132</v>
      </c>
      <c r="B423" s="19" t="s">
        <v>133</v>
      </c>
      <c r="C423" s="19"/>
      <c r="D423" s="19"/>
      <c r="E423" s="19" t="s">
        <v>6</v>
      </c>
      <c r="F423" s="19" t="s">
        <v>80</v>
      </c>
      <c r="G423" s="19" t="s">
        <v>191</v>
      </c>
      <c r="H423" s="19" t="s">
        <v>192</v>
      </c>
      <c r="I423" s="19" t="s">
        <v>193</v>
      </c>
      <c r="J423" s="19"/>
      <c r="K423" s="22">
        <v>0</v>
      </c>
      <c r="L423" s="22">
        <v>0</v>
      </c>
      <c r="M423" s="20"/>
      <c r="N423" s="20"/>
      <c r="O423" s="20"/>
      <c r="P423" s="20"/>
      <c r="Q423" s="21">
        <v>0</v>
      </c>
      <c r="R423" s="20">
        <v>0</v>
      </c>
      <c r="S423" s="20">
        <f t="shared" si="18"/>
        <v>0</v>
      </c>
    </row>
    <row r="424" spans="1:19" ht="19.899999999999999" customHeight="1">
      <c r="A424" s="19" t="s">
        <v>132</v>
      </c>
      <c r="B424" s="19" t="s">
        <v>133</v>
      </c>
      <c r="C424" s="19"/>
      <c r="D424" s="19"/>
      <c r="E424" s="19" t="s">
        <v>7</v>
      </c>
      <c r="F424" s="19" t="s">
        <v>81</v>
      </c>
      <c r="G424" s="19" t="s">
        <v>191</v>
      </c>
      <c r="H424" s="19" t="s">
        <v>192</v>
      </c>
      <c r="I424" s="19" t="s">
        <v>193</v>
      </c>
      <c r="J424" s="19"/>
      <c r="K424" s="22">
        <v>0</v>
      </c>
      <c r="L424" s="22">
        <v>0</v>
      </c>
      <c r="M424" s="20"/>
      <c r="N424" s="20"/>
      <c r="O424" s="20"/>
      <c r="P424" s="20"/>
      <c r="Q424" s="21">
        <v>0</v>
      </c>
      <c r="R424" s="20">
        <v>0</v>
      </c>
      <c r="S424" s="20">
        <f t="shared" si="18"/>
        <v>0</v>
      </c>
    </row>
    <row r="425" spans="1:19" ht="19.899999999999999" customHeight="1">
      <c r="A425" s="19" t="s">
        <v>132</v>
      </c>
      <c r="B425" s="19" t="s">
        <v>133</v>
      </c>
      <c r="C425" s="19"/>
      <c r="D425" s="19"/>
      <c r="E425" s="19" t="s">
        <v>8</v>
      </c>
      <c r="F425" s="19" t="s">
        <v>77</v>
      </c>
      <c r="G425" s="19" t="s">
        <v>191</v>
      </c>
      <c r="H425" s="19" t="s">
        <v>192</v>
      </c>
      <c r="I425" s="19" t="s">
        <v>193</v>
      </c>
      <c r="J425" s="19"/>
      <c r="K425" s="22">
        <v>2753008</v>
      </c>
      <c r="L425" s="22">
        <v>2458042.86</v>
      </c>
      <c r="M425" s="20"/>
      <c r="N425" s="20"/>
      <c r="O425" s="20"/>
      <c r="P425" s="20"/>
      <c r="Q425" s="21">
        <v>0.12</v>
      </c>
      <c r="R425" s="20">
        <v>2753008</v>
      </c>
      <c r="S425" s="20">
        <f t="shared" si="18"/>
        <v>2458042.8571428568</v>
      </c>
    </row>
    <row r="426" spans="1:19" ht="19.899999999999999" customHeight="1">
      <c r="A426" s="19" t="s">
        <v>132</v>
      </c>
      <c r="B426" s="19" t="s">
        <v>133</v>
      </c>
      <c r="C426" s="19"/>
      <c r="D426" s="19"/>
      <c r="E426" s="19" t="s">
        <v>9</v>
      </c>
      <c r="F426" s="19" t="s">
        <v>82</v>
      </c>
      <c r="G426" s="19" t="s">
        <v>191</v>
      </c>
      <c r="H426" s="19" t="s">
        <v>192</v>
      </c>
      <c r="I426" s="19" t="s">
        <v>193</v>
      </c>
      <c r="J426" s="19"/>
      <c r="K426" s="22">
        <v>18124</v>
      </c>
      <c r="L426" s="22">
        <v>16327.93</v>
      </c>
      <c r="M426" s="20"/>
      <c r="N426" s="20"/>
      <c r="O426" s="20"/>
      <c r="P426" s="20"/>
      <c r="Q426" s="21">
        <v>0.11</v>
      </c>
      <c r="R426" s="20">
        <v>18124</v>
      </c>
      <c r="S426" s="20">
        <f t="shared" si="18"/>
        <v>16327.927927927927</v>
      </c>
    </row>
    <row r="427" spans="1:19" ht="19.899999999999999" customHeight="1">
      <c r="A427" s="19" t="s">
        <v>132</v>
      </c>
      <c r="B427" s="19" t="s">
        <v>133</v>
      </c>
      <c r="C427" s="19"/>
      <c r="D427" s="19"/>
      <c r="E427" s="19" t="s">
        <v>10</v>
      </c>
      <c r="F427" s="19" t="s">
        <v>83</v>
      </c>
      <c r="G427" s="19" t="s">
        <v>191</v>
      </c>
      <c r="H427" s="19" t="s">
        <v>192</v>
      </c>
      <c r="I427" s="19" t="s">
        <v>193</v>
      </c>
      <c r="J427" s="19"/>
      <c r="K427" s="22">
        <v>41400</v>
      </c>
      <c r="L427" s="22">
        <v>39056.6</v>
      </c>
      <c r="M427" s="20"/>
      <c r="N427" s="20"/>
      <c r="O427" s="20"/>
      <c r="P427" s="20"/>
      <c r="Q427" s="21">
        <v>0.06</v>
      </c>
      <c r="R427" s="20">
        <v>41000</v>
      </c>
      <c r="S427" s="20">
        <f t="shared" si="18"/>
        <v>38679.245283018863</v>
      </c>
    </row>
    <row r="428" spans="1:19" ht="19.899999999999999" customHeight="1">
      <c r="A428" s="19" t="s">
        <v>132</v>
      </c>
      <c r="B428" s="19" t="s">
        <v>133</v>
      </c>
      <c r="C428" s="19"/>
      <c r="D428" s="19"/>
      <c r="E428" s="19" t="s">
        <v>11</v>
      </c>
      <c r="F428" s="19" t="s">
        <v>84</v>
      </c>
      <c r="G428" s="19" t="s">
        <v>191</v>
      </c>
      <c r="H428" s="19" t="s">
        <v>192</v>
      </c>
      <c r="I428" s="19" t="s">
        <v>193</v>
      </c>
      <c r="J428" s="19"/>
      <c r="K428" s="22">
        <v>0</v>
      </c>
      <c r="L428" s="22">
        <v>0</v>
      </c>
      <c r="M428" s="20"/>
      <c r="N428" s="20"/>
      <c r="O428" s="20"/>
      <c r="P428" s="20"/>
      <c r="Q428" s="21">
        <v>0</v>
      </c>
      <c r="R428" s="20">
        <v>0</v>
      </c>
      <c r="S428" s="20">
        <f t="shared" si="18"/>
        <v>0</v>
      </c>
    </row>
    <row r="429" spans="1:19" ht="19.899999999999999" customHeight="1">
      <c r="A429" s="19" t="s">
        <v>132</v>
      </c>
      <c r="B429" s="19" t="s">
        <v>133</v>
      </c>
      <c r="C429" s="19"/>
      <c r="D429" s="19"/>
      <c r="E429" s="19" t="s">
        <v>12</v>
      </c>
      <c r="F429" s="19" t="s">
        <v>85</v>
      </c>
      <c r="G429" s="19" t="s">
        <v>191</v>
      </c>
      <c r="H429" s="19" t="s">
        <v>192</v>
      </c>
      <c r="I429" s="19" t="s">
        <v>193</v>
      </c>
      <c r="J429" s="19"/>
      <c r="K429" s="22">
        <v>0</v>
      </c>
      <c r="L429" s="22">
        <v>0</v>
      </c>
      <c r="M429" s="20"/>
      <c r="N429" s="20"/>
      <c r="O429" s="20"/>
      <c r="P429" s="20"/>
      <c r="Q429" s="21">
        <v>0</v>
      </c>
      <c r="R429" s="20">
        <v>0</v>
      </c>
      <c r="S429" s="20">
        <f t="shared" si="18"/>
        <v>0</v>
      </c>
    </row>
    <row r="430" spans="1:19" ht="19.899999999999999" customHeight="1">
      <c r="A430" s="19" t="s">
        <v>132</v>
      </c>
      <c r="B430" s="19" t="s">
        <v>133</v>
      </c>
      <c r="C430" s="19"/>
      <c r="D430" s="19"/>
      <c r="E430" s="19" t="s">
        <v>13</v>
      </c>
      <c r="F430" s="19" t="s">
        <v>86</v>
      </c>
      <c r="G430" s="19" t="s">
        <v>191</v>
      </c>
      <c r="H430" s="19" t="s">
        <v>192</v>
      </c>
      <c r="I430" s="19" t="s">
        <v>193</v>
      </c>
      <c r="J430" s="19"/>
      <c r="K430" s="22">
        <v>6808</v>
      </c>
      <c r="L430" s="22">
        <v>6422.64</v>
      </c>
      <c r="M430" s="20"/>
      <c r="N430" s="20"/>
      <c r="O430" s="20"/>
      <c r="P430" s="20"/>
      <c r="Q430" s="21">
        <v>6.0000999999999999E-2</v>
      </c>
      <c r="R430" s="20">
        <v>6800</v>
      </c>
      <c r="S430" s="20">
        <f t="shared" si="18"/>
        <v>6415.0882876525593</v>
      </c>
    </row>
    <row r="431" spans="1:19" ht="19.899999999999999" customHeight="1">
      <c r="A431" s="19" t="s">
        <v>132</v>
      </c>
      <c r="B431" s="19" t="s">
        <v>133</v>
      </c>
      <c r="C431" s="19"/>
      <c r="D431" s="19"/>
      <c r="E431" s="19" t="s">
        <v>14</v>
      </c>
      <c r="F431" s="19" t="s">
        <v>87</v>
      </c>
      <c r="G431" s="19" t="s">
        <v>191</v>
      </c>
      <c r="H431" s="19" t="s">
        <v>192</v>
      </c>
      <c r="I431" s="19" t="s">
        <v>193</v>
      </c>
      <c r="J431" s="19"/>
      <c r="K431" s="22">
        <v>186760</v>
      </c>
      <c r="L431" s="22">
        <v>176188.68</v>
      </c>
      <c r="M431" s="20"/>
      <c r="N431" s="20"/>
      <c r="O431" s="20"/>
      <c r="P431" s="20"/>
      <c r="Q431" s="21">
        <v>0.06</v>
      </c>
      <c r="R431" s="20">
        <v>186760</v>
      </c>
      <c r="S431" s="20">
        <f t="shared" si="18"/>
        <v>176188.67924528301</v>
      </c>
    </row>
    <row r="432" spans="1:19" ht="19.899999999999999" customHeight="1">
      <c r="A432" s="19" t="s">
        <v>132</v>
      </c>
      <c r="B432" s="19" t="s">
        <v>133</v>
      </c>
      <c r="C432" s="19"/>
      <c r="D432" s="19"/>
      <c r="E432" s="19" t="s">
        <v>15</v>
      </c>
      <c r="F432" s="19" t="s">
        <v>88</v>
      </c>
      <c r="G432" s="19" t="s">
        <v>191</v>
      </c>
      <c r="H432" s="19" t="s">
        <v>192</v>
      </c>
      <c r="I432" s="19" t="s">
        <v>193</v>
      </c>
      <c r="J432" s="19"/>
      <c r="K432" s="22">
        <v>0</v>
      </c>
      <c r="L432" s="22">
        <v>0</v>
      </c>
      <c r="M432" s="20"/>
      <c r="N432" s="20"/>
      <c r="O432" s="20"/>
      <c r="P432" s="20"/>
      <c r="Q432" s="21">
        <v>0</v>
      </c>
      <c r="R432" s="20">
        <v>0</v>
      </c>
      <c r="S432" s="20">
        <f t="shared" si="18"/>
        <v>0</v>
      </c>
    </row>
    <row r="433" spans="1:19" ht="19.899999999999999" customHeight="1">
      <c r="A433" s="19" t="s">
        <v>132</v>
      </c>
      <c r="B433" s="19" t="s">
        <v>133</v>
      </c>
      <c r="C433" s="19"/>
      <c r="D433" s="19"/>
      <c r="E433" s="19" t="s">
        <v>16</v>
      </c>
      <c r="F433" s="19" t="s">
        <v>89</v>
      </c>
      <c r="G433" s="19" t="s">
        <v>191</v>
      </c>
      <c r="H433" s="19" t="s">
        <v>192</v>
      </c>
      <c r="I433" s="19" t="s">
        <v>193</v>
      </c>
      <c r="J433" s="19"/>
      <c r="K433" s="22">
        <v>0</v>
      </c>
      <c r="L433" s="22">
        <v>0</v>
      </c>
      <c r="M433" s="20"/>
      <c r="N433" s="20"/>
      <c r="O433" s="20"/>
      <c r="P433" s="20"/>
      <c r="Q433" s="21">
        <v>0</v>
      </c>
      <c r="R433" s="20">
        <v>0</v>
      </c>
      <c r="S433" s="20">
        <f t="shared" si="18"/>
        <v>0</v>
      </c>
    </row>
    <row r="434" spans="1:19" ht="19.899999999999999" customHeight="1">
      <c r="A434" s="19" t="s">
        <v>132</v>
      </c>
      <c r="B434" s="19" t="s">
        <v>133</v>
      </c>
      <c r="C434" s="19"/>
      <c r="D434" s="19"/>
      <c r="E434" s="19" t="s">
        <v>17</v>
      </c>
      <c r="F434" s="19" t="s">
        <v>90</v>
      </c>
      <c r="G434" s="19" t="s">
        <v>191</v>
      </c>
      <c r="H434" s="19" t="s">
        <v>192</v>
      </c>
      <c r="I434" s="19" t="s">
        <v>193</v>
      </c>
      <c r="J434" s="19"/>
      <c r="K434" s="22">
        <v>0</v>
      </c>
      <c r="L434" s="22">
        <v>0</v>
      </c>
      <c r="M434" s="20"/>
      <c r="N434" s="20"/>
      <c r="O434" s="20"/>
      <c r="P434" s="20"/>
      <c r="Q434" s="21">
        <v>0</v>
      </c>
      <c r="R434" s="20">
        <v>0</v>
      </c>
      <c r="S434" s="20">
        <f t="shared" si="18"/>
        <v>0</v>
      </c>
    </row>
    <row r="435" spans="1:19" ht="19.899999999999999" customHeight="1">
      <c r="A435" s="19" t="s">
        <v>132</v>
      </c>
      <c r="B435" s="19" t="s">
        <v>133</v>
      </c>
      <c r="C435" s="19"/>
      <c r="D435" s="19"/>
      <c r="E435" s="19" t="s">
        <v>18</v>
      </c>
      <c r="F435" s="19" t="s">
        <v>91</v>
      </c>
      <c r="G435" s="19" t="s">
        <v>191</v>
      </c>
      <c r="H435" s="19" t="s">
        <v>192</v>
      </c>
      <c r="I435" s="19" t="s">
        <v>193</v>
      </c>
      <c r="J435" s="19"/>
      <c r="K435" s="22">
        <v>0</v>
      </c>
      <c r="L435" s="22">
        <v>0</v>
      </c>
      <c r="M435" s="20"/>
      <c r="N435" s="20"/>
      <c r="O435" s="20"/>
      <c r="P435" s="20"/>
      <c r="Q435" s="21">
        <v>0</v>
      </c>
      <c r="R435" s="20">
        <v>0</v>
      </c>
      <c r="S435" s="20">
        <f t="shared" si="18"/>
        <v>0</v>
      </c>
    </row>
    <row r="436" spans="1:19" ht="19.899999999999999" customHeight="1">
      <c r="A436" s="19" t="s">
        <v>132</v>
      </c>
      <c r="B436" s="19" t="s">
        <v>133</v>
      </c>
      <c r="C436" s="19"/>
      <c r="D436" s="19"/>
      <c r="E436" s="19" t="s">
        <v>19</v>
      </c>
      <c r="F436" s="19" t="s">
        <v>92</v>
      </c>
      <c r="G436" s="19" t="s">
        <v>191</v>
      </c>
      <c r="H436" s="19" t="s">
        <v>192</v>
      </c>
      <c r="I436" s="19" t="s">
        <v>193</v>
      </c>
      <c r="J436" s="19"/>
      <c r="K436" s="22">
        <v>82892</v>
      </c>
      <c r="L436" s="22">
        <v>78200</v>
      </c>
      <c r="M436" s="20"/>
      <c r="N436" s="20"/>
      <c r="O436" s="20"/>
      <c r="P436" s="20"/>
      <c r="Q436" s="21">
        <v>0.06</v>
      </c>
      <c r="R436" s="20">
        <v>82892</v>
      </c>
      <c r="S436" s="20">
        <f t="shared" si="18"/>
        <v>78200</v>
      </c>
    </row>
    <row r="437" spans="1:19" ht="19.899999999999999" customHeight="1">
      <c r="A437" s="19" t="s">
        <v>132</v>
      </c>
      <c r="B437" s="19" t="s">
        <v>133</v>
      </c>
      <c r="C437" s="19"/>
      <c r="D437" s="19"/>
      <c r="E437" s="19" t="s">
        <v>20</v>
      </c>
      <c r="F437" s="19" t="s">
        <v>93</v>
      </c>
      <c r="G437" s="19" t="s">
        <v>191</v>
      </c>
      <c r="H437" s="19" t="s">
        <v>192</v>
      </c>
      <c r="I437" s="19" t="s">
        <v>193</v>
      </c>
      <c r="J437" s="19"/>
      <c r="K437" s="22">
        <v>4784</v>
      </c>
      <c r="L437" s="22">
        <v>4513.21</v>
      </c>
      <c r="M437" s="20"/>
      <c r="N437" s="20"/>
      <c r="O437" s="20"/>
      <c r="P437" s="20"/>
      <c r="Q437" s="21">
        <v>5.9998999999999997E-2</v>
      </c>
      <c r="R437" s="20">
        <v>4780</v>
      </c>
      <c r="S437" s="20">
        <f t="shared" si="18"/>
        <v>4509.438216451148</v>
      </c>
    </row>
    <row r="438" spans="1:19" ht="19.899999999999999" customHeight="1">
      <c r="A438" s="19" t="s">
        <v>132</v>
      </c>
      <c r="B438" s="19" t="s">
        <v>133</v>
      </c>
      <c r="C438" s="19"/>
      <c r="D438" s="19"/>
      <c r="E438" s="19" t="s">
        <v>21</v>
      </c>
      <c r="F438" s="19" t="s">
        <v>94</v>
      </c>
      <c r="G438" s="19" t="s">
        <v>191</v>
      </c>
      <c r="H438" s="19" t="s">
        <v>192</v>
      </c>
      <c r="I438" s="19" t="s">
        <v>193</v>
      </c>
      <c r="J438" s="19"/>
      <c r="K438" s="22">
        <v>0</v>
      </c>
      <c r="L438" s="22">
        <v>0</v>
      </c>
      <c r="M438" s="20"/>
      <c r="N438" s="20"/>
      <c r="O438" s="20"/>
      <c r="P438" s="20"/>
      <c r="Q438" s="21">
        <v>0</v>
      </c>
      <c r="R438" s="20">
        <v>0</v>
      </c>
      <c r="S438" s="20">
        <f t="shared" si="18"/>
        <v>0</v>
      </c>
    </row>
    <row r="439" spans="1:19" ht="19.899999999999999" customHeight="1">
      <c r="A439" s="19" t="s">
        <v>132</v>
      </c>
      <c r="B439" s="19" t="s">
        <v>133</v>
      </c>
      <c r="C439" s="19"/>
      <c r="D439" s="19"/>
      <c r="E439" s="19" t="s">
        <v>22</v>
      </c>
      <c r="F439" s="19" t="s">
        <v>95</v>
      </c>
      <c r="G439" s="19" t="s">
        <v>191</v>
      </c>
      <c r="H439" s="19" t="s">
        <v>192</v>
      </c>
      <c r="I439" s="19" t="s">
        <v>193</v>
      </c>
      <c r="J439" s="19"/>
      <c r="K439" s="22">
        <v>39560</v>
      </c>
      <c r="L439" s="22">
        <v>39560</v>
      </c>
      <c r="M439" s="20"/>
      <c r="N439" s="20"/>
      <c r="O439" s="20"/>
      <c r="P439" s="20"/>
      <c r="Q439" s="21">
        <v>0</v>
      </c>
      <c r="R439" s="20">
        <v>39560</v>
      </c>
      <c r="S439" s="20">
        <f t="shared" si="18"/>
        <v>39560</v>
      </c>
    </row>
    <row r="440" spans="1:19" ht="19.899999999999999" customHeight="1">
      <c r="A440" s="17" t="s">
        <v>134</v>
      </c>
      <c r="B440" s="17" t="s">
        <v>135</v>
      </c>
      <c r="C440" s="17"/>
      <c r="D440" s="17"/>
      <c r="E440" s="17" t="s">
        <v>72</v>
      </c>
      <c r="F440" s="17" t="s">
        <v>73</v>
      </c>
      <c r="G440" s="17" t="s">
        <v>191</v>
      </c>
      <c r="H440" s="17" t="s">
        <v>192</v>
      </c>
      <c r="I440" s="17" t="s">
        <v>193</v>
      </c>
      <c r="J440" s="17"/>
      <c r="K440" s="18">
        <v>5995548</v>
      </c>
      <c r="L440" s="18">
        <v>5331921.4400000004</v>
      </c>
      <c r="M440" s="18">
        <f>SUM(M441,M442,M443,M444,M445,M446,M447,M448,M449,M450,M452,M453,M454,M455,M456,M457,M458,M459,M460,M461,M462)</f>
        <v>0</v>
      </c>
      <c r="N440" s="18">
        <f>SUM(N441,N442,N443,N444,N445,N446,N447,N448,N449,N450,N452,N453,N454,N455,N456,N457,N458,N459,N460,N461,N462)</f>
        <v>0</v>
      </c>
      <c r="O440" s="18"/>
      <c r="P440" s="18"/>
      <c r="Q440" s="18">
        <v>0.05</v>
      </c>
      <c r="R440" s="18">
        <f>SUM(R441,R442,R443,R444,R445,R446,R447,R448,R449,R450,R452,R453,R454,R455,R456,R457,R458,R459,R460,R461,R462)</f>
        <v>2875000.0000000005</v>
      </c>
      <c r="S440" s="18">
        <f>SUM(S441,S442,S443,S444,S445,S446,S447,S448,S449,S450,S452,S453,S454,S455,S456,S457,S458,S459,S460,S461,S462)</f>
        <v>2558063.9334345665</v>
      </c>
    </row>
    <row r="441" spans="1:19" ht="19.899999999999999" customHeight="1">
      <c r="A441" s="19" t="s">
        <v>134</v>
      </c>
      <c r="B441" s="19" t="s">
        <v>135</v>
      </c>
      <c r="C441" s="19"/>
      <c r="D441" s="19"/>
      <c r="E441" s="19" t="s">
        <v>1</v>
      </c>
      <c r="F441" s="19" t="s">
        <v>74</v>
      </c>
      <c r="G441" s="19" t="s">
        <v>191</v>
      </c>
      <c r="H441" s="19" t="s">
        <v>192</v>
      </c>
      <c r="I441" s="19" t="s">
        <v>193</v>
      </c>
      <c r="J441" s="19"/>
      <c r="K441" s="22">
        <v>0</v>
      </c>
      <c r="L441" s="22">
        <v>0</v>
      </c>
      <c r="M441" s="20"/>
      <c r="N441" s="20"/>
      <c r="O441" s="20"/>
      <c r="P441" s="20"/>
      <c r="Q441" s="21">
        <v>0</v>
      </c>
      <c r="R441" s="20">
        <v>0</v>
      </c>
      <c r="S441" s="20">
        <f t="shared" ref="S441:S462" si="19">R441/(1+Q441)</f>
        <v>0</v>
      </c>
    </row>
    <row r="442" spans="1:19" ht="19.899999999999999" customHeight="1">
      <c r="A442" s="19" t="s">
        <v>134</v>
      </c>
      <c r="B442" s="19" t="s">
        <v>135</v>
      </c>
      <c r="C442" s="19"/>
      <c r="D442" s="19"/>
      <c r="E442" s="19" t="s">
        <v>2</v>
      </c>
      <c r="F442" s="19" t="s">
        <v>75</v>
      </c>
      <c r="G442" s="19" t="s">
        <v>191</v>
      </c>
      <c r="H442" s="19" t="s">
        <v>192</v>
      </c>
      <c r="I442" s="19" t="s">
        <v>193</v>
      </c>
      <c r="J442" s="19"/>
      <c r="K442" s="22">
        <v>24288</v>
      </c>
      <c r="L442" s="22">
        <v>21881.08</v>
      </c>
      <c r="M442" s="20"/>
      <c r="N442" s="20"/>
      <c r="O442" s="20"/>
      <c r="P442" s="20"/>
      <c r="Q442" s="21">
        <v>0.11</v>
      </c>
      <c r="R442" s="20">
        <v>11690.58</v>
      </c>
      <c r="S442" s="20">
        <f t="shared" si="19"/>
        <v>10532.054054054053</v>
      </c>
    </row>
    <row r="443" spans="1:19" ht="19.899999999999999" customHeight="1">
      <c r="A443" s="19" t="s">
        <v>134</v>
      </c>
      <c r="B443" s="19" t="s">
        <v>135</v>
      </c>
      <c r="C443" s="19"/>
      <c r="D443" s="19"/>
      <c r="E443" s="19" t="s">
        <v>3</v>
      </c>
      <c r="F443" s="19" t="s">
        <v>76</v>
      </c>
      <c r="G443" s="19" t="s">
        <v>191</v>
      </c>
      <c r="H443" s="19" t="s">
        <v>192</v>
      </c>
      <c r="I443" s="19" t="s">
        <v>193</v>
      </c>
      <c r="J443" s="19"/>
      <c r="K443" s="22">
        <v>489164</v>
      </c>
      <c r="L443" s="22">
        <v>418088.89</v>
      </c>
      <c r="M443" s="20"/>
      <c r="N443" s="20"/>
      <c r="O443" s="20"/>
      <c r="P443" s="20"/>
      <c r="Q443" s="21">
        <v>0.17</v>
      </c>
      <c r="R443" s="20">
        <v>234561.53</v>
      </c>
      <c r="S443" s="20">
        <f t="shared" si="19"/>
        <v>200479.94017094019</v>
      </c>
    </row>
    <row r="444" spans="1:19" ht="19.899999999999999" customHeight="1">
      <c r="A444" s="19" t="s">
        <v>134</v>
      </c>
      <c r="B444" s="19" t="s">
        <v>135</v>
      </c>
      <c r="C444" s="19"/>
      <c r="D444" s="19"/>
      <c r="E444" s="19" t="s">
        <v>4</v>
      </c>
      <c r="F444" s="19" t="s">
        <v>78</v>
      </c>
      <c r="G444" s="19" t="s">
        <v>191</v>
      </c>
      <c r="H444" s="19" t="s">
        <v>192</v>
      </c>
      <c r="I444" s="19" t="s">
        <v>193</v>
      </c>
      <c r="J444" s="19"/>
      <c r="K444" s="22">
        <v>0</v>
      </c>
      <c r="L444" s="22">
        <v>0</v>
      </c>
      <c r="M444" s="20"/>
      <c r="N444" s="20"/>
      <c r="O444" s="20"/>
      <c r="P444" s="20"/>
      <c r="Q444" s="21">
        <v>0</v>
      </c>
      <c r="R444" s="20">
        <v>0</v>
      </c>
      <c r="S444" s="20">
        <f t="shared" si="19"/>
        <v>0</v>
      </c>
    </row>
    <row r="445" spans="1:19" ht="19.899999999999999" customHeight="1">
      <c r="A445" s="19" t="s">
        <v>134</v>
      </c>
      <c r="B445" s="19" t="s">
        <v>135</v>
      </c>
      <c r="C445" s="19"/>
      <c r="D445" s="19"/>
      <c r="E445" s="19" t="s">
        <v>5</v>
      </c>
      <c r="F445" s="19" t="s">
        <v>79</v>
      </c>
      <c r="G445" s="19" t="s">
        <v>191</v>
      </c>
      <c r="H445" s="19" t="s">
        <v>192</v>
      </c>
      <c r="I445" s="19" t="s">
        <v>193</v>
      </c>
      <c r="J445" s="19"/>
      <c r="K445" s="22">
        <v>0</v>
      </c>
      <c r="L445" s="22">
        <v>0</v>
      </c>
      <c r="M445" s="20"/>
      <c r="N445" s="20"/>
      <c r="O445" s="20"/>
      <c r="P445" s="20"/>
      <c r="Q445" s="21">
        <v>0</v>
      </c>
      <c r="R445" s="20">
        <v>0</v>
      </c>
      <c r="S445" s="20">
        <f t="shared" si="19"/>
        <v>0</v>
      </c>
    </row>
    <row r="446" spans="1:19" ht="19.899999999999999" customHeight="1">
      <c r="A446" s="19" t="s">
        <v>134</v>
      </c>
      <c r="B446" s="19" t="s">
        <v>135</v>
      </c>
      <c r="C446" s="19"/>
      <c r="D446" s="19"/>
      <c r="E446" s="19" t="s">
        <v>6</v>
      </c>
      <c r="F446" s="19" t="s">
        <v>80</v>
      </c>
      <c r="G446" s="19" t="s">
        <v>191</v>
      </c>
      <c r="H446" s="19" t="s">
        <v>192</v>
      </c>
      <c r="I446" s="19" t="s">
        <v>193</v>
      </c>
      <c r="J446" s="19"/>
      <c r="K446" s="22">
        <v>0</v>
      </c>
      <c r="L446" s="22">
        <v>0</v>
      </c>
      <c r="M446" s="20"/>
      <c r="N446" s="20"/>
      <c r="O446" s="20"/>
      <c r="P446" s="20"/>
      <c r="Q446" s="21">
        <v>0</v>
      </c>
      <c r="R446" s="20">
        <v>0</v>
      </c>
      <c r="S446" s="20">
        <f t="shared" si="19"/>
        <v>0</v>
      </c>
    </row>
    <row r="447" spans="1:19" ht="19.899999999999999" customHeight="1">
      <c r="A447" s="19" t="s">
        <v>134</v>
      </c>
      <c r="B447" s="19" t="s">
        <v>135</v>
      </c>
      <c r="C447" s="19"/>
      <c r="D447" s="19"/>
      <c r="E447" s="19" t="s">
        <v>7</v>
      </c>
      <c r="F447" s="19" t="s">
        <v>81</v>
      </c>
      <c r="G447" s="19" t="s">
        <v>191</v>
      </c>
      <c r="H447" s="19" t="s">
        <v>192</v>
      </c>
      <c r="I447" s="19" t="s">
        <v>193</v>
      </c>
      <c r="J447" s="19"/>
      <c r="K447" s="22">
        <v>4673876</v>
      </c>
      <c r="L447" s="22">
        <v>4136173.45</v>
      </c>
      <c r="M447" s="20"/>
      <c r="N447" s="20"/>
      <c r="O447" s="20"/>
      <c r="P447" s="20"/>
      <c r="Q447" s="21">
        <v>0.13</v>
      </c>
      <c r="R447" s="20">
        <v>2241194.1800000002</v>
      </c>
      <c r="S447" s="20">
        <f t="shared" si="19"/>
        <v>1983357.6814159295</v>
      </c>
    </row>
    <row r="448" spans="1:19" ht="19.899999999999999" customHeight="1">
      <c r="A448" s="19" t="s">
        <v>134</v>
      </c>
      <c r="B448" s="19" t="s">
        <v>135</v>
      </c>
      <c r="C448" s="19"/>
      <c r="D448" s="19"/>
      <c r="E448" s="19" t="s">
        <v>8</v>
      </c>
      <c r="F448" s="19" t="s">
        <v>77</v>
      </c>
      <c r="G448" s="19" t="s">
        <v>191</v>
      </c>
      <c r="H448" s="19" t="s">
        <v>192</v>
      </c>
      <c r="I448" s="19" t="s">
        <v>193</v>
      </c>
      <c r="J448" s="19"/>
      <c r="K448" s="22">
        <v>168360</v>
      </c>
      <c r="L448" s="22">
        <v>148991.15</v>
      </c>
      <c r="M448" s="20"/>
      <c r="N448" s="20"/>
      <c r="O448" s="20"/>
      <c r="P448" s="20"/>
      <c r="Q448" s="21">
        <v>0.11</v>
      </c>
      <c r="R448" s="20">
        <v>80731.16</v>
      </c>
      <c r="S448" s="20">
        <f t="shared" si="19"/>
        <v>72730.774774774778</v>
      </c>
    </row>
    <row r="449" spans="1:19" ht="19.899999999999999" customHeight="1">
      <c r="A449" s="19" t="s">
        <v>134</v>
      </c>
      <c r="B449" s="19" t="s">
        <v>135</v>
      </c>
      <c r="C449" s="19"/>
      <c r="D449" s="19"/>
      <c r="E449" s="19" t="s">
        <v>9</v>
      </c>
      <c r="F449" s="19" t="s">
        <v>82</v>
      </c>
      <c r="G449" s="19" t="s">
        <v>191</v>
      </c>
      <c r="H449" s="19" t="s">
        <v>192</v>
      </c>
      <c r="I449" s="19" t="s">
        <v>193</v>
      </c>
      <c r="J449" s="19"/>
      <c r="K449" s="22">
        <v>44344</v>
      </c>
      <c r="L449" s="22">
        <v>41833.96</v>
      </c>
      <c r="M449" s="20"/>
      <c r="N449" s="20"/>
      <c r="O449" s="20"/>
      <c r="P449" s="20"/>
      <c r="Q449" s="21">
        <v>0.06</v>
      </c>
      <c r="R449" s="20">
        <v>21263.62</v>
      </c>
      <c r="S449" s="20">
        <f t="shared" si="19"/>
        <v>20060.018867924526</v>
      </c>
    </row>
    <row r="450" spans="1:19" ht="19.899999999999999" customHeight="1">
      <c r="A450" s="19" t="s">
        <v>134</v>
      </c>
      <c r="B450" s="19" t="s">
        <v>135</v>
      </c>
      <c r="C450" s="19"/>
      <c r="D450" s="19"/>
      <c r="E450" s="19" t="s">
        <v>10</v>
      </c>
      <c r="F450" s="19" t="s">
        <v>83</v>
      </c>
      <c r="G450" s="19" t="s">
        <v>191</v>
      </c>
      <c r="H450" s="19" t="s">
        <v>192</v>
      </c>
      <c r="I450" s="19" t="s">
        <v>193</v>
      </c>
      <c r="J450" s="19"/>
      <c r="K450" s="22">
        <v>143336</v>
      </c>
      <c r="L450" s="22">
        <v>135222.64000000001</v>
      </c>
      <c r="M450" s="20"/>
      <c r="N450" s="20"/>
      <c r="O450" s="20"/>
      <c r="P450" s="20"/>
      <c r="Q450" s="21">
        <v>0.06</v>
      </c>
      <c r="R450" s="20">
        <v>68731.78</v>
      </c>
      <c r="S450" s="20">
        <f t="shared" si="19"/>
        <v>64841.301886792447</v>
      </c>
    </row>
    <row r="451" spans="1:19" ht="19.899999999999999" customHeight="1">
      <c r="A451" s="19" t="s">
        <v>134</v>
      </c>
      <c r="B451" s="19" t="s">
        <v>135</v>
      </c>
      <c r="C451" s="19"/>
      <c r="D451" s="19"/>
      <c r="E451" s="19" t="s">
        <v>11</v>
      </c>
      <c r="F451" s="19" t="s">
        <v>84</v>
      </c>
      <c r="G451" s="19" t="s">
        <v>191</v>
      </c>
      <c r="H451" s="19" t="s">
        <v>192</v>
      </c>
      <c r="I451" s="19" t="s">
        <v>193</v>
      </c>
      <c r="J451" s="19"/>
      <c r="K451" s="22">
        <v>0</v>
      </c>
      <c r="L451" s="22">
        <v>0</v>
      </c>
      <c r="M451" s="20"/>
      <c r="N451" s="20"/>
      <c r="O451" s="20"/>
      <c r="P451" s="20"/>
      <c r="Q451" s="21">
        <v>0</v>
      </c>
      <c r="R451" s="20">
        <v>0</v>
      </c>
      <c r="S451" s="20">
        <f t="shared" si="19"/>
        <v>0</v>
      </c>
    </row>
    <row r="452" spans="1:19" ht="19.899999999999999" customHeight="1">
      <c r="A452" s="19" t="s">
        <v>134</v>
      </c>
      <c r="B452" s="19" t="s">
        <v>135</v>
      </c>
      <c r="C452" s="19"/>
      <c r="D452" s="19"/>
      <c r="E452" s="19" t="s">
        <v>12</v>
      </c>
      <c r="F452" s="19" t="s">
        <v>85</v>
      </c>
      <c r="G452" s="19" t="s">
        <v>191</v>
      </c>
      <c r="H452" s="19" t="s">
        <v>192</v>
      </c>
      <c r="I452" s="19" t="s">
        <v>193</v>
      </c>
      <c r="J452" s="19"/>
      <c r="K452" s="22">
        <v>0</v>
      </c>
      <c r="L452" s="22">
        <v>0</v>
      </c>
      <c r="M452" s="20"/>
      <c r="N452" s="20"/>
      <c r="O452" s="20"/>
      <c r="P452" s="20"/>
      <c r="Q452" s="21">
        <v>0</v>
      </c>
      <c r="R452" s="20">
        <v>0</v>
      </c>
      <c r="S452" s="20">
        <f t="shared" si="19"/>
        <v>0</v>
      </c>
    </row>
    <row r="453" spans="1:19" ht="19.899999999999999" customHeight="1">
      <c r="A453" s="19" t="s">
        <v>134</v>
      </c>
      <c r="B453" s="19" t="s">
        <v>135</v>
      </c>
      <c r="C453" s="19"/>
      <c r="D453" s="19"/>
      <c r="E453" s="19" t="s">
        <v>13</v>
      </c>
      <c r="F453" s="19" t="s">
        <v>86</v>
      </c>
      <c r="G453" s="19" t="s">
        <v>191</v>
      </c>
      <c r="H453" s="19" t="s">
        <v>192</v>
      </c>
      <c r="I453" s="19" t="s">
        <v>193</v>
      </c>
      <c r="J453" s="19"/>
      <c r="K453" s="22">
        <v>38180</v>
      </c>
      <c r="L453" s="22">
        <v>36018.870000000003</v>
      </c>
      <c r="M453" s="20"/>
      <c r="N453" s="20"/>
      <c r="O453" s="20"/>
      <c r="P453" s="20"/>
      <c r="Q453" s="21">
        <v>0.06</v>
      </c>
      <c r="R453" s="20">
        <v>18307.89</v>
      </c>
      <c r="S453" s="20">
        <f t="shared" si="19"/>
        <v>17271.594339622639</v>
      </c>
    </row>
    <row r="454" spans="1:19" ht="19.899999999999999" customHeight="1">
      <c r="A454" s="19" t="s">
        <v>134</v>
      </c>
      <c r="B454" s="19" t="s">
        <v>135</v>
      </c>
      <c r="C454" s="19"/>
      <c r="D454" s="19"/>
      <c r="E454" s="19" t="s">
        <v>14</v>
      </c>
      <c r="F454" s="19" t="s">
        <v>87</v>
      </c>
      <c r="G454" s="19" t="s">
        <v>191</v>
      </c>
      <c r="H454" s="19" t="s">
        <v>192</v>
      </c>
      <c r="I454" s="19" t="s">
        <v>193</v>
      </c>
      <c r="J454" s="19"/>
      <c r="K454" s="22">
        <v>341688</v>
      </c>
      <c r="L454" s="22">
        <v>322347.17</v>
      </c>
      <c r="M454" s="20"/>
      <c r="N454" s="20"/>
      <c r="O454" s="20"/>
      <c r="P454" s="20"/>
      <c r="Q454" s="21">
        <v>0.06</v>
      </c>
      <c r="R454" s="20">
        <v>163844.56</v>
      </c>
      <c r="S454" s="20">
        <f t="shared" si="19"/>
        <v>154570.33962264151</v>
      </c>
    </row>
    <row r="455" spans="1:19" ht="19.899999999999999" customHeight="1">
      <c r="A455" s="19" t="s">
        <v>134</v>
      </c>
      <c r="B455" s="19" t="s">
        <v>135</v>
      </c>
      <c r="C455" s="19"/>
      <c r="D455" s="19"/>
      <c r="E455" s="19" t="s">
        <v>15</v>
      </c>
      <c r="F455" s="19" t="s">
        <v>88</v>
      </c>
      <c r="G455" s="19" t="s">
        <v>191</v>
      </c>
      <c r="H455" s="19" t="s">
        <v>192</v>
      </c>
      <c r="I455" s="19" t="s">
        <v>193</v>
      </c>
      <c r="J455" s="19"/>
      <c r="K455" s="22">
        <v>0</v>
      </c>
      <c r="L455" s="22">
        <v>0</v>
      </c>
      <c r="M455" s="20"/>
      <c r="N455" s="20"/>
      <c r="O455" s="20"/>
      <c r="P455" s="20"/>
      <c r="Q455" s="21">
        <v>0</v>
      </c>
      <c r="R455" s="20">
        <v>0</v>
      </c>
      <c r="S455" s="20">
        <f t="shared" si="19"/>
        <v>0</v>
      </c>
    </row>
    <row r="456" spans="1:19" ht="19.899999999999999" customHeight="1">
      <c r="A456" s="19" t="s">
        <v>134</v>
      </c>
      <c r="B456" s="19" t="s">
        <v>135</v>
      </c>
      <c r="C456" s="19"/>
      <c r="D456" s="19"/>
      <c r="E456" s="19" t="s">
        <v>16</v>
      </c>
      <c r="F456" s="19" t="s">
        <v>89</v>
      </c>
      <c r="G456" s="19" t="s">
        <v>191</v>
      </c>
      <c r="H456" s="19" t="s">
        <v>192</v>
      </c>
      <c r="I456" s="19" t="s">
        <v>193</v>
      </c>
      <c r="J456" s="19"/>
      <c r="K456" s="22">
        <v>0</v>
      </c>
      <c r="L456" s="22">
        <v>0</v>
      </c>
      <c r="M456" s="20"/>
      <c r="N456" s="20"/>
      <c r="O456" s="20"/>
      <c r="P456" s="20"/>
      <c r="Q456" s="21">
        <v>0</v>
      </c>
      <c r="R456" s="20">
        <v>0</v>
      </c>
      <c r="S456" s="20">
        <f t="shared" si="19"/>
        <v>0</v>
      </c>
    </row>
    <row r="457" spans="1:19" ht="19.899999999999999" customHeight="1">
      <c r="A457" s="19" t="s">
        <v>134</v>
      </c>
      <c r="B457" s="19" t="s">
        <v>135</v>
      </c>
      <c r="C457" s="19"/>
      <c r="D457" s="19"/>
      <c r="E457" s="19" t="s">
        <v>17</v>
      </c>
      <c r="F457" s="19" t="s">
        <v>90</v>
      </c>
      <c r="G457" s="19" t="s">
        <v>191</v>
      </c>
      <c r="H457" s="19" t="s">
        <v>192</v>
      </c>
      <c r="I457" s="19" t="s">
        <v>193</v>
      </c>
      <c r="J457" s="19"/>
      <c r="K457" s="22">
        <v>0</v>
      </c>
      <c r="L457" s="22">
        <v>0</v>
      </c>
      <c r="M457" s="20"/>
      <c r="N457" s="20"/>
      <c r="O457" s="20"/>
      <c r="P457" s="20"/>
      <c r="Q457" s="21">
        <v>0</v>
      </c>
      <c r="R457" s="20">
        <v>0</v>
      </c>
      <c r="S457" s="20">
        <f t="shared" si="19"/>
        <v>0</v>
      </c>
    </row>
    <row r="458" spans="1:19" ht="19.899999999999999" customHeight="1">
      <c r="A458" s="19" t="s">
        <v>134</v>
      </c>
      <c r="B458" s="19" t="s">
        <v>135</v>
      </c>
      <c r="C458" s="19"/>
      <c r="D458" s="19"/>
      <c r="E458" s="19" t="s">
        <v>18</v>
      </c>
      <c r="F458" s="19" t="s">
        <v>91</v>
      </c>
      <c r="G458" s="19" t="s">
        <v>191</v>
      </c>
      <c r="H458" s="19" t="s">
        <v>192</v>
      </c>
      <c r="I458" s="19" t="s">
        <v>193</v>
      </c>
      <c r="J458" s="19"/>
      <c r="K458" s="22">
        <v>0</v>
      </c>
      <c r="L458" s="22">
        <v>0</v>
      </c>
      <c r="M458" s="20"/>
      <c r="N458" s="20"/>
      <c r="O458" s="20"/>
      <c r="P458" s="20"/>
      <c r="Q458" s="21">
        <v>0</v>
      </c>
      <c r="R458" s="20">
        <v>0</v>
      </c>
      <c r="S458" s="20">
        <f t="shared" si="19"/>
        <v>0</v>
      </c>
    </row>
    <row r="459" spans="1:19" ht="19.899999999999999" customHeight="1">
      <c r="A459" s="19" t="s">
        <v>134</v>
      </c>
      <c r="B459" s="19" t="s">
        <v>135</v>
      </c>
      <c r="C459" s="19"/>
      <c r="D459" s="19"/>
      <c r="E459" s="19" t="s">
        <v>19</v>
      </c>
      <c r="F459" s="19" t="s">
        <v>92</v>
      </c>
      <c r="G459" s="19" t="s">
        <v>191</v>
      </c>
      <c r="H459" s="19" t="s">
        <v>192</v>
      </c>
      <c r="I459" s="19" t="s">
        <v>193</v>
      </c>
      <c r="J459" s="19"/>
      <c r="K459" s="22">
        <v>0</v>
      </c>
      <c r="L459" s="22">
        <v>0</v>
      </c>
      <c r="M459" s="20"/>
      <c r="N459" s="20"/>
      <c r="O459" s="20"/>
      <c r="P459" s="20"/>
      <c r="Q459" s="21">
        <v>0</v>
      </c>
      <c r="R459" s="20">
        <v>0</v>
      </c>
      <c r="S459" s="20">
        <f t="shared" si="19"/>
        <v>0</v>
      </c>
    </row>
    <row r="460" spans="1:19" ht="19.899999999999999" customHeight="1">
      <c r="A460" s="19" t="s">
        <v>134</v>
      </c>
      <c r="B460" s="19" t="s">
        <v>135</v>
      </c>
      <c r="C460" s="19"/>
      <c r="D460" s="19"/>
      <c r="E460" s="19" t="s">
        <v>20</v>
      </c>
      <c r="F460" s="19" t="s">
        <v>93</v>
      </c>
      <c r="G460" s="19" t="s">
        <v>191</v>
      </c>
      <c r="H460" s="19" t="s">
        <v>192</v>
      </c>
      <c r="I460" s="19" t="s">
        <v>193</v>
      </c>
      <c r="J460" s="19"/>
      <c r="K460" s="22">
        <v>16744</v>
      </c>
      <c r="L460" s="22">
        <v>15796.23</v>
      </c>
      <c r="M460" s="20"/>
      <c r="N460" s="20"/>
      <c r="O460" s="20"/>
      <c r="P460" s="20"/>
      <c r="Q460" s="21">
        <v>0.06</v>
      </c>
      <c r="R460" s="20">
        <v>8029</v>
      </c>
      <c r="S460" s="20">
        <f t="shared" si="19"/>
        <v>7574.5283018867922</v>
      </c>
    </row>
    <row r="461" spans="1:19" ht="19.899999999999999" customHeight="1">
      <c r="A461" s="19" t="s">
        <v>134</v>
      </c>
      <c r="B461" s="19" t="s">
        <v>135</v>
      </c>
      <c r="C461" s="19"/>
      <c r="D461" s="19"/>
      <c r="E461" s="19" t="s">
        <v>21</v>
      </c>
      <c r="F461" s="19" t="s">
        <v>94</v>
      </c>
      <c r="G461" s="19" t="s">
        <v>191</v>
      </c>
      <c r="H461" s="19" t="s">
        <v>192</v>
      </c>
      <c r="I461" s="19" t="s">
        <v>193</v>
      </c>
      <c r="J461" s="19"/>
      <c r="K461" s="22">
        <v>0</v>
      </c>
      <c r="L461" s="22">
        <v>0</v>
      </c>
      <c r="M461" s="20"/>
      <c r="N461" s="20"/>
      <c r="O461" s="20"/>
      <c r="P461" s="20"/>
      <c r="Q461" s="21">
        <v>0</v>
      </c>
      <c r="R461" s="20">
        <v>0</v>
      </c>
      <c r="S461" s="20">
        <f t="shared" si="19"/>
        <v>0</v>
      </c>
    </row>
    <row r="462" spans="1:19" ht="19.899999999999999" customHeight="1">
      <c r="A462" s="19" t="s">
        <v>134</v>
      </c>
      <c r="B462" s="19" t="s">
        <v>135</v>
      </c>
      <c r="C462" s="19"/>
      <c r="D462" s="19"/>
      <c r="E462" s="19" t="s">
        <v>22</v>
      </c>
      <c r="F462" s="19" t="s">
        <v>95</v>
      </c>
      <c r="G462" s="19" t="s">
        <v>191</v>
      </c>
      <c r="H462" s="19" t="s">
        <v>192</v>
      </c>
      <c r="I462" s="19" t="s">
        <v>193</v>
      </c>
      <c r="J462" s="19"/>
      <c r="K462" s="22">
        <v>55568</v>
      </c>
      <c r="L462" s="22">
        <v>55568</v>
      </c>
      <c r="M462" s="20"/>
      <c r="N462" s="20"/>
      <c r="O462" s="20"/>
      <c r="P462" s="20"/>
      <c r="Q462" s="21">
        <v>0</v>
      </c>
      <c r="R462" s="20">
        <v>26645.7</v>
      </c>
      <c r="S462" s="20">
        <f t="shared" si="19"/>
        <v>26645.7</v>
      </c>
    </row>
    <row r="463" spans="1:19" ht="19.899999999999999" customHeight="1">
      <c r="A463" s="17" t="s">
        <v>136</v>
      </c>
      <c r="B463" s="17" t="s">
        <v>137</v>
      </c>
      <c r="C463" s="17"/>
      <c r="D463" s="17"/>
      <c r="E463" s="17" t="s">
        <v>72</v>
      </c>
      <c r="F463" s="17" t="s">
        <v>73</v>
      </c>
      <c r="G463" s="17" t="s">
        <v>191</v>
      </c>
      <c r="H463" s="17" t="s">
        <v>192</v>
      </c>
      <c r="I463" s="17" t="s">
        <v>193</v>
      </c>
      <c r="J463" s="17"/>
      <c r="K463" s="18">
        <v>6100980</v>
      </c>
      <c r="L463" s="18">
        <v>5406581.1299999999</v>
      </c>
      <c r="M463" s="18">
        <f>SUM(M464,M465,M466,M467,M468,M469,M470,M471,M472,M473,M475,M476,M477,M478,M479,M480,M481,M482,M483,M484,M485)</f>
        <v>0</v>
      </c>
      <c r="N463" s="18">
        <f>SUM(N464,N465,N466,N467,N468,N469,N470,N471,N472,N473,N475,N476,N477,N478,N479,N480,N481,N482,N483,N484,N485)</f>
        <v>0</v>
      </c>
      <c r="O463" s="18"/>
      <c r="P463" s="18"/>
      <c r="Q463" s="18">
        <v>0.05</v>
      </c>
      <c r="R463" s="18">
        <f>SUM(R464,R465,R466,R467,R468,R469,R470,R471,R472,R473,R475,R476,R477,R478,R479,R480,R481,R482,R483,R484,R485)</f>
        <v>2875000</v>
      </c>
      <c r="S463" s="18">
        <f>SUM(S464,S465,S466,S467,S468,S469,S470,S471,S472,S473,S475,S476,S477,S478,S479,S480,S481,S482,S483,S484,S485)</f>
        <v>2499810.8405925813</v>
      </c>
    </row>
    <row r="464" spans="1:19" ht="19.899999999999999" customHeight="1">
      <c r="A464" s="19" t="s">
        <v>136</v>
      </c>
      <c r="B464" s="19" t="s">
        <v>137</v>
      </c>
      <c r="C464" s="19"/>
      <c r="D464" s="19"/>
      <c r="E464" s="19" t="s">
        <v>1</v>
      </c>
      <c r="F464" s="19" t="s">
        <v>74</v>
      </c>
      <c r="G464" s="19" t="s">
        <v>191</v>
      </c>
      <c r="H464" s="19" t="s">
        <v>192</v>
      </c>
      <c r="I464" s="19" t="s">
        <v>193</v>
      </c>
      <c r="J464" s="19"/>
      <c r="K464" s="22">
        <v>0</v>
      </c>
      <c r="L464" s="22">
        <v>0</v>
      </c>
      <c r="M464" s="20"/>
      <c r="N464" s="20"/>
      <c r="O464" s="20"/>
      <c r="P464" s="20"/>
      <c r="Q464" s="21">
        <v>0</v>
      </c>
      <c r="R464" s="20">
        <v>0</v>
      </c>
      <c r="S464" s="20">
        <f t="shared" ref="S464:S485" si="20">R464/(1+Q464)</f>
        <v>0</v>
      </c>
    </row>
    <row r="465" spans="1:19" ht="19.899999999999999" customHeight="1">
      <c r="A465" s="19" t="s">
        <v>136</v>
      </c>
      <c r="B465" s="19" t="s">
        <v>137</v>
      </c>
      <c r="C465" s="19"/>
      <c r="D465" s="19"/>
      <c r="E465" s="19" t="s">
        <v>2</v>
      </c>
      <c r="F465" s="19" t="s">
        <v>75</v>
      </c>
      <c r="G465" s="19" t="s">
        <v>191</v>
      </c>
      <c r="H465" s="19" t="s">
        <v>192</v>
      </c>
      <c r="I465" s="19" t="s">
        <v>193</v>
      </c>
      <c r="J465" s="19"/>
      <c r="K465" s="22">
        <v>121716</v>
      </c>
      <c r="L465" s="22">
        <v>109654.05</v>
      </c>
      <c r="M465" s="20"/>
      <c r="N465" s="20"/>
      <c r="O465" s="20"/>
      <c r="P465" s="20"/>
      <c r="Q465" s="21">
        <v>0.11</v>
      </c>
      <c r="R465" s="20">
        <v>57357.8</v>
      </c>
      <c r="S465" s="20">
        <f t="shared" si="20"/>
        <v>51673.693693693691</v>
      </c>
    </row>
    <row r="466" spans="1:19" ht="19.899999999999999" customHeight="1">
      <c r="A466" s="19" t="s">
        <v>136</v>
      </c>
      <c r="B466" s="19" t="s">
        <v>137</v>
      </c>
      <c r="C466" s="19"/>
      <c r="D466" s="19"/>
      <c r="E466" s="19" t="s">
        <v>3</v>
      </c>
      <c r="F466" s="19" t="s">
        <v>76</v>
      </c>
      <c r="G466" s="19" t="s">
        <v>191</v>
      </c>
      <c r="H466" s="19" t="s">
        <v>192</v>
      </c>
      <c r="I466" s="19" t="s">
        <v>193</v>
      </c>
      <c r="J466" s="19"/>
      <c r="K466" s="22">
        <v>2445912</v>
      </c>
      <c r="L466" s="22">
        <v>2090523.08</v>
      </c>
      <c r="M466" s="20"/>
      <c r="N466" s="20"/>
      <c r="O466" s="20"/>
      <c r="P466" s="20"/>
      <c r="Q466" s="21">
        <v>0.17</v>
      </c>
      <c r="R466" s="20">
        <v>1152618.6000000001</v>
      </c>
      <c r="S466" s="20">
        <f t="shared" si="20"/>
        <v>985144.10256410274</v>
      </c>
    </row>
    <row r="467" spans="1:19" ht="19.899999999999999" customHeight="1">
      <c r="A467" s="19" t="s">
        <v>136</v>
      </c>
      <c r="B467" s="19" t="s">
        <v>137</v>
      </c>
      <c r="C467" s="19"/>
      <c r="D467" s="19"/>
      <c r="E467" s="19" t="s">
        <v>4</v>
      </c>
      <c r="F467" s="19" t="s">
        <v>78</v>
      </c>
      <c r="G467" s="19" t="s">
        <v>191</v>
      </c>
      <c r="H467" s="19" t="s">
        <v>192</v>
      </c>
      <c r="I467" s="19" t="s">
        <v>193</v>
      </c>
      <c r="J467" s="19"/>
      <c r="K467" s="22">
        <v>0</v>
      </c>
      <c r="L467" s="22">
        <v>0</v>
      </c>
      <c r="M467" s="20"/>
      <c r="N467" s="20"/>
      <c r="O467" s="20"/>
      <c r="P467" s="20"/>
      <c r="Q467" s="21">
        <v>0</v>
      </c>
      <c r="R467" s="20">
        <v>0</v>
      </c>
      <c r="S467" s="20">
        <f t="shared" si="20"/>
        <v>0</v>
      </c>
    </row>
    <row r="468" spans="1:19" ht="19.899999999999999" customHeight="1">
      <c r="A468" s="19" t="s">
        <v>136</v>
      </c>
      <c r="B468" s="19" t="s">
        <v>137</v>
      </c>
      <c r="C468" s="19"/>
      <c r="D468" s="19"/>
      <c r="E468" s="19" t="s">
        <v>5</v>
      </c>
      <c r="F468" s="19" t="s">
        <v>79</v>
      </c>
      <c r="G468" s="19" t="s">
        <v>191</v>
      </c>
      <c r="H468" s="19" t="s">
        <v>192</v>
      </c>
      <c r="I468" s="19" t="s">
        <v>193</v>
      </c>
      <c r="J468" s="19"/>
      <c r="K468" s="22">
        <v>0</v>
      </c>
      <c r="L468" s="22">
        <v>0</v>
      </c>
      <c r="M468" s="20"/>
      <c r="N468" s="20"/>
      <c r="O468" s="20"/>
      <c r="P468" s="20"/>
      <c r="Q468" s="21">
        <v>0</v>
      </c>
      <c r="R468" s="20">
        <v>0</v>
      </c>
      <c r="S468" s="20">
        <f t="shared" si="20"/>
        <v>0</v>
      </c>
    </row>
    <row r="469" spans="1:19" ht="19.899999999999999" customHeight="1">
      <c r="A469" s="19" t="s">
        <v>136</v>
      </c>
      <c r="B469" s="19" t="s">
        <v>137</v>
      </c>
      <c r="C469" s="19"/>
      <c r="D469" s="19"/>
      <c r="E469" s="19" t="s">
        <v>6</v>
      </c>
      <c r="F469" s="19" t="s">
        <v>80</v>
      </c>
      <c r="G469" s="19" t="s">
        <v>191</v>
      </c>
      <c r="H469" s="19" t="s">
        <v>192</v>
      </c>
      <c r="I469" s="19" t="s">
        <v>193</v>
      </c>
      <c r="J469" s="19"/>
      <c r="K469" s="22">
        <v>0</v>
      </c>
      <c r="L469" s="22">
        <v>0</v>
      </c>
      <c r="M469" s="20"/>
      <c r="N469" s="20"/>
      <c r="O469" s="20"/>
      <c r="P469" s="20"/>
      <c r="Q469" s="21">
        <v>0</v>
      </c>
      <c r="R469" s="20">
        <v>0</v>
      </c>
      <c r="S469" s="20">
        <f t="shared" si="20"/>
        <v>0</v>
      </c>
    </row>
    <row r="470" spans="1:19" ht="19.899999999999999" customHeight="1">
      <c r="A470" s="19" t="s">
        <v>136</v>
      </c>
      <c r="B470" s="19" t="s">
        <v>137</v>
      </c>
      <c r="C470" s="19"/>
      <c r="D470" s="19"/>
      <c r="E470" s="19" t="s">
        <v>7</v>
      </c>
      <c r="F470" s="19" t="s">
        <v>81</v>
      </c>
      <c r="G470" s="19" t="s">
        <v>191</v>
      </c>
      <c r="H470" s="19" t="s">
        <v>192</v>
      </c>
      <c r="I470" s="19" t="s">
        <v>193</v>
      </c>
      <c r="J470" s="19"/>
      <c r="K470" s="22">
        <v>2576184</v>
      </c>
      <c r="L470" s="22">
        <v>2320886.4900000002</v>
      </c>
      <c r="M470" s="20"/>
      <c r="N470" s="20"/>
      <c r="O470" s="20"/>
      <c r="P470" s="20"/>
      <c r="Q470" s="21">
        <v>0.17</v>
      </c>
      <c r="R470" s="20">
        <v>1213965</v>
      </c>
      <c r="S470" s="20">
        <f t="shared" si="20"/>
        <v>1037576.9230769231</v>
      </c>
    </row>
    <row r="471" spans="1:19" ht="19.899999999999999" customHeight="1">
      <c r="A471" s="19" t="s">
        <v>136</v>
      </c>
      <c r="B471" s="19" t="s">
        <v>137</v>
      </c>
      <c r="C471" s="19"/>
      <c r="D471" s="19"/>
      <c r="E471" s="19" t="s">
        <v>8</v>
      </c>
      <c r="F471" s="19" t="s">
        <v>77</v>
      </c>
      <c r="G471" s="19" t="s">
        <v>191</v>
      </c>
      <c r="H471" s="19" t="s">
        <v>192</v>
      </c>
      <c r="I471" s="19" t="s">
        <v>193</v>
      </c>
      <c r="J471" s="19"/>
      <c r="K471" s="22">
        <v>486496</v>
      </c>
      <c r="L471" s="22">
        <v>438284.68</v>
      </c>
      <c r="M471" s="20"/>
      <c r="N471" s="20"/>
      <c r="O471" s="20"/>
      <c r="P471" s="20"/>
      <c r="Q471" s="21">
        <v>6.8000000000000005E-2</v>
      </c>
      <c r="R471" s="20">
        <v>229257.77</v>
      </c>
      <c r="S471" s="20">
        <f t="shared" si="20"/>
        <v>214660.83333333331</v>
      </c>
    </row>
    <row r="472" spans="1:19" ht="19.899999999999999" customHeight="1">
      <c r="A472" s="19" t="s">
        <v>136</v>
      </c>
      <c r="B472" s="19" t="s">
        <v>137</v>
      </c>
      <c r="C472" s="19"/>
      <c r="D472" s="19"/>
      <c r="E472" s="19" t="s">
        <v>9</v>
      </c>
      <c r="F472" s="19" t="s">
        <v>82</v>
      </c>
      <c r="G472" s="19" t="s">
        <v>191</v>
      </c>
      <c r="H472" s="19" t="s">
        <v>192</v>
      </c>
      <c r="I472" s="19" t="s">
        <v>193</v>
      </c>
      <c r="J472" s="19"/>
      <c r="K472" s="22">
        <v>76360</v>
      </c>
      <c r="L472" s="22">
        <v>72037.740000000005</v>
      </c>
      <c r="M472" s="20"/>
      <c r="N472" s="20"/>
      <c r="O472" s="20"/>
      <c r="P472" s="20"/>
      <c r="Q472" s="21">
        <v>0.06</v>
      </c>
      <c r="R472" s="20">
        <v>35984.11</v>
      </c>
      <c r="S472" s="20">
        <f t="shared" si="20"/>
        <v>33947.273584905663</v>
      </c>
    </row>
    <row r="473" spans="1:19" ht="19.899999999999999" customHeight="1">
      <c r="A473" s="19" t="s">
        <v>136</v>
      </c>
      <c r="B473" s="19" t="s">
        <v>137</v>
      </c>
      <c r="C473" s="19"/>
      <c r="D473" s="19"/>
      <c r="E473" s="19" t="s">
        <v>10</v>
      </c>
      <c r="F473" s="19" t="s">
        <v>83</v>
      </c>
      <c r="G473" s="19" t="s">
        <v>191</v>
      </c>
      <c r="H473" s="19" t="s">
        <v>192</v>
      </c>
      <c r="I473" s="19" t="s">
        <v>193</v>
      </c>
      <c r="J473" s="19"/>
      <c r="K473" s="22">
        <v>97428</v>
      </c>
      <c r="L473" s="22">
        <v>91913.21</v>
      </c>
      <c r="M473" s="20"/>
      <c r="N473" s="20"/>
      <c r="O473" s="20"/>
      <c r="P473" s="20"/>
      <c r="Q473" s="21">
        <v>0.06</v>
      </c>
      <c r="R473" s="20">
        <v>45912.25</v>
      </c>
      <c r="S473" s="20">
        <f t="shared" si="20"/>
        <v>43313.443396226416</v>
      </c>
    </row>
    <row r="474" spans="1:19" ht="19.899999999999999" customHeight="1">
      <c r="A474" s="19" t="s">
        <v>136</v>
      </c>
      <c r="B474" s="19" t="s">
        <v>137</v>
      </c>
      <c r="C474" s="19"/>
      <c r="D474" s="19"/>
      <c r="E474" s="19" t="s">
        <v>11</v>
      </c>
      <c r="F474" s="19" t="s">
        <v>84</v>
      </c>
      <c r="G474" s="19" t="s">
        <v>191</v>
      </c>
      <c r="H474" s="19" t="s">
        <v>192</v>
      </c>
      <c r="I474" s="19" t="s">
        <v>193</v>
      </c>
      <c r="J474" s="19"/>
      <c r="K474" s="22">
        <v>0</v>
      </c>
      <c r="L474" s="22">
        <v>0</v>
      </c>
      <c r="M474" s="20"/>
      <c r="N474" s="20"/>
      <c r="O474" s="20"/>
      <c r="P474" s="20"/>
      <c r="Q474" s="21">
        <v>0</v>
      </c>
      <c r="R474" s="20">
        <v>0</v>
      </c>
      <c r="S474" s="20">
        <f t="shared" si="20"/>
        <v>0</v>
      </c>
    </row>
    <row r="475" spans="1:19" ht="19.899999999999999" customHeight="1">
      <c r="A475" s="19" t="s">
        <v>136</v>
      </c>
      <c r="B475" s="19" t="s">
        <v>137</v>
      </c>
      <c r="C475" s="19"/>
      <c r="D475" s="19"/>
      <c r="E475" s="19" t="s">
        <v>12</v>
      </c>
      <c r="F475" s="19" t="s">
        <v>85</v>
      </c>
      <c r="G475" s="19" t="s">
        <v>191</v>
      </c>
      <c r="H475" s="19" t="s">
        <v>192</v>
      </c>
      <c r="I475" s="19" t="s">
        <v>193</v>
      </c>
      <c r="J475" s="19"/>
      <c r="K475" s="22">
        <v>0</v>
      </c>
      <c r="L475" s="22">
        <v>0</v>
      </c>
      <c r="M475" s="20"/>
      <c r="N475" s="20"/>
      <c r="O475" s="20"/>
      <c r="P475" s="20"/>
      <c r="Q475" s="21">
        <v>0</v>
      </c>
      <c r="R475" s="20">
        <v>0</v>
      </c>
      <c r="S475" s="20">
        <f t="shared" si="20"/>
        <v>0</v>
      </c>
    </row>
    <row r="476" spans="1:19" ht="19.899999999999999" customHeight="1">
      <c r="A476" s="19" t="s">
        <v>136</v>
      </c>
      <c r="B476" s="19" t="s">
        <v>137</v>
      </c>
      <c r="C476" s="19"/>
      <c r="D476" s="19"/>
      <c r="E476" s="19" t="s">
        <v>13</v>
      </c>
      <c r="F476" s="19" t="s">
        <v>86</v>
      </c>
      <c r="G476" s="19" t="s">
        <v>191</v>
      </c>
      <c r="H476" s="19" t="s">
        <v>192</v>
      </c>
      <c r="I476" s="19" t="s">
        <v>193</v>
      </c>
      <c r="J476" s="19"/>
      <c r="K476" s="22">
        <v>24932</v>
      </c>
      <c r="L476" s="22">
        <v>23520.75</v>
      </c>
      <c r="M476" s="20"/>
      <c r="N476" s="20"/>
      <c r="O476" s="20"/>
      <c r="P476" s="20"/>
      <c r="Q476" s="21">
        <v>0.06</v>
      </c>
      <c r="R476" s="20">
        <v>11749.03</v>
      </c>
      <c r="S476" s="20">
        <f t="shared" si="20"/>
        <v>11083.990566037735</v>
      </c>
    </row>
    <row r="477" spans="1:19" ht="19.899999999999999" customHeight="1">
      <c r="A477" s="19" t="s">
        <v>136</v>
      </c>
      <c r="B477" s="19" t="s">
        <v>137</v>
      </c>
      <c r="C477" s="19"/>
      <c r="D477" s="19"/>
      <c r="E477" s="19" t="s">
        <v>14</v>
      </c>
      <c r="F477" s="19" t="s">
        <v>87</v>
      </c>
      <c r="G477" s="19" t="s">
        <v>191</v>
      </c>
      <c r="H477" s="19" t="s">
        <v>192</v>
      </c>
      <c r="I477" s="19" t="s">
        <v>193</v>
      </c>
      <c r="J477" s="19"/>
      <c r="K477" s="22">
        <v>215372</v>
      </c>
      <c r="L477" s="22">
        <v>203181.13</v>
      </c>
      <c r="M477" s="20"/>
      <c r="N477" s="20"/>
      <c r="O477" s="20"/>
      <c r="P477" s="20"/>
      <c r="Q477" s="21">
        <v>0.06</v>
      </c>
      <c r="R477" s="20">
        <v>101492.52</v>
      </c>
      <c r="S477" s="20">
        <f t="shared" si="20"/>
        <v>95747.660377358494</v>
      </c>
    </row>
    <row r="478" spans="1:19" ht="19.899999999999999" customHeight="1">
      <c r="A478" s="19" t="s">
        <v>136</v>
      </c>
      <c r="B478" s="19" t="s">
        <v>137</v>
      </c>
      <c r="C478" s="19"/>
      <c r="D478" s="19"/>
      <c r="E478" s="19" t="s">
        <v>15</v>
      </c>
      <c r="F478" s="19" t="s">
        <v>88</v>
      </c>
      <c r="G478" s="19" t="s">
        <v>191</v>
      </c>
      <c r="H478" s="19" t="s">
        <v>192</v>
      </c>
      <c r="I478" s="19" t="s">
        <v>193</v>
      </c>
      <c r="J478" s="19"/>
      <c r="K478" s="22">
        <v>0</v>
      </c>
      <c r="L478" s="22">
        <v>0</v>
      </c>
      <c r="M478" s="20"/>
      <c r="N478" s="20"/>
      <c r="O478" s="20"/>
      <c r="P478" s="20"/>
      <c r="Q478" s="21">
        <v>0</v>
      </c>
      <c r="R478" s="20">
        <v>0</v>
      </c>
      <c r="S478" s="20">
        <f t="shared" si="20"/>
        <v>0</v>
      </c>
    </row>
    <row r="479" spans="1:19" ht="19.899999999999999" customHeight="1">
      <c r="A479" s="19" t="s">
        <v>136</v>
      </c>
      <c r="B479" s="19" t="s">
        <v>137</v>
      </c>
      <c r="C479" s="19"/>
      <c r="D479" s="19"/>
      <c r="E479" s="19" t="s">
        <v>16</v>
      </c>
      <c r="F479" s="19" t="s">
        <v>89</v>
      </c>
      <c r="G479" s="19" t="s">
        <v>191</v>
      </c>
      <c r="H479" s="19" t="s">
        <v>192</v>
      </c>
      <c r="I479" s="19" t="s">
        <v>193</v>
      </c>
      <c r="J479" s="19"/>
      <c r="K479" s="22">
        <v>0</v>
      </c>
      <c r="L479" s="22">
        <v>0</v>
      </c>
      <c r="M479" s="20"/>
      <c r="N479" s="20"/>
      <c r="O479" s="20"/>
      <c r="P479" s="20"/>
      <c r="Q479" s="21">
        <v>0</v>
      </c>
      <c r="R479" s="20">
        <v>0</v>
      </c>
      <c r="S479" s="20">
        <f t="shared" si="20"/>
        <v>0</v>
      </c>
    </row>
    <row r="480" spans="1:19" ht="19.899999999999999" customHeight="1">
      <c r="A480" s="19" t="s">
        <v>136</v>
      </c>
      <c r="B480" s="19" t="s">
        <v>137</v>
      </c>
      <c r="C480" s="19"/>
      <c r="D480" s="19"/>
      <c r="E480" s="19" t="s">
        <v>17</v>
      </c>
      <c r="F480" s="19" t="s">
        <v>90</v>
      </c>
      <c r="G480" s="19" t="s">
        <v>191</v>
      </c>
      <c r="H480" s="19" t="s">
        <v>192</v>
      </c>
      <c r="I480" s="19" t="s">
        <v>193</v>
      </c>
      <c r="J480" s="19"/>
      <c r="K480" s="22">
        <v>0</v>
      </c>
      <c r="L480" s="22">
        <v>0</v>
      </c>
      <c r="M480" s="20"/>
      <c r="N480" s="20"/>
      <c r="O480" s="20"/>
      <c r="P480" s="20"/>
      <c r="Q480" s="21">
        <v>0</v>
      </c>
      <c r="R480" s="20">
        <v>0</v>
      </c>
      <c r="S480" s="20">
        <f t="shared" si="20"/>
        <v>0</v>
      </c>
    </row>
    <row r="481" spans="1:19" ht="19.899999999999999" customHeight="1">
      <c r="A481" s="19" t="s">
        <v>136</v>
      </c>
      <c r="B481" s="19" t="s">
        <v>137</v>
      </c>
      <c r="C481" s="19"/>
      <c r="D481" s="19"/>
      <c r="E481" s="19" t="s">
        <v>18</v>
      </c>
      <c r="F481" s="19" t="s">
        <v>91</v>
      </c>
      <c r="G481" s="19" t="s">
        <v>191</v>
      </c>
      <c r="H481" s="19" t="s">
        <v>192</v>
      </c>
      <c r="I481" s="19" t="s">
        <v>193</v>
      </c>
      <c r="J481" s="19"/>
      <c r="K481" s="22">
        <v>0</v>
      </c>
      <c r="L481" s="22">
        <v>0</v>
      </c>
      <c r="M481" s="20"/>
      <c r="N481" s="20"/>
      <c r="O481" s="20"/>
      <c r="P481" s="20"/>
      <c r="Q481" s="21">
        <v>0</v>
      </c>
      <c r="R481" s="20">
        <v>0</v>
      </c>
      <c r="S481" s="20">
        <f t="shared" si="20"/>
        <v>0</v>
      </c>
    </row>
    <row r="482" spans="1:19" ht="19.899999999999999" customHeight="1">
      <c r="A482" s="19" t="s">
        <v>136</v>
      </c>
      <c r="B482" s="19" t="s">
        <v>137</v>
      </c>
      <c r="C482" s="19"/>
      <c r="D482" s="19"/>
      <c r="E482" s="19" t="s">
        <v>19</v>
      </c>
      <c r="F482" s="19" t="s">
        <v>92</v>
      </c>
      <c r="G482" s="19" t="s">
        <v>191</v>
      </c>
      <c r="H482" s="19" t="s">
        <v>192</v>
      </c>
      <c r="I482" s="19" t="s">
        <v>193</v>
      </c>
      <c r="J482" s="19"/>
      <c r="K482" s="22">
        <v>0</v>
      </c>
      <c r="L482" s="22">
        <v>0</v>
      </c>
      <c r="M482" s="20"/>
      <c r="N482" s="20"/>
      <c r="O482" s="20"/>
      <c r="P482" s="20"/>
      <c r="Q482" s="21">
        <v>0</v>
      </c>
      <c r="R482" s="20">
        <v>0</v>
      </c>
      <c r="S482" s="20">
        <f t="shared" si="20"/>
        <v>0</v>
      </c>
    </row>
    <row r="483" spans="1:19" ht="19.899999999999999" customHeight="1">
      <c r="A483" s="19" t="s">
        <v>136</v>
      </c>
      <c r="B483" s="19" t="s">
        <v>137</v>
      </c>
      <c r="C483" s="19"/>
      <c r="D483" s="19"/>
      <c r="E483" s="19" t="s">
        <v>20</v>
      </c>
      <c r="F483" s="19" t="s">
        <v>93</v>
      </c>
      <c r="G483" s="19" t="s">
        <v>191</v>
      </c>
      <c r="H483" s="19" t="s">
        <v>192</v>
      </c>
      <c r="I483" s="19" t="s">
        <v>193</v>
      </c>
      <c r="J483" s="19"/>
      <c r="K483" s="22">
        <v>0</v>
      </c>
      <c r="L483" s="22">
        <v>0</v>
      </c>
      <c r="M483" s="20"/>
      <c r="N483" s="20"/>
      <c r="O483" s="20"/>
      <c r="P483" s="20"/>
      <c r="Q483" s="21">
        <v>0</v>
      </c>
      <c r="R483" s="20">
        <v>0</v>
      </c>
      <c r="S483" s="20">
        <f t="shared" si="20"/>
        <v>0</v>
      </c>
    </row>
    <row r="484" spans="1:19" ht="19.899999999999999" customHeight="1">
      <c r="A484" s="19" t="s">
        <v>136</v>
      </c>
      <c r="B484" s="19" t="s">
        <v>137</v>
      </c>
      <c r="C484" s="19"/>
      <c r="D484" s="19"/>
      <c r="E484" s="19" t="s">
        <v>21</v>
      </c>
      <c r="F484" s="19" t="s">
        <v>94</v>
      </c>
      <c r="G484" s="19" t="s">
        <v>191</v>
      </c>
      <c r="H484" s="19" t="s">
        <v>192</v>
      </c>
      <c r="I484" s="19" t="s">
        <v>193</v>
      </c>
      <c r="J484" s="19"/>
      <c r="K484" s="22">
        <v>0</v>
      </c>
      <c r="L484" s="22">
        <v>0</v>
      </c>
      <c r="M484" s="20"/>
      <c r="N484" s="20"/>
      <c r="O484" s="20"/>
      <c r="P484" s="20"/>
      <c r="Q484" s="21">
        <v>0</v>
      </c>
      <c r="R484" s="20">
        <v>0</v>
      </c>
      <c r="S484" s="20">
        <f t="shared" si="20"/>
        <v>0</v>
      </c>
    </row>
    <row r="485" spans="1:19" ht="19.899999999999999" customHeight="1">
      <c r="A485" s="19" t="s">
        <v>136</v>
      </c>
      <c r="B485" s="19" t="s">
        <v>137</v>
      </c>
      <c r="C485" s="19"/>
      <c r="D485" s="19"/>
      <c r="E485" s="19" t="s">
        <v>22</v>
      </c>
      <c r="F485" s="19" t="s">
        <v>95</v>
      </c>
      <c r="G485" s="19" t="s">
        <v>191</v>
      </c>
      <c r="H485" s="19" t="s">
        <v>192</v>
      </c>
      <c r="I485" s="19" t="s">
        <v>193</v>
      </c>
      <c r="J485" s="19"/>
      <c r="K485" s="22">
        <v>56580</v>
      </c>
      <c r="L485" s="22">
        <v>56580</v>
      </c>
      <c r="M485" s="20"/>
      <c r="N485" s="20"/>
      <c r="O485" s="20"/>
      <c r="P485" s="20"/>
      <c r="Q485" s="21">
        <v>0</v>
      </c>
      <c r="R485" s="20">
        <v>26662.92</v>
      </c>
      <c r="S485" s="20">
        <f t="shared" si="20"/>
        <v>26662.92</v>
      </c>
    </row>
    <row r="486" spans="1:19" ht="19.899999999999999" customHeight="1">
      <c r="A486" s="17" t="s">
        <v>138</v>
      </c>
      <c r="B486" s="17" t="s">
        <v>139</v>
      </c>
      <c r="C486" s="17"/>
      <c r="D486" s="17"/>
      <c r="E486" s="17" t="s">
        <v>72</v>
      </c>
      <c r="F486" s="17" t="s">
        <v>73</v>
      </c>
      <c r="G486" s="17" t="s">
        <v>191</v>
      </c>
      <c r="H486" s="17" t="s">
        <v>192</v>
      </c>
      <c r="I486" s="17" t="s">
        <v>193</v>
      </c>
      <c r="J486" s="17"/>
      <c r="K486" s="18">
        <v>2329256</v>
      </c>
      <c r="L486" s="18">
        <v>2066808.94</v>
      </c>
      <c r="M486" s="18">
        <f>SUM(M487,M488,M489,M490,M491,M492,M493,M494,M495,M496,M498,M499,M500,M501,M502,M503,M504,M505,M506,M507,M508)</f>
        <v>0</v>
      </c>
      <c r="N486" s="18">
        <f>SUM(N487,N488,N489,N490,N491,N492,N493,N494,N495,N496,N498,N499,N500,N501,N502,N503,N504,N505,N506,N507,N508)</f>
        <v>0</v>
      </c>
      <c r="O486" s="18"/>
      <c r="P486" s="18"/>
      <c r="Q486" s="18">
        <v>0.05</v>
      </c>
      <c r="R486" s="18">
        <f>SUM(R487,R488,R489,R490,R491,R492,R493,R494,R495,R496,R498,R499,R500,R501,R502,R503,R504,R505,R506,R507,R508)</f>
        <v>533599.99999999988</v>
      </c>
      <c r="S486" s="18">
        <f>SUM(S487,S488,S489,S490,S491,S492,S493,S494,S495,S496,S498,S499,S500,S501,S502,S503,S504,S505,S506,S507,S508)</f>
        <v>463914.18862589961</v>
      </c>
    </row>
    <row r="487" spans="1:19" ht="19.899999999999999" customHeight="1">
      <c r="A487" s="19" t="s">
        <v>138</v>
      </c>
      <c r="B487" s="19" t="s">
        <v>139</v>
      </c>
      <c r="C487" s="19"/>
      <c r="D487" s="19"/>
      <c r="E487" s="19" t="s">
        <v>1</v>
      </c>
      <c r="F487" s="19" t="s">
        <v>74</v>
      </c>
      <c r="G487" s="19" t="s">
        <v>191</v>
      </c>
      <c r="H487" s="19" t="s">
        <v>192</v>
      </c>
      <c r="I487" s="19" t="s">
        <v>193</v>
      </c>
      <c r="J487" s="19"/>
      <c r="K487" s="22">
        <v>0</v>
      </c>
      <c r="L487" s="22">
        <v>0</v>
      </c>
      <c r="M487" s="20"/>
      <c r="N487" s="20"/>
      <c r="O487" s="20"/>
      <c r="P487" s="20"/>
      <c r="Q487" s="21">
        <v>0</v>
      </c>
      <c r="R487" s="20">
        <v>0</v>
      </c>
      <c r="S487" s="20">
        <f t="shared" ref="S487:S508" si="21">R487/(1+Q487)</f>
        <v>0</v>
      </c>
    </row>
    <row r="488" spans="1:19" ht="19.899999999999999" customHeight="1">
      <c r="A488" s="19" t="s">
        <v>138</v>
      </c>
      <c r="B488" s="19" t="s">
        <v>139</v>
      </c>
      <c r="C488" s="19"/>
      <c r="D488" s="19"/>
      <c r="E488" s="19" t="s">
        <v>2</v>
      </c>
      <c r="F488" s="19" t="s">
        <v>75</v>
      </c>
      <c r="G488" s="19" t="s">
        <v>191</v>
      </c>
      <c r="H488" s="19" t="s">
        <v>192</v>
      </c>
      <c r="I488" s="19" t="s">
        <v>193</v>
      </c>
      <c r="J488" s="19"/>
      <c r="K488" s="22">
        <v>24104</v>
      </c>
      <c r="L488" s="22">
        <v>21715.32</v>
      </c>
      <c r="M488" s="20"/>
      <c r="N488" s="20"/>
      <c r="O488" s="20"/>
      <c r="P488" s="20"/>
      <c r="Q488" s="21">
        <v>0.109999</v>
      </c>
      <c r="R488" s="20">
        <v>5521.89</v>
      </c>
      <c r="S488" s="20">
        <f t="shared" si="21"/>
        <v>4974.680157369512</v>
      </c>
    </row>
    <row r="489" spans="1:19" ht="19.899999999999999" customHeight="1">
      <c r="A489" s="19" t="s">
        <v>138</v>
      </c>
      <c r="B489" s="19" t="s">
        <v>139</v>
      </c>
      <c r="C489" s="19"/>
      <c r="D489" s="19"/>
      <c r="E489" s="19" t="s">
        <v>3</v>
      </c>
      <c r="F489" s="19" t="s">
        <v>76</v>
      </c>
      <c r="G489" s="19" t="s">
        <v>191</v>
      </c>
      <c r="H489" s="19" t="s">
        <v>192</v>
      </c>
      <c r="I489" s="19" t="s">
        <v>193</v>
      </c>
      <c r="J489" s="19"/>
      <c r="K489" s="22">
        <v>641516</v>
      </c>
      <c r="L489" s="22">
        <v>548304.27</v>
      </c>
      <c r="M489" s="20"/>
      <c r="N489" s="20"/>
      <c r="O489" s="20"/>
      <c r="P489" s="20"/>
      <c r="Q489" s="21">
        <v>0.17</v>
      </c>
      <c r="R489" s="20">
        <v>146962.35</v>
      </c>
      <c r="S489" s="20">
        <f t="shared" si="21"/>
        <v>125608.84615384617</v>
      </c>
    </row>
    <row r="490" spans="1:19" ht="19.899999999999999" customHeight="1">
      <c r="A490" s="19" t="s">
        <v>138</v>
      </c>
      <c r="B490" s="19" t="s">
        <v>139</v>
      </c>
      <c r="C490" s="19"/>
      <c r="D490" s="19"/>
      <c r="E490" s="19" t="s">
        <v>4</v>
      </c>
      <c r="F490" s="19" t="s">
        <v>78</v>
      </c>
      <c r="G490" s="19" t="s">
        <v>191</v>
      </c>
      <c r="H490" s="19" t="s">
        <v>192</v>
      </c>
      <c r="I490" s="19" t="s">
        <v>193</v>
      </c>
      <c r="J490" s="19"/>
      <c r="K490" s="22">
        <v>0</v>
      </c>
      <c r="L490" s="22">
        <v>0</v>
      </c>
      <c r="M490" s="20"/>
      <c r="N490" s="20"/>
      <c r="O490" s="20"/>
      <c r="P490" s="20"/>
      <c r="Q490" s="21">
        <v>0</v>
      </c>
      <c r="R490" s="20">
        <v>0</v>
      </c>
      <c r="S490" s="20">
        <f t="shared" si="21"/>
        <v>0</v>
      </c>
    </row>
    <row r="491" spans="1:19" ht="19.899999999999999" customHeight="1">
      <c r="A491" s="19" t="s">
        <v>138</v>
      </c>
      <c r="B491" s="19" t="s">
        <v>139</v>
      </c>
      <c r="C491" s="19"/>
      <c r="D491" s="19"/>
      <c r="E491" s="19" t="s">
        <v>5</v>
      </c>
      <c r="F491" s="19" t="s">
        <v>79</v>
      </c>
      <c r="G491" s="19" t="s">
        <v>191</v>
      </c>
      <c r="H491" s="19" t="s">
        <v>192</v>
      </c>
      <c r="I491" s="19" t="s">
        <v>193</v>
      </c>
      <c r="J491" s="19"/>
      <c r="K491" s="22">
        <v>0</v>
      </c>
      <c r="L491" s="22">
        <v>0</v>
      </c>
      <c r="M491" s="20"/>
      <c r="N491" s="20"/>
      <c r="O491" s="20"/>
      <c r="P491" s="20"/>
      <c r="Q491" s="21">
        <v>0</v>
      </c>
      <c r="R491" s="20">
        <v>0</v>
      </c>
      <c r="S491" s="20">
        <f t="shared" si="21"/>
        <v>0</v>
      </c>
    </row>
    <row r="492" spans="1:19" ht="19.899999999999999" customHeight="1">
      <c r="A492" s="19" t="s">
        <v>138</v>
      </c>
      <c r="B492" s="19" t="s">
        <v>139</v>
      </c>
      <c r="C492" s="19"/>
      <c r="D492" s="19"/>
      <c r="E492" s="19" t="s">
        <v>6</v>
      </c>
      <c r="F492" s="19" t="s">
        <v>80</v>
      </c>
      <c r="G492" s="19" t="s">
        <v>191</v>
      </c>
      <c r="H492" s="19" t="s">
        <v>192</v>
      </c>
      <c r="I492" s="19" t="s">
        <v>193</v>
      </c>
      <c r="J492" s="19"/>
      <c r="K492" s="22">
        <v>0</v>
      </c>
      <c r="L492" s="22">
        <v>0</v>
      </c>
      <c r="M492" s="20"/>
      <c r="N492" s="20"/>
      <c r="O492" s="20"/>
      <c r="P492" s="20"/>
      <c r="Q492" s="21">
        <v>0</v>
      </c>
      <c r="R492" s="20">
        <v>0</v>
      </c>
      <c r="S492" s="20">
        <f t="shared" si="21"/>
        <v>0</v>
      </c>
    </row>
    <row r="493" spans="1:19" ht="19.899999999999999" customHeight="1">
      <c r="A493" s="19" t="s">
        <v>138</v>
      </c>
      <c r="B493" s="19" t="s">
        <v>139</v>
      </c>
      <c r="C493" s="19"/>
      <c r="D493" s="19"/>
      <c r="E493" s="19" t="s">
        <v>7</v>
      </c>
      <c r="F493" s="19" t="s">
        <v>81</v>
      </c>
      <c r="G493" s="19" t="s">
        <v>191</v>
      </c>
      <c r="H493" s="19" t="s">
        <v>192</v>
      </c>
      <c r="I493" s="19" t="s">
        <v>193</v>
      </c>
      <c r="J493" s="19"/>
      <c r="K493" s="22">
        <v>0</v>
      </c>
      <c r="L493" s="22">
        <v>0</v>
      </c>
      <c r="M493" s="20"/>
      <c r="N493" s="20"/>
      <c r="O493" s="20"/>
      <c r="P493" s="20"/>
      <c r="Q493" s="21">
        <v>0</v>
      </c>
      <c r="R493" s="20">
        <v>0</v>
      </c>
      <c r="S493" s="20">
        <f t="shared" si="21"/>
        <v>0</v>
      </c>
    </row>
    <row r="494" spans="1:19" ht="19.899999999999999" customHeight="1">
      <c r="A494" s="19" t="s">
        <v>138</v>
      </c>
      <c r="B494" s="19" t="s">
        <v>139</v>
      </c>
      <c r="C494" s="19"/>
      <c r="D494" s="19"/>
      <c r="E494" s="19" t="s">
        <v>8</v>
      </c>
      <c r="F494" s="19" t="s">
        <v>77</v>
      </c>
      <c r="G494" s="19" t="s">
        <v>191</v>
      </c>
      <c r="H494" s="19" t="s">
        <v>192</v>
      </c>
      <c r="I494" s="19" t="s">
        <v>193</v>
      </c>
      <c r="J494" s="19"/>
      <c r="K494" s="22">
        <v>1461972</v>
      </c>
      <c r="L494" s="22">
        <v>1305332.1399999999</v>
      </c>
      <c r="M494" s="20"/>
      <c r="N494" s="20"/>
      <c r="O494" s="20"/>
      <c r="P494" s="20"/>
      <c r="Q494" s="21">
        <v>0.157</v>
      </c>
      <c r="R494" s="20">
        <v>334917.36</v>
      </c>
      <c r="S494" s="20">
        <f t="shared" si="21"/>
        <v>289470.49265341397</v>
      </c>
    </row>
    <row r="495" spans="1:19" ht="19.899999999999999" customHeight="1">
      <c r="A495" s="19" t="s">
        <v>138</v>
      </c>
      <c r="B495" s="19" t="s">
        <v>139</v>
      </c>
      <c r="C495" s="19"/>
      <c r="D495" s="19"/>
      <c r="E495" s="19" t="s">
        <v>9</v>
      </c>
      <c r="F495" s="19" t="s">
        <v>82</v>
      </c>
      <c r="G495" s="19" t="s">
        <v>191</v>
      </c>
      <c r="H495" s="19" t="s">
        <v>192</v>
      </c>
      <c r="I495" s="19" t="s">
        <v>193</v>
      </c>
      <c r="J495" s="19"/>
      <c r="K495" s="22">
        <v>3680</v>
      </c>
      <c r="L495" s="22">
        <v>3471.7</v>
      </c>
      <c r="M495" s="20"/>
      <c r="N495" s="20"/>
      <c r="O495" s="20"/>
      <c r="P495" s="20"/>
      <c r="Q495" s="21">
        <v>6.0000999999999999E-2</v>
      </c>
      <c r="R495" s="20">
        <v>843.04</v>
      </c>
      <c r="S495" s="20">
        <f t="shared" si="21"/>
        <v>795.32000441509012</v>
      </c>
    </row>
    <row r="496" spans="1:19" ht="19.899999999999999" customHeight="1">
      <c r="A496" s="19" t="s">
        <v>138</v>
      </c>
      <c r="B496" s="19" t="s">
        <v>139</v>
      </c>
      <c r="C496" s="19"/>
      <c r="D496" s="19"/>
      <c r="E496" s="19" t="s">
        <v>10</v>
      </c>
      <c r="F496" s="19" t="s">
        <v>83</v>
      </c>
      <c r="G496" s="19" t="s">
        <v>191</v>
      </c>
      <c r="H496" s="19" t="s">
        <v>192</v>
      </c>
      <c r="I496" s="19" t="s">
        <v>193</v>
      </c>
      <c r="J496" s="19"/>
      <c r="K496" s="22">
        <v>20608</v>
      </c>
      <c r="L496" s="22">
        <v>19441.509999999998</v>
      </c>
      <c r="M496" s="20"/>
      <c r="N496" s="20"/>
      <c r="O496" s="20"/>
      <c r="P496" s="20"/>
      <c r="Q496" s="21">
        <v>5.9998000000000003E-2</v>
      </c>
      <c r="R496" s="20">
        <v>4721</v>
      </c>
      <c r="S496" s="20">
        <f t="shared" si="21"/>
        <v>4453.7819882679023</v>
      </c>
    </row>
    <row r="497" spans="1:19" ht="19.899999999999999" customHeight="1">
      <c r="A497" s="19" t="s">
        <v>138</v>
      </c>
      <c r="B497" s="19" t="s">
        <v>139</v>
      </c>
      <c r="C497" s="19"/>
      <c r="D497" s="19"/>
      <c r="E497" s="19" t="s">
        <v>11</v>
      </c>
      <c r="F497" s="19" t="s">
        <v>84</v>
      </c>
      <c r="G497" s="19" t="s">
        <v>191</v>
      </c>
      <c r="H497" s="19" t="s">
        <v>192</v>
      </c>
      <c r="I497" s="19" t="s">
        <v>193</v>
      </c>
      <c r="J497" s="19"/>
      <c r="K497" s="22">
        <v>0</v>
      </c>
      <c r="L497" s="22">
        <v>0</v>
      </c>
      <c r="M497" s="20"/>
      <c r="N497" s="20"/>
      <c r="O497" s="20"/>
      <c r="P497" s="20"/>
      <c r="Q497" s="21">
        <v>0</v>
      </c>
      <c r="R497" s="20">
        <v>0</v>
      </c>
      <c r="S497" s="20">
        <f t="shared" si="21"/>
        <v>0</v>
      </c>
    </row>
    <row r="498" spans="1:19" ht="19.899999999999999" customHeight="1">
      <c r="A498" s="19" t="s">
        <v>138</v>
      </c>
      <c r="B498" s="19" t="s">
        <v>139</v>
      </c>
      <c r="C498" s="19"/>
      <c r="D498" s="19"/>
      <c r="E498" s="19" t="s">
        <v>12</v>
      </c>
      <c r="F498" s="19" t="s">
        <v>85</v>
      </c>
      <c r="G498" s="19" t="s">
        <v>191</v>
      </c>
      <c r="H498" s="19" t="s">
        <v>192</v>
      </c>
      <c r="I498" s="19" t="s">
        <v>193</v>
      </c>
      <c r="J498" s="19"/>
      <c r="K498" s="22">
        <v>0</v>
      </c>
      <c r="L498" s="22">
        <v>0</v>
      </c>
      <c r="M498" s="20"/>
      <c r="N498" s="20"/>
      <c r="O498" s="20"/>
      <c r="P498" s="20"/>
      <c r="Q498" s="21">
        <v>0</v>
      </c>
      <c r="R498" s="20">
        <v>0</v>
      </c>
      <c r="S498" s="20">
        <f t="shared" si="21"/>
        <v>0</v>
      </c>
    </row>
    <row r="499" spans="1:19" ht="19.899999999999999" customHeight="1">
      <c r="A499" s="19" t="s">
        <v>138</v>
      </c>
      <c r="B499" s="19" t="s">
        <v>139</v>
      </c>
      <c r="C499" s="19"/>
      <c r="D499" s="19"/>
      <c r="E499" s="19" t="s">
        <v>13</v>
      </c>
      <c r="F499" s="19" t="s">
        <v>86</v>
      </c>
      <c r="G499" s="19" t="s">
        <v>191</v>
      </c>
      <c r="H499" s="19" t="s">
        <v>192</v>
      </c>
      <c r="I499" s="19" t="s">
        <v>193</v>
      </c>
      <c r="J499" s="19"/>
      <c r="K499" s="22">
        <v>4508</v>
      </c>
      <c r="L499" s="22">
        <v>4252.83</v>
      </c>
      <c r="M499" s="20"/>
      <c r="N499" s="20"/>
      <c r="O499" s="20"/>
      <c r="P499" s="20"/>
      <c r="Q499" s="21">
        <v>6.0005000000000003E-2</v>
      </c>
      <c r="R499" s="20">
        <v>1032.72</v>
      </c>
      <c r="S499" s="20">
        <f t="shared" si="21"/>
        <v>974.25955537945572</v>
      </c>
    </row>
    <row r="500" spans="1:19" ht="19.899999999999999" customHeight="1">
      <c r="A500" s="19" t="s">
        <v>138</v>
      </c>
      <c r="B500" s="19" t="s">
        <v>139</v>
      </c>
      <c r="C500" s="19"/>
      <c r="D500" s="19"/>
      <c r="E500" s="19" t="s">
        <v>14</v>
      </c>
      <c r="F500" s="19" t="s">
        <v>87</v>
      </c>
      <c r="G500" s="19" t="s">
        <v>191</v>
      </c>
      <c r="H500" s="19" t="s">
        <v>192</v>
      </c>
      <c r="I500" s="19" t="s">
        <v>193</v>
      </c>
      <c r="J500" s="19"/>
      <c r="K500" s="22">
        <v>106260</v>
      </c>
      <c r="L500" s="22">
        <v>100245.28</v>
      </c>
      <c r="M500" s="20"/>
      <c r="N500" s="20"/>
      <c r="O500" s="20"/>
      <c r="P500" s="20"/>
      <c r="Q500" s="21">
        <v>0.06</v>
      </c>
      <c r="R500" s="20">
        <v>24342.68</v>
      </c>
      <c r="S500" s="20">
        <f t="shared" si="21"/>
        <v>22964.792452830188</v>
      </c>
    </row>
    <row r="501" spans="1:19" ht="19.899999999999999" customHeight="1">
      <c r="A501" s="19" t="s">
        <v>138</v>
      </c>
      <c r="B501" s="19" t="s">
        <v>139</v>
      </c>
      <c r="C501" s="19"/>
      <c r="D501" s="19"/>
      <c r="E501" s="19" t="s">
        <v>15</v>
      </c>
      <c r="F501" s="19" t="s">
        <v>88</v>
      </c>
      <c r="G501" s="19" t="s">
        <v>191</v>
      </c>
      <c r="H501" s="19" t="s">
        <v>192</v>
      </c>
      <c r="I501" s="19" t="s">
        <v>193</v>
      </c>
      <c r="J501" s="19"/>
      <c r="K501" s="22">
        <v>0</v>
      </c>
      <c r="L501" s="22">
        <v>0</v>
      </c>
      <c r="M501" s="20"/>
      <c r="N501" s="20"/>
      <c r="O501" s="20"/>
      <c r="P501" s="20"/>
      <c r="Q501" s="21">
        <v>0</v>
      </c>
      <c r="R501" s="20">
        <v>0</v>
      </c>
      <c r="S501" s="20">
        <f t="shared" si="21"/>
        <v>0</v>
      </c>
    </row>
    <row r="502" spans="1:19" ht="19.899999999999999" customHeight="1">
      <c r="A502" s="19" t="s">
        <v>138</v>
      </c>
      <c r="B502" s="19" t="s">
        <v>139</v>
      </c>
      <c r="C502" s="19"/>
      <c r="D502" s="19"/>
      <c r="E502" s="19" t="s">
        <v>16</v>
      </c>
      <c r="F502" s="19" t="s">
        <v>89</v>
      </c>
      <c r="G502" s="19" t="s">
        <v>191</v>
      </c>
      <c r="H502" s="19" t="s">
        <v>192</v>
      </c>
      <c r="I502" s="19" t="s">
        <v>193</v>
      </c>
      <c r="J502" s="19"/>
      <c r="K502" s="22">
        <v>0</v>
      </c>
      <c r="L502" s="22">
        <v>0</v>
      </c>
      <c r="M502" s="20"/>
      <c r="N502" s="20"/>
      <c r="O502" s="20"/>
      <c r="P502" s="20"/>
      <c r="Q502" s="21">
        <v>0</v>
      </c>
      <c r="R502" s="20">
        <v>0</v>
      </c>
      <c r="S502" s="20">
        <f t="shared" si="21"/>
        <v>0</v>
      </c>
    </row>
    <row r="503" spans="1:19" ht="19.899999999999999" customHeight="1">
      <c r="A503" s="19" t="s">
        <v>138</v>
      </c>
      <c r="B503" s="19" t="s">
        <v>139</v>
      </c>
      <c r="C503" s="19"/>
      <c r="D503" s="19"/>
      <c r="E503" s="19" t="s">
        <v>17</v>
      </c>
      <c r="F503" s="19" t="s">
        <v>90</v>
      </c>
      <c r="G503" s="19" t="s">
        <v>191</v>
      </c>
      <c r="H503" s="19" t="s">
        <v>192</v>
      </c>
      <c r="I503" s="19" t="s">
        <v>193</v>
      </c>
      <c r="J503" s="19"/>
      <c r="K503" s="22">
        <v>0</v>
      </c>
      <c r="L503" s="22">
        <v>0</v>
      </c>
      <c r="M503" s="20"/>
      <c r="N503" s="20"/>
      <c r="O503" s="20"/>
      <c r="P503" s="20"/>
      <c r="Q503" s="21">
        <v>0</v>
      </c>
      <c r="R503" s="20">
        <v>0</v>
      </c>
      <c r="S503" s="20">
        <f t="shared" si="21"/>
        <v>0</v>
      </c>
    </row>
    <row r="504" spans="1:19" ht="19.899999999999999" customHeight="1">
      <c r="A504" s="19" t="s">
        <v>138</v>
      </c>
      <c r="B504" s="19" t="s">
        <v>139</v>
      </c>
      <c r="C504" s="19"/>
      <c r="D504" s="19"/>
      <c r="E504" s="19" t="s">
        <v>18</v>
      </c>
      <c r="F504" s="19" t="s">
        <v>91</v>
      </c>
      <c r="G504" s="19" t="s">
        <v>191</v>
      </c>
      <c r="H504" s="19" t="s">
        <v>192</v>
      </c>
      <c r="I504" s="19" t="s">
        <v>193</v>
      </c>
      <c r="J504" s="19"/>
      <c r="K504" s="22">
        <v>0</v>
      </c>
      <c r="L504" s="22">
        <v>0</v>
      </c>
      <c r="M504" s="20"/>
      <c r="N504" s="20"/>
      <c r="O504" s="20"/>
      <c r="P504" s="20"/>
      <c r="Q504" s="21">
        <v>0</v>
      </c>
      <c r="R504" s="20">
        <v>0</v>
      </c>
      <c r="S504" s="20">
        <f t="shared" si="21"/>
        <v>0</v>
      </c>
    </row>
    <row r="505" spans="1:19" ht="19.899999999999999" customHeight="1">
      <c r="A505" s="19" t="s">
        <v>138</v>
      </c>
      <c r="B505" s="19" t="s">
        <v>139</v>
      </c>
      <c r="C505" s="19"/>
      <c r="D505" s="19"/>
      <c r="E505" s="19" t="s">
        <v>19</v>
      </c>
      <c r="F505" s="19" t="s">
        <v>92</v>
      </c>
      <c r="G505" s="19" t="s">
        <v>191</v>
      </c>
      <c r="H505" s="19" t="s">
        <v>192</v>
      </c>
      <c r="I505" s="19" t="s">
        <v>193</v>
      </c>
      <c r="J505" s="19"/>
      <c r="K505" s="22">
        <v>0</v>
      </c>
      <c r="L505" s="22">
        <v>0</v>
      </c>
      <c r="M505" s="20"/>
      <c r="N505" s="20"/>
      <c r="O505" s="20"/>
      <c r="P505" s="20"/>
      <c r="Q505" s="21">
        <v>0</v>
      </c>
      <c r="R505" s="20">
        <v>0</v>
      </c>
      <c r="S505" s="20">
        <f t="shared" si="21"/>
        <v>0</v>
      </c>
    </row>
    <row r="506" spans="1:19" ht="19.899999999999999" customHeight="1">
      <c r="A506" s="19" t="s">
        <v>138</v>
      </c>
      <c r="B506" s="19" t="s">
        <v>139</v>
      </c>
      <c r="C506" s="19"/>
      <c r="D506" s="19"/>
      <c r="E506" s="19" t="s">
        <v>20</v>
      </c>
      <c r="F506" s="19" t="s">
        <v>93</v>
      </c>
      <c r="G506" s="19" t="s">
        <v>191</v>
      </c>
      <c r="H506" s="19" t="s">
        <v>192</v>
      </c>
      <c r="I506" s="19" t="s">
        <v>193</v>
      </c>
      <c r="J506" s="19"/>
      <c r="K506" s="22">
        <v>45264</v>
      </c>
      <c r="L506" s="22">
        <v>42701.89</v>
      </c>
      <c r="M506" s="20"/>
      <c r="N506" s="20"/>
      <c r="O506" s="20"/>
      <c r="P506" s="20"/>
      <c r="Q506" s="21">
        <v>0.06</v>
      </c>
      <c r="R506" s="20">
        <v>10369.35</v>
      </c>
      <c r="S506" s="20">
        <f t="shared" si="21"/>
        <v>9782.4056603773588</v>
      </c>
    </row>
    <row r="507" spans="1:19" ht="19.899999999999999" customHeight="1">
      <c r="A507" s="19" t="s">
        <v>138</v>
      </c>
      <c r="B507" s="19" t="s">
        <v>139</v>
      </c>
      <c r="C507" s="19"/>
      <c r="D507" s="19"/>
      <c r="E507" s="19" t="s">
        <v>21</v>
      </c>
      <c r="F507" s="19" t="s">
        <v>94</v>
      </c>
      <c r="G507" s="19" t="s">
        <v>191</v>
      </c>
      <c r="H507" s="19" t="s">
        <v>192</v>
      </c>
      <c r="I507" s="19" t="s">
        <v>193</v>
      </c>
      <c r="J507" s="19"/>
      <c r="K507" s="22">
        <v>0</v>
      </c>
      <c r="L507" s="22">
        <v>0</v>
      </c>
      <c r="M507" s="20"/>
      <c r="N507" s="20"/>
      <c r="O507" s="20"/>
      <c r="P507" s="20"/>
      <c r="Q507" s="21">
        <v>0</v>
      </c>
      <c r="R507" s="20">
        <v>0</v>
      </c>
      <c r="S507" s="20">
        <f t="shared" si="21"/>
        <v>0</v>
      </c>
    </row>
    <row r="508" spans="1:19" ht="19.899999999999999" customHeight="1">
      <c r="A508" s="19" t="s">
        <v>138</v>
      </c>
      <c r="B508" s="19" t="s">
        <v>139</v>
      </c>
      <c r="C508" s="19"/>
      <c r="D508" s="19"/>
      <c r="E508" s="19" t="s">
        <v>22</v>
      </c>
      <c r="F508" s="19" t="s">
        <v>95</v>
      </c>
      <c r="G508" s="19" t="s">
        <v>191</v>
      </c>
      <c r="H508" s="19" t="s">
        <v>192</v>
      </c>
      <c r="I508" s="19" t="s">
        <v>193</v>
      </c>
      <c r="J508" s="19"/>
      <c r="K508" s="22">
        <v>21344</v>
      </c>
      <c r="L508" s="22">
        <v>21344</v>
      </c>
      <c r="M508" s="20"/>
      <c r="N508" s="20"/>
      <c r="O508" s="20"/>
      <c r="P508" s="20"/>
      <c r="Q508" s="21">
        <v>0</v>
      </c>
      <c r="R508" s="20">
        <v>4889.6099999999997</v>
      </c>
      <c r="S508" s="20">
        <f t="shared" si="21"/>
        <v>4889.6099999999997</v>
      </c>
    </row>
    <row r="509" spans="1:19" ht="19.899999999999999" customHeight="1">
      <c r="A509" s="17" t="s">
        <v>140</v>
      </c>
      <c r="B509" s="17" t="s">
        <v>141</v>
      </c>
      <c r="C509" s="17"/>
      <c r="D509" s="17"/>
      <c r="E509" s="17" t="s">
        <v>72</v>
      </c>
      <c r="F509" s="17" t="s">
        <v>73</v>
      </c>
      <c r="G509" s="17" t="s">
        <v>191</v>
      </c>
      <c r="H509" s="17" t="s">
        <v>192</v>
      </c>
      <c r="I509" s="17" t="s">
        <v>193</v>
      </c>
      <c r="J509" s="17"/>
      <c r="K509" s="18">
        <v>8025528</v>
      </c>
      <c r="L509" s="18">
        <v>7153520.1900000004</v>
      </c>
      <c r="M509" s="18">
        <f>SUM(M510,M511,M512,M513,M514,M515,M516,M517,M518,M519,M521,M522,M523,M524,M525,M526,M527,M528,M529,M530,M531)</f>
        <v>0</v>
      </c>
      <c r="N509" s="18">
        <f>SUM(N510,N511,N512,N513,N514,N515,N516,N517,N518,N519,N521,N522,N523,N524,N525,N526,N527,N528,N529,N530,N531)</f>
        <v>0</v>
      </c>
      <c r="O509" s="18"/>
      <c r="P509" s="18"/>
      <c r="Q509" s="18">
        <v>0.05</v>
      </c>
      <c r="R509" s="18">
        <f>SUM(R510,R511,R512,R513,R514,R515,R516,R517,R518,R519,R521,R522,R523,R524,R525,R526,R527,R528,R529,R530,R531)</f>
        <v>5869600.0099999988</v>
      </c>
      <c r="S509" s="18">
        <f>SUM(S510,S511,S512,S513,S514,S515,S516,S517,S518,S519,S521,S522,S523,S524,S525,S526,S527,S528,S529,S530,S531)</f>
        <v>5103942.5301270457</v>
      </c>
    </row>
    <row r="510" spans="1:19" ht="19.899999999999999" customHeight="1">
      <c r="A510" s="19" t="s">
        <v>140</v>
      </c>
      <c r="B510" s="19" t="s">
        <v>141</v>
      </c>
      <c r="C510" s="19"/>
      <c r="D510" s="19"/>
      <c r="E510" s="19" t="s">
        <v>1</v>
      </c>
      <c r="F510" s="19" t="s">
        <v>74</v>
      </c>
      <c r="G510" s="19" t="s">
        <v>191</v>
      </c>
      <c r="H510" s="19" t="s">
        <v>192</v>
      </c>
      <c r="I510" s="19" t="s">
        <v>193</v>
      </c>
      <c r="J510" s="19"/>
      <c r="K510" s="22">
        <v>0</v>
      </c>
      <c r="L510" s="22">
        <v>0</v>
      </c>
      <c r="M510" s="20"/>
      <c r="N510" s="20"/>
      <c r="O510" s="20"/>
      <c r="P510" s="20"/>
      <c r="Q510" s="21">
        <v>0</v>
      </c>
      <c r="R510" s="20">
        <v>0</v>
      </c>
      <c r="S510" s="20">
        <f t="shared" ref="S510:S531" si="22">R510/(1+Q510)</f>
        <v>0</v>
      </c>
    </row>
    <row r="511" spans="1:19" ht="19.899999999999999" customHeight="1">
      <c r="A511" s="19" t="s">
        <v>140</v>
      </c>
      <c r="B511" s="19" t="s">
        <v>141</v>
      </c>
      <c r="C511" s="19"/>
      <c r="D511" s="19"/>
      <c r="E511" s="19" t="s">
        <v>2</v>
      </c>
      <c r="F511" s="19" t="s">
        <v>75</v>
      </c>
      <c r="G511" s="19" t="s">
        <v>191</v>
      </c>
      <c r="H511" s="19" t="s">
        <v>192</v>
      </c>
      <c r="I511" s="19" t="s">
        <v>193</v>
      </c>
      <c r="J511" s="19"/>
      <c r="K511" s="22">
        <v>0</v>
      </c>
      <c r="L511" s="22">
        <v>0</v>
      </c>
      <c r="M511" s="20"/>
      <c r="N511" s="20"/>
      <c r="O511" s="20"/>
      <c r="P511" s="20"/>
      <c r="Q511" s="21">
        <v>0</v>
      </c>
      <c r="R511" s="20">
        <v>0</v>
      </c>
      <c r="S511" s="20">
        <f t="shared" si="22"/>
        <v>0</v>
      </c>
    </row>
    <row r="512" spans="1:19" ht="19.899999999999999" customHeight="1">
      <c r="A512" s="19" t="s">
        <v>140</v>
      </c>
      <c r="B512" s="19" t="s">
        <v>141</v>
      </c>
      <c r="C512" s="19"/>
      <c r="D512" s="19"/>
      <c r="E512" s="19" t="s">
        <v>3</v>
      </c>
      <c r="F512" s="19" t="s">
        <v>76</v>
      </c>
      <c r="G512" s="19" t="s">
        <v>191</v>
      </c>
      <c r="H512" s="19" t="s">
        <v>192</v>
      </c>
      <c r="I512" s="19" t="s">
        <v>193</v>
      </c>
      <c r="J512" s="19"/>
      <c r="K512" s="22">
        <v>0</v>
      </c>
      <c r="L512" s="22">
        <v>0</v>
      </c>
      <c r="M512" s="20"/>
      <c r="N512" s="20"/>
      <c r="O512" s="20"/>
      <c r="P512" s="20"/>
      <c r="Q512" s="21">
        <v>0</v>
      </c>
      <c r="R512" s="20">
        <v>0</v>
      </c>
      <c r="S512" s="20">
        <f t="shared" si="22"/>
        <v>0</v>
      </c>
    </row>
    <row r="513" spans="1:19" ht="19.899999999999999" customHeight="1">
      <c r="A513" s="19" t="s">
        <v>140</v>
      </c>
      <c r="B513" s="19" t="s">
        <v>141</v>
      </c>
      <c r="C513" s="19"/>
      <c r="D513" s="19"/>
      <c r="E513" s="19" t="s">
        <v>4</v>
      </c>
      <c r="F513" s="19" t="s">
        <v>78</v>
      </c>
      <c r="G513" s="19" t="s">
        <v>191</v>
      </c>
      <c r="H513" s="19" t="s">
        <v>192</v>
      </c>
      <c r="I513" s="19" t="s">
        <v>193</v>
      </c>
      <c r="J513" s="19"/>
      <c r="K513" s="22">
        <v>0</v>
      </c>
      <c r="L513" s="22">
        <v>0</v>
      </c>
      <c r="M513" s="20"/>
      <c r="N513" s="20"/>
      <c r="O513" s="20"/>
      <c r="P513" s="20"/>
      <c r="Q513" s="21">
        <v>0</v>
      </c>
      <c r="R513" s="20">
        <v>0</v>
      </c>
      <c r="S513" s="20">
        <f t="shared" si="22"/>
        <v>0</v>
      </c>
    </row>
    <row r="514" spans="1:19" ht="19.899999999999999" customHeight="1">
      <c r="A514" s="19" t="s">
        <v>140</v>
      </c>
      <c r="B514" s="19" t="s">
        <v>141</v>
      </c>
      <c r="C514" s="19"/>
      <c r="D514" s="19"/>
      <c r="E514" s="19" t="s">
        <v>5</v>
      </c>
      <c r="F514" s="19" t="s">
        <v>79</v>
      </c>
      <c r="G514" s="19" t="s">
        <v>191</v>
      </c>
      <c r="H514" s="19" t="s">
        <v>192</v>
      </c>
      <c r="I514" s="19" t="s">
        <v>193</v>
      </c>
      <c r="J514" s="19"/>
      <c r="K514" s="22">
        <v>0</v>
      </c>
      <c r="L514" s="22">
        <v>0</v>
      </c>
      <c r="M514" s="20"/>
      <c r="N514" s="20"/>
      <c r="O514" s="20"/>
      <c r="P514" s="20"/>
      <c r="Q514" s="21">
        <v>0</v>
      </c>
      <c r="R514" s="20">
        <v>0</v>
      </c>
      <c r="S514" s="20">
        <f t="shared" si="22"/>
        <v>0</v>
      </c>
    </row>
    <row r="515" spans="1:19" ht="19.899999999999999" customHeight="1">
      <c r="A515" s="19" t="s">
        <v>140</v>
      </c>
      <c r="B515" s="19" t="s">
        <v>141</v>
      </c>
      <c r="C515" s="19"/>
      <c r="D515" s="19"/>
      <c r="E515" s="19" t="s">
        <v>6</v>
      </c>
      <c r="F515" s="19" t="s">
        <v>80</v>
      </c>
      <c r="G515" s="19" t="s">
        <v>191</v>
      </c>
      <c r="H515" s="19" t="s">
        <v>192</v>
      </c>
      <c r="I515" s="19" t="s">
        <v>193</v>
      </c>
      <c r="J515" s="19"/>
      <c r="K515" s="22">
        <v>0</v>
      </c>
      <c r="L515" s="22">
        <v>0</v>
      </c>
      <c r="M515" s="20"/>
      <c r="N515" s="20"/>
      <c r="O515" s="20"/>
      <c r="P515" s="20"/>
      <c r="Q515" s="21">
        <v>0</v>
      </c>
      <c r="R515" s="20">
        <v>0</v>
      </c>
      <c r="S515" s="20">
        <f t="shared" si="22"/>
        <v>0</v>
      </c>
    </row>
    <row r="516" spans="1:19" ht="19.899999999999999" customHeight="1">
      <c r="A516" s="19" t="s">
        <v>140</v>
      </c>
      <c r="B516" s="19" t="s">
        <v>141</v>
      </c>
      <c r="C516" s="19"/>
      <c r="D516" s="19"/>
      <c r="E516" s="19" t="s">
        <v>7</v>
      </c>
      <c r="F516" s="19" t="s">
        <v>81</v>
      </c>
      <c r="G516" s="19" t="s">
        <v>191</v>
      </c>
      <c r="H516" s="19" t="s">
        <v>192</v>
      </c>
      <c r="I516" s="19" t="s">
        <v>193</v>
      </c>
      <c r="J516" s="19"/>
      <c r="K516" s="22">
        <v>1882044</v>
      </c>
      <c r="L516" s="22">
        <v>1665525.66</v>
      </c>
      <c r="M516" s="20"/>
      <c r="N516" s="20"/>
      <c r="O516" s="20"/>
      <c r="P516" s="20"/>
      <c r="Q516" s="21">
        <v>0.15279999999999999</v>
      </c>
      <c r="R516" s="20">
        <v>1376463.39</v>
      </c>
      <c r="S516" s="20">
        <f t="shared" si="22"/>
        <v>1194017.5138792503</v>
      </c>
    </row>
    <row r="517" spans="1:19" ht="19.899999999999999" customHeight="1">
      <c r="A517" s="19" t="s">
        <v>140</v>
      </c>
      <c r="B517" s="19" t="s">
        <v>141</v>
      </c>
      <c r="C517" s="19"/>
      <c r="D517" s="19"/>
      <c r="E517" s="19" t="s">
        <v>8</v>
      </c>
      <c r="F517" s="19" t="s">
        <v>77</v>
      </c>
      <c r="G517" s="19" t="s">
        <v>191</v>
      </c>
      <c r="H517" s="19" t="s">
        <v>192</v>
      </c>
      <c r="I517" s="19" t="s">
        <v>193</v>
      </c>
      <c r="J517" s="19"/>
      <c r="K517" s="22">
        <v>5338760</v>
      </c>
      <c r="L517" s="22">
        <v>4724566.37</v>
      </c>
      <c r="M517" s="20"/>
      <c r="N517" s="20"/>
      <c r="O517" s="20"/>
      <c r="P517" s="20"/>
      <c r="Q517" s="21">
        <v>0.16500000000000001</v>
      </c>
      <c r="R517" s="20">
        <v>3904588.67</v>
      </c>
      <c r="S517" s="20">
        <f t="shared" si="22"/>
        <v>3351578.2575107296</v>
      </c>
    </row>
    <row r="518" spans="1:19" ht="19.899999999999999" customHeight="1">
      <c r="A518" s="19" t="s">
        <v>140</v>
      </c>
      <c r="B518" s="19" t="s">
        <v>141</v>
      </c>
      <c r="C518" s="19"/>
      <c r="D518" s="19"/>
      <c r="E518" s="19" t="s">
        <v>9</v>
      </c>
      <c r="F518" s="19" t="s">
        <v>82</v>
      </c>
      <c r="G518" s="19" t="s">
        <v>191</v>
      </c>
      <c r="H518" s="19" t="s">
        <v>192</v>
      </c>
      <c r="I518" s="19" t="s">
        <v>193</v>
      </c>
      <c r="J518" s="19"/>
      <c r="K518" s="22">
        <v>35512</v>
      </c>
      <c r="L518" s="22">
        <v>33501.89</v>
      </c>
      <c r="M518" s="20"/>
      <c r="N518" s="20"/>
      <c r="O518" s="20"/>
      <c r="P518" s="20"/>
      <c r="Q518" s="21">
        <v>0.06</v>
      </c>
      <c r="R518" s="20">
        <v>25972.28</v>
      </c>
      <c r="S518" s="20">
        <f t="shared" si="22"/>
        <v>24502.150943396224</v>
      </c>
    </row>
    <row r="519" spans="1:19" ht="19.899999999999999" customHeight="1">
      <c r="A519" s="19" t="s">
        <v>140</v>
      </c>
      <c r="B519" s="19" t="s">
        <v>141</v>
      </c>
      <c r="C519" s="19"/>
      <c r="D519" s="19"/>
      <c r="E519" s="19" t="s">
        <v>10</v>
      </c>
      <c r="F519" s="19" t="s">
        <v>83</v>
      </c>
      <c r="G519" s="19" t="s">
        <v>191</v>
      </c>
      <c r="H519" s="19" t="s">
        <v>192</v>
      </c>
      <c r="I519" s="19" t="s">
        <v>193</v>
      </c>
      <c r="J519" s="19"/>
      <c r="K519" s="22">
        <v>137724</v>
      </c>
      <c r="L519" s="22">
        <v>129928.3</v>
      </c>
      <c r="M519" s="20"/>
      <c r="N519" s="20"/>
      <c r="O519" s="20"/>
      <c r="P519" s="20"/>
      <c r="Q519" s="21">
        <v>0.06</v>
      </c>
      <c r="R519" s="20">
        <v>100726.68</v>
      </c>
      <c r="S519" s="20">
        <f t="shared" si="22"/>
        <v>95025.169811320739</v>
      </c>
    </row>
    <row r="520" spans="1:19" ht="19.899999999999999" customHeight="1">
      <c r="A520" s="19" t="s">
        <v>140</v>
      </c>
      <c r="B520" s="19" t="s">
        <v>141</v>
      </c>
      <c r="C520" s="19"/>
      <c r="D520" s="19"/>
      <c r="E520" s="19" t="s">
        <v>11</v>
      </c>
      <c r="F520" s="19" t="s">
        <v>84</v>
      </c>
      <c r="G520" s="19" t="s">
        <v>191</v>
      </c>
      <c r="H520" s="19" t="s">
        <v>192</v>
      </c>
      <c r="I520" s="19" t="s">
        <v>193</v>
      </c>
      <c r="J520" s="19"/>
      <c r="K520" s="22">
        <v>0</v>
      </c>
      <c r="L520" s="22">
        <v>0</v>
      </c>
      <c r="M520" s="20"/>
      <c r="N520" s="20"/>
      <c r="O520" s="20"/>
      <c r="P520" s="20"/>
      <c r="Q520" s="21">
        <v>0</v>
      </c>
      <c r="R520" s="20">
        <v>0</v>
      </c>
      <c r="S520" s="20">
        <f t="shared" si="22"/>
        <v>0</v>
      </c>
    </row>
    <row r="521" spans="1:19" ht="19.899999999999999" customHeight="1">
      <c r="A521" s="19" t="s">
        <v>140</v>
      </c>
      <c r="B521" s="19" t="s">
        <v>141</v>
      </c>
      <c r="C521" s="19"/>
      <c r="D521" s="19"/>
      <c r="E521" s="19" t="s">
        <v>12</v>
      </c>
      <c r="F521" s="19" t="s">
        <v>85</v>
      </c>
      <c r="G521" s="19" t="s">
        <v>191</v>
      </c>
      <c r="H521" s="19" t="s">
        <v>192</v>
      </c>
      <c r="I521" s="19" t="s">
        <v>193</v>
      </c>
      <c r="J521" s="19"/>
      <c r="K521" s="22">
        <v>0</v>
      </c>
      <c r="L521" s="22">
        <v>0</v>
      </c>
      <c r="M521" s="20"/>
      <c r="N521" s="20"/>
      <c r="O521" s="20"/>
      <c r="P521" s="20"/>
      <c r="Q521" s="21">
        <v>0</v>
      </c>
      <c r="R521" s="20">
        <v>0</v>
      </c>
      <c r="S521" s="20">
        <f t="shared" si="22"/>
        <v>0</v>
      </c>
    </row>
    <row r="522" spans="1:19" ht="19.899999999999999" customHeight="1">
      <c r="A522" s="19" t="s">
        <v>140</v>
      </c>
      <c r="B522" s="19" t="s">
        <v>141</v>
      </c>
      <c r="C522" s="19"/>
      <c r="D522" s="19"/>
      <c r="E522" s="19" t="s">
        <v>13</v>
      </c>
      <c r="F522" s="19" t="s">
        <v>86</v>
      </c>
      <c r="G522" s="19" t="s">
        <v>191</v>
      </c>
      <c r="H522" s="19" t="s">
        <v>192</v>
      </c>
      <c r="I522" s="19" t="s">
        <v>193</v>
      </c>
      <c r="J522" s="19"/>
      <c r="K522" s="22">
        <v>27600</v>
      </c>
      <c r="L522" s="22">
        <v>26037.74</v>
      </c>
      <c r="M522" s="20"/>
      <c r="N522" s="20"/>
      <c r="O522" s="20"/>
      <c r="P522" s="20"/>
      <c r="Q522" s="21">
        <v>0.06</v>
      </c>
      <c r="R522" s="20">
        <v>20185.71</v>
      </c>
      <c r="S522" s="20">
        <f t="shared" si="22"/>
        <v>19043.122641509432</v>
      </c>
    </row>
    <row r="523" spans="1:19" ht="19.899999999999999" customHeight="1">
      <c r="A523" s="19" t="s">
        <v>140</v>
      </c>
      <c r="B523" s="19" t="s">
        <v>141</v>
      </c>
      <c r="C523" s="19"/>
      <c r="D523" s="19"/>
      <c r="E523" s="19" t="s">
        <v>14</v>
      </c>
      <c r="F523" s="19" t="s">
        <v>87</v>
      </c>
      <c r="G523" s="19" t="s">
        <v>191</v>
      </c>
      <c r="H523" s="19" t="s">
        <v>192</v>
      </c>
      <c r="I523" s="19" t="s">
        <v>193</v>
      </c>
      <c r="J523" s="19"/>
      <c r="K523" s="22">
        <v>354476</v>
      </c>
      <c r="L523" s="22">
        <v>334411.32</v>
      </c>
      <c r="M523" s="20"/>
      <c r="N523" s="20"/>
      <c r="O523" s="20"/>
      <c r="P523" s="20"/>
      <c r="Q523" s="21">
        <v>0.06</v>
      </c>
      <c r="R523" s="20">
        <v>259251.77</v>
      </c>
      <c r="S523" s="20">
        <f t="shared" si="22"/>
        <v>244577.14150943395</v>
      </c>
    </row>
    <row r="524" spans="1:19" ht="19.899999999999999" customHeight="1">
      <c r="A524" s="19" t="s">
        <v>140</v>
      </c>
      <c r="B524" s="19" t="s">
        <v>141</v>
      </c>
      <c r="C524" s="19"/>
      <c r="D524" s="19"/>
      <c r="E524" s="19" t="s">
        <v>15</v>
      </c>
      <c r="F524" s="19" t="s">
        <v>88</v>
      </c>
      <c r="G524" s="19" t="s">
        <v>191</v>
      </c>
      <c r="H524" s="19" t="s">
        <v>192</v>
      </c>
      <c r="I524" s="19" t="s">
        <v>193</v>
      </c>
      <c r="J524" s="19"/>
      <c r="K524" s="22">
        <v>0</v>
      </c>
      <c r="L524" s="22">
        <v>0</v>
      </c>
      <c r="M524" s="20"/>
      <c r="N524" s="20"/>
      <c r="O524" s="20"/>
      <c r="P524" s="20"/>
      <c r="Q524" s="21">
        <v>0</v>
      </c>
      <c r="R524" s="20">
        <v>0</v>
      </c>
      <c r="S524" s="20">
        <f t="shared" si="22"/>
        <v>0</v>
      </c>
    </row>
    <row r="525" spans="1:19" ht="19.899999999999999" customHeight="1">
      <c r="A525" s="19" t="s">
        <v>140</v>
      </c>
      <c r="B525" s="19" t="s">
        <v>141</v>
      </c>
      <c r="C525" s="19"/>
      <c r="D525" s="19"/>
      <c r="E525" s="19" t="s">
        <v>16</v>
      </c>
      <c r="F525" s="19" t="s">
        <v>89</v>
      </c>
      <c r="G525" s="19" t="s">
        <v>191</v>
      </c>
      <c r="H525" s="19" t="s">
        <v>192</v>
      </c>
      <c r="I525" s="19" t="s">
        <v>193</v>
      </c>
      <c r="J525" s="19"/>
      <c r="K525" s="22">
        <v>0</v>
      </c>
      <c r="L525" s="22">
        <v>0</v>
      </c>
      <c r="M525" s="20"/>
      <c r="N525" s="20"/>
      <c r="O525" s="20"/>
      <c r="P525" s="20"/>
      <c r="Q525" s="21">
        <v>0</v>
      </c>
      <c r="R525" s="20">
        <v>0</v>
      </c>
      <c r="S525" s="20">
        <f t="shared" si="22"/>
        <v>0</v>
      </c>
    </row>
    <row r="526" spans="1:19" ht="19.899999999999999" customHeight="1">
      <c r="A526" s="19" t="s">
        <v>140</v>
      </c>
      <c r="B526" s="19" t="s">
        <v>141</v>
      </c>
      <c r="C526" s="19"/>
      <c r="D526" s="19"/>
      <c r="E526" s="19" t="s">
        <v>17</v>
      </c>
      <c r="F526" s="19" t="s">
        <v>90</v>
      </c>
      <c r="G526" s="19" t="s">
        <v>191</v>
      </c>
      <c r="H526" s="19" t="s">
        <v>192</v>
      </c>
      <c r="I526" s="19" t="s">
        <v>193</v>
      </c>
      <c r="J526" s="19"/>
      <c r="K526" s="22">
        <v>0</v>
      </c>
      <c r="L526" s="22">
        <v>0</v>
      </c>
      <c r="M526" s="20"/>
      <c r="N526" s="20"/>
      <c r="O526" s="20"/>
      <c r="P526" s="20"/>
      <c r="Q526" s="21">
        <v>0</v>
      </c>
      <c r="R526" s="20">
        <v>0</v>
      </c>
      <c r="S526" s="20">
        <f t="shared" si="22"/>
        <v>0</v>
      </c>
    </row>
    <row r="527" spans="1:19" ht="19.899999999999999" customHeight="1">
      <c r="A527" s="19" t="s">
        <v>140</v>
      </c>
      <c r="B527" s="19" t="s">
        <v>141</v>
      </c>
      <c r="C527" s="19"/>
      <c r="D527" s="19"/>
      <c r="E527" s="19" t="s">
        <v>18</v>
      </c>
      <c r="F527" s="19" t="s">
        <v>91</v>
      </c>
      <c r="G527" s="19" t="s">
        <v>191</v>
      </c>
      <c r="H527" s="19" t="s">
        <v>192</v>
      </c>
      <c r="I527" s="19" t="s">
        <v>193</v>
      </c>
      <c r="J527" s="19"/>
      <c r="K527" s="22">
        <v>0</v>
      </c>
      <c r="L527" s="22">
        <v>0</v>
      </c>
      <c r="M527" s="20"/>
      <c r="N527" s="20"/>
      <c r="O527" s="20"/>
      <c r="P527" s="20"/>
      <c r="Q527" s="21">
        <v>0</v>
      </c>
      <c r="R527" s="20">
        <v>0</v>
      </c>
      <c r="S527" s="20">
        <f t="shared" si="22"/>
        <v>0</v>
      </c>
    </row>
    <row r="528" spans="1:19" ht="19.899999999999999" customHeight="1">
      <c r="A528" s="19" t="s">
        <v>140</v>
      </c>
      <c r="B528" s="19" t="s">
        <v>141</v>
      </c>
      <c r="C528" s="19"/>
      <c r="D528" s="19"/>
      <c r="E528" s="19" t="s">
        <v>19</v>
      </c>
      <c r="F528" s="19" t="s">
        <v>92</v>
      </c>
      <c r="G528" s="19" t="s">
        <v>191</v>
      </c>
      <c r="H528" s="19" t="s">
        <v>192</v>
      </c>
      <c r="I528" s="19" t="s">
        <v>193</v>
      </c>
      <c r="J528" s="19"/>
      <c r="K528" s="22">
        <v>155848</v>
      </c>
      <c r="L528" s="22">
        <v>147026.42000000001</v>
      </c>
      <c r="M528" s="20"/>
      <c r="N528" s="20"/>
      <c r="O528" s="20"/>
      <c r="P528" s="20"/>
      <c r="Q528" s="21">
        <v>0.06</v>
      </c>
      <c r="R528" s="20">
        <v>113981.96</v>
      </c>
      <c r="S528" s="20">
        <f t="shared" si="22"/>
        <v>107530.15094339622</v>
      </c>
    </row>
    <row r="529" spans="1:19" ht="19.899999999999999" customHeight="1">
      <c r="A529" s="19" t="s">
        <v>140</v>
      </c>
      <c r="B529" s="19" t="s">
        <v>141</v>
      </c>
      <c r="C529" s="19"/>
      <c r="D529" s="19"/>
      <c r="E529" s="19" t="s">
        <v>20</v>
      </c>
      <c r="F529" s="19" t="s">
        <v>93</v>
      </c>
      <c r="G529" s="19" t="s">
        <v>191</v>
      </c>
      <c r="H529" s="19" t="s">
        <v>192</v>
      </c>
      <c r="I529" s="19" t="s">
        <v>193</v>
      </c>
      <c r="J529" s="19"/>
      <c r="K529" s="22">
        <v>18400</v>
      </c>
      <c r="L529" s="22">
        <v>17358.490000000002</v>
      </c>
      <c r="M529" s="20"/>
      <c r="N529" s="20"/>
      <c r="O529" s="20"/>
      <c r="P529" s="20"/>
      <c r="Q529" s="21">
        <v>5.9900000000000002E-2</v>
      </c>
      <c r="R529" s="20">
        <v>13457.14</v>
      </c>
      <c r="S529" s="20">
        <f t="shared" si="22"/>
        <v>12696.612888008302</v>
      </c>
    </row>
    <row r="530" spans="1:19" ht="19.899999999999999" customHeight="1">
      <c r="A530" s="19" t="s">
        <v>140</v>
      </c>
      <c r="B530" s="19" t="s">
        <v>141</v>
      </c>
      <c r="C530" s="19"/>
      <c r="D530" s="19"/>
      <c r="E530" s="19" t="s">
        <v>21</v>
      </c>
      <c r="F530" s="19" t="s">
        <v>94</v>
      </c>
      <c r="G530" s="19" t="s">
        <v>191</v>
      </c>
      <c r="H530" s="19" t="s">
        <v>192</v>
      </c>
      <c r="I530" s="19" t="s">
        <v>193</v>
      </c>
      <c r="J530" s="19"/>
      <c r="K530" s="22">
        <v>0</v>
      </c>
      <c r="L530" s="22">
        <v>0</v>
      </c>
      <c r="M530" s="20"/>
      <c r="N530" s="20"/>
      <c r="O530" s="20"/>
      <c r="P530" s="20"/>
      <c r="Q530" s="21">
        <v>0</v>
      </c>
      <c r="R530" s="20">
        <v>0</v>
      </c>
      <c r="S530" s="20">
        <f t="shared" si="22"/>
        <v>0</v>
      </c>
    </row>
    <row r="531" spans="1:19" ht="19.899999999999999" customHeight="1">
      <c r="A531" s="19" t="s">
        <v>140</v>
      </c>
      <c r="B531" s="19" t="s">
        <v>141</v>
      </c>
      <c r="C531" s="19"/>
      <c r="D531" s="19"/>
      <c r="E531" s="19" t="s">
        <v>22</v>
      </c>
      <c r="F531" s="19" t="s">
        <v>95</v>
      </c>
      <c r="G531" s="19" t="s">
        <v>191</v>
      </c>
      <c r="H531" s="19" t="s">
        <v>192</v>
      </c>
      <c r="I531" s="19" t="s">
        <v>193</v>
      </c>
      <c r="J531" s="19"/>
      <c r="K531" s="22">
        <v>75164</v>
      </c>
      <c r="L531" s="22">
        <v>75164</v>
      </c>
      <c r="M531" s="20"/>
      <c r="N531" s="20"/>
      <c r="O531" s="20"/>
      <c r="P531" s="20"/>
      <c r="Q531" s="21">
        <v>0</v>
      </c>
      <c r="R531" s="20">
        <v>54972.41</v>
      </c>
      <c r="S531" s="20">
        <f t="shared" si="22"/>
        <v>54972.41</v>
      </c>
    </row>
    <row r="532" spans="1:19" ht="19.899999999999999" customHeight="1">
      <c r="A532" s="17" t="s">
        <v>142</v>
      </c>
      <c r="B532" s="17" t="s">
        <v>143</v>
      </c>
      <c r="C532" s="17"/>
      <c r="D532" s="17"/>
      <c r="E532" s="17" t="s">
        <v>72</v>
      </c>
      <c r="F532" s="17" t="s">
        <v>73</v>
      </c>
      <c r="G532" s="17" t="s">
        <v>191</v>
      </c>
      <c r="H532" s="17" t="s">
        <v>192</v>
      </c>
      <c r="I532" s="17" t="s">
        <v>193</v>
      </c>
      <c r="J532" s="17"/>
      <c r="K532" s="18">
        <v>4376348</v>
      </c>
      <c r="L532" s="18">
        <v>3893563.52</v>
      </c>
      <c r="M532" s="18">
        <f>SUM(M533,M534,M535,M536,M537,M538,M539,M540,M541,M542,M544,M545,M546,M547,M548,M549,M550,M551,M552,M553,M554)</f>
        <v>0</v>
      </c>
      <c r="N532" s="18">
        <f>SUM(N533,N534,N535,N536,N537,N538,N539,N540,N541,N542,N544,N545,N546,N547,N548,N549,N550,N551,N552,N553,N554)</f>
        <v>0</v>
      </c>
      <c r="O532" s="18"/>
      <c r="P532" s="18"/>
      <c r="Q532" s="18">
        <v>0.05</v>
      </c>
      <c r="R532" s="18">
        <f>SUM(R533,R534,R535,R536,R537,R538,R539,R540,R541,R542,R544,R545,R546,R547,R548,R549,R550,R551,R552,R553,R554)</f>
        <v>4376440</v>
      </c>
      <c r="S532" s="18">
        <f>SUM(S533,S534,S535,S536,S537,S538,S539,S540,S541,S542,S544,S545,S546,S547,S548,S549,S550,S551,S552,S553,S554)</f>
        <v>3893644.5893780249</v>
      </c>
    </row>
    <row r="533" spans="1:19" ht="19.899999999999999" customHeight="1">
      <c r="A533" s="19" t="s">
        <v>142</v>
      </c>
      <c r="B533" s="19" t="s">
        <v>143</v>
      </c>
      <c r="C533" s="19"/>
      <c r="D533" s="19"/>
      <c r="E533" s="19" t="s">
        <v>1</v>
      </c>
      <c r="F533" s="19" t="s">
        <v>74</v>
      </c>
      <c r="G533" s="19" t="s">
        <v>191</v>
      </c>
      <c r="H533" s="19" t="s">
        <v>192</v>
      </c>
      <c r="I533" s="19" t="s">
        <v>193</v>
      </c>
      <c r="J533" s="19"/>
      <c r="K533" s="22">
        <v>0</v>
      </c>
      <c r="L533" s="22">
        <v>0</v>
      </c>
      <c r="M533" s="20"/>
      <c r="N533" s="20"/>
      <c r="O533" s="20"/>
      <c r="P533" s="20"/>
      <c r="Q533" s="21">
        <v>0</v>
      </c>
      <c r="R533" s="20">
        <v>0</v>
      </c>
      <c r="S533" s="20">
        <f t="shared" ref="S533:S554" si="23">R533/(1+Q533)</f>
        <v>0</v>
      </c>
    </row>
    <row r="534" spans="1:19" ht="19.899999999999999" customHeight="1">
      <c r="A534" s="19" t="s">
        <v>142</v>
      </c>
      <c r="B534" s="19" t="s">
        <v>143</v>
      </c>
      <c r="C534" s="19"/>
      <c r="D534" s="19"/>
      <c r="E534" s="19" t="s">
        <v>2</v>
      </c>
      <c r="F534" s="19" t="s">
        <v>75</v>
      </c>
      <c r="G534" s="19" t="s">
        <v>191</v>
      </c>
      <c r="H534" s="19" t="s">
        <v>192</v>
      </c>
      <c r="I534" s="19" t="s">
        <v>193</v>
      </c>
      <c r="J534" s="19"/>
      <c r="K534" s="22">
        <v>0</v>
      </c>
      <c r="L534" s="22">
        <v>0</v>
      </c>
      <c r="M534" s="20"/>
      <c r="N534" s="20"/>
      <c r="O534" s="20"/>
      <c r="P534" s="20"/>
      <c r="Q534" s="21">
        <v>0</v>
      </c>
      <c r="R534" s="20">
        <v>0</v>
      </c>
      <c r="S534" s="20">
        <f t="shared" si="23"/>
        <v>0</v>
      </c>
    </row>
    <row r="535" spans="1:19" ht="19.899999999999999" customHeight="1">
      <c r="A535" s="19" t="s">
        <v>142</v>
      </c>
      <c r="B535" s="19" t="s">
        <v>143</v>
      </c>
      <c r="C535" s="19"/>
      <c r="D535" s="19"/>
      <c r="E535" s="19" t="s">
        <v>3</v>
      </c>
      <c r="F535" s="19" t="s">
        <v>76</v>
      </c>
      <c r="G535" s="19" t="s">
        <v>191</v>
      </c>
      <c r="H535" s="19" t="s">
        <v>192</v>
      </c>
      <c r="I535" s="19" t="s">
        <v>193</v>
      </c>
      <c r="J535" s="19"/>
      <c r="K535" s="22">
        <v>0</v>
      </c>
      <c r="L535" s="22">
        <v>0</v>
      </c>
      <c r="M535" s="20"/>
      <c r="N535" s="20"/>
      <c r="O535" s="20"/>
      <c r="P535" s="20"/>
      <c r="Q535" s="21">
        <v>0</v>
      </c>
      <c r="R535" s="20">
        <v>0</v>
      </c>
      <c r="S535" s="20">
        <f t="shared" si="23"/>
        <v>0</v>
      </c>
    </row>
    <row r="536" spans="1:19" ht="19.899999999999999" customHeight="1">
      <c r="A536" s="19" t="s">
        <v>142</v>
      </c>
      <c r="B536" s="19" t="s">
        <v>143</v>
      </c>
      <c r="C536" s="19"/>
      <c r="D536" s="19"/>
      <c r="E536" s="19" t="s">
        <v>4</v>
      </c>
      <c r="F536" s="19" t="s">
        <v>78</v>
      </c>
      <c r="G536" s="19" t="s">
        <v>191</v>
      </c>
      <c r="H536" s="19" t="s">
        <v>192</v>
      </c>
      <c r="I536" s="19" t="s">
        <v>193</v>
      </c>
      <c r="J536" s="19"/>
      <c r="K536" s="22">
        <v>0</v>
      </c>
      <c r="L536" s="22">
        <v>0</v>
      </c>
      <c r="M536" s="20"/>
      <c r="N536" s="20"/>
      <c r="O536" s="20"/>
      <c r="P536" s="20"/>
      <c r="Q536" s="21">
        <v>0</v>
      </c>
      <c r="R536" s="20">
        <v>0</v>
      </c>
      <c r="S536" s="20">
        <f t="shared" si="23"/>
        <v>0</v>
      </c>
    </row>
    <row r="537" spans="1:19" ht="19.899999999999999" customHeight="1">
      <c r="A537" s="19" t="s">
        <v>142</v>
      </c>
      <c r="B537" s="19" t="s">
        <v>143</v>
      </c>
      <c r="C537" s="19"/>
      <c r="D537" s="19"/>
      <c r="E537" s="19" t="s">
        <v>5</v>
      </c>
      <c r="F537" s="19" t="s">
        <v>79</v>
      </c>
      <c r="G537" s="19" t="s">
        <v>191</v>
      </c>
      <c r="H537" s="19" t="s">
        <v>192</v>
      </c>
      <c r="I537" s="19" t="s">
        <v>193</v>
      </c>
      <c r="J537" s="19"/>
      <c r="K537" s="22">
        <v>0</v>
      </c>
      <c r="L537" s="22">
        <v>0</v>
      </c>
      <c r="M537" s="20"/>
      <c r="N537" s="20"/>
      <c r="O537" s="20"/>
      <c r="P537" s="20"/>
      <c r="Q537" s="21">
        <v>0</v>
      </c>
      <c r="R537" s="20">
        <v>0</v>
      </c>
      <c r="S537" s="20">
        <f t="shared" si="23"/>
        <v>0</v>
      </c>
    </row>
    <row r="538" spans="1:19" ht="19.899999999999999" customHeight="1">
      <c r="A538" s="19" t="s">
        <v>142</v>
      </c>
      <c r="B538" s="19" t="s">
        <v>143</v>
      </c>
      <c r="C538" s="19"/>
      <c r="D538" s="19"/>
      <c r="E538" s="19" t="s">
        <v>6</v>
      </c>
      <c r="F538" s="19" t="s">
        <v>80</v>
      </c>
      <c r="G538" s="19" t="s">
        <v>191</v>
      </c>
      <c r="H538" s="19" t="s">
        <v>192</v>
      </c>
      <c r="I538" s="19" t="s">
        <v>193</v>
      </c>
      <c r="J538" s="19"/>
      <c r="K538" s="22">
        <v>0</v>
      </c>
      <c r="L538" s="22">
        <v>0</v>
      </c>
      <c r="M538" s="20"/>
      <c r="N538" s="20"/>
      <c r="O538" s="20"/>
      <c r="P538" s="20"/>
      <c r="Q538" s="21">
        <v>0</v>
      </c>
      <c r="R538" s="20">
        <v>0</v>
      </c>
      <c r="S538" s="20">
        <f t="shared" si="23"/>
        <v>0</v>
      </c>
    </row>
    <row r="539" spans="1:19" ht="19.899999999999999" customHeight="1">
      <c r="A539" s="19" t="s">
        <v>142</v>
      </c>
      <c r="B539" s="19" t="s">
        <v>143</v>
      </c>
      <c r="C539" s="19"/>
      <c r="D539" s="19"/>
      <c r="E539" s="19" t="s">
        <v>7</v>
      </c>
      <c r="F539" s="19" t="s">
        <v>81</v>
      </c>
      <c r="G539" s="19" t="s">
        <v>191</v>
      </c>
      <c r="H539" s="19" t="s">
        <v>192</v>
      </c>
      <c r="I539" s="19" t="s">
        <v>193</v>
      </c>
      <c r="J539" s="19"/>
      <c r="K539" s="22">
        <v>3116960</v>
      </c>
      <c r="L539" s="22">
        <v>2746220.26</v>
      </c>
      <c r="M539" s="20"/>
      <c r="N539" s="20"/>
      <c r="O539" s="20"/>
      <c r="P539" s="20"/>
      <c r="Q539" s="21">
        <v>0.13500000000000001</v>
      </c>
      <c r="R539" s="20">
        <v>3117052</v>
      </c>
      <c r="S539" s="20">
        <f t="shared" si="23"/>
        <v>2746301.3215859029</v>
      </c>
    </row>
    <row r="540" spans="1:19" ht="19.899999999999999" customHeight="1">
      <c r="A540" s="19" t="s">
        <v>142</v>
      </c>
      <c r="B540" s="19" t="s">
        <v>143</v>
      </c>
      <c r="C540" s="19"/>
      <c r="D540" s="19"/>
      <c r="E540" s="19" t="s">
        <v>8</v>
      </c>
      <c r="F540" s="19" t="s">
        <v>77</v>
      </c>
      <c r="G540" s="19" t="s">
        <v>191</v>
      </c>
      <c r="H540" s="19" t="s">
        <v>192</v>
      </c>
      <c r="I540" s="19" t="s">
        <v>193</v>
      </c>
      <c r="J540" s="19"/>
      <c r="K540" s="22">
        <v>650348</v>
      </c>
      <c r="L540" s="22">
        <v>570480.69999999995</v>
      </c>
      <c r="M540" s="20"/>
      <c r="N540" s="20"/>
      <c r="O540" s="20"/>
      <c r="P540" s="20"/>
      <c r="Q540" s="21">
        <v>0.14000000000000001</v>
      </c>
      <c r="R540" s="20">
        <v>650348</v>
      </c>
      <c r="S540" s="20">
        <f t="shared" si="23"/>
        <v>570480.70175438595</v>
      </c>
    </row>
    <row r="541" spans="1:19" ht="19.899999999999999" customHeight="1">
      <c r="A541" s="19" t="s">
        <v>142</v>
      </c>
      <c r="B541" s="19" t="s">
        <v>143</v>
      </c>
      <c r="C541" s="19"/>
      <c r="D541" s="19"/>
      <c r="E541" s="19" t="s">
        <v>9</v>
      </c>
      <c r="F541" s="19" t="s">
        <v>82</v>
      </c>
      <c r="G541" s="19" t="s">
        <v>191</v>
      </c>
      <c r="H541" s="19" t="s">
        <v>192</v>
      </c>
      <c r="I541" s="19" t="s">
        <v>193</v>
      </c>
      <c r="J541" s="19"/>
      <c r="K541" s="22">
        <v>98808</v>
      </c>
      <c r="L541" s="22">
        <v>93215.09</v>
      </c>
      <c r="M541" s="20"/>
      <c r="N541" s="20"/>
      <c r="O541" s="20"/>
      <c r="P541" s="20"/>
      <c r="Q541" s="21">
        <v>0.06</v>
      </c>
      <c r="R541" s="20">
        <v>98808</v>
      </c>
      <c r="S541" s="20">
        <f t="shared" si="23"/>
        <v>93215.094339622636</v>
      </c>
    </row>
    <row r="542" spans="1:19" ht="19.899999999999999" customHeight="1">
      <c r="A542" s="19" t="s">
        <v>142</v>
      </c>
      <c r="B542" s="19" t="s">
        <v>143</v>
      </c>
      <c r="C542" s="19"/>
      <c r="D542" s="19"/>
      <c r="E542" s="19" t="s">
        <v>10</v>
      </c>
      <c r="F542" s="19" t="s">
        <v>83</v>
      </c>
      <c r="G542" s="19" t="s">
        <v>191</v>
      </c>
      <c r="H542" s="19" t="s">
        <v>192</v>
      </c>
      <c r="I542" s="19" t="s">
        <v>193</v>
      </c>
      <c r="J542" s="19"/>
      <c r="K542" s="22">
        <v>134412</v>
      </c>
      <c r="L542" s="22">
        <v>126803.77</v>
      </c>
      <c r="M542" s="20"/>
      <c r="N542" s="20"/>
      <c r="O542" s="20"/>
      <c r="P542" s="20"/>
      <c r="Q542" s="21">
        <v>0.06</v>
      </c>
      <c r="R542" s="20">
        <v>134412</v>
      </c>
      <c r="S542" s="20">
        <f t="shared" si="23"/>
        <v>126803.77358490565</v>
      </c>
    </row>
    <row r="543" spans="1:19" ht="19.899999999999999" customHeight="1">
      <c r="A543" s="19" t="s">
        <v>142</v>
      </c>
      <c r="B543" s="19" t="s">
        <v>143</v>
      </c>
      <c r="C543" s="19"/>
      <c r="D543" s="19"/>
      <c r="E543" s="19" t="s">
        <v>11</v>
      </c>
      <c r="F543" s="19" t="s">
        <v>84</v>
      </c>
      <c r="G543" s="19" t="s">
        <v>191</v>
      </c>
      <c r="H543" s="19" t="s">
        <v>192</v>
      </c>
      <c r="I543" s="19" t="s">
        <v>193</v>
      </c>
      <c r="J543" s="19"/>
      <c r="K543" s="22">
        <v>0</v>
      </c>
      <c r="L543" s="22">
        <v>0</v>
      </c>
      <c r="M543" s="20"/>
      <c r="N543" s="20"/>
      <c r="O543" s="20"/>
      <c r="P543" s="20"/>
      <c r="Q543" s="21">
        <v>0</v>
      </c>
      <c r="R543" s="20">
        <v>0</v>
      </c>
      <c r="S543" s="20">
        <f t="shared" si="23"/>
        <v>0</v>
      </c>
    </row>
    <row r="544" spans="1:19" ht="19.899999999999999" customHeight="1">
      <c r="A544" s="19" t="s">
        <v>142</v>
      </c>
      <c r="B544" s="19" t="s">
        <v>143</v>
      </c>
      <c r="C544" s="19"/>
      <c r="D544" s="19"/>
      <c r="E544" s="19" t="s">
        <v>12</v>
      </c>
      <c r="F544" s="19" t="s">
        <v>85</v>
      </c>
      <c r="G544" s="19" t="s">
        <v>191</v>
      </c>
      <c r="H544" s="19" t="s">
        <v>192</v>
      </c>
      <c r="I544" s="19" t="s">
        <v>193</v>
      </c>
      <c r="J544" s="19"/>
      <c r="K544" s="22">
        <v>0</v>
      </c>
      <c r="L544" s="22">
        <v>0</v>
      </c>
      <c r="M544" s="20"/>
      <c r="N544" s="20"/>
      <c r="O544" s="20"/>
      <c r="P544" s="20"/>
      <c r="Q544" s="21">
        <v>0</v>
      </c>
      <c r="R544" s="20">
        <v>0</v>
      </c>
      <c r="S544" s="20">
        <f t="shared" si="23"/>
        <v>0</v>
      </c>
    </row>
    <row r="545" spans="1:19" ht="19.899999999999999" customHeight="1">
      <c r="A545" s="19" t="s">
        <v>142</v>
      </c>
      <c r="B545" s="19" t="s">
        <v>143</v>
      </c>
      <c r="C545" s="19"/>
      <c r="D545" s="19"/>
      <c r="E545" s="19" t="s">
        <v>13</v>
      </c>
      <c r="F545" s="19" t="s">
        <v>86</v>
      </c>
      <c r="G545" s="19" t="s">
        <v>191</v>
      </c>
      <c r="H545" s="19" t="s">
        <v>192</v>
      </c>
      <c r="I545" s="19" t="s">
        <v>193</v>
      </c>
      <c r="J545" s="19"/>
      <c r="K545" s="22">
        <v>28888</v>
      </c>
      <c r="L545" s="22">
        <v>27252.83</v>
      </c>
      <c r="M545" s="20"/>
      <c r="N545" s="20"/>
      <c r="O545" s="20"/>
      <c r="P545" s="20"/>
      <c r="Q545" s="21">
        <v>0.06</v>
      </c>
      <c r="R545" s="20">
        <v>28888</v>
      </c>
      <c r="S545" s="20">
        <f t="shared" si="23"/>
        <v>27252.830188679243</v>
      </c>
    </row>
    <row r="546" spans="1:19" ht="19.899999999999999" customHeight="1">
      <c r="A546" s="19" t="s">
        <v>142</v>
      </c>
      <c r="B546" s="19" t="s">
        <v>143</v>
      </c>
      <c r="C546" s="19"/>
      <c r="D546" s="19"/>
      <c r="E546" s="19" t="s">
        <v>14</v>
      </c>
      <c r="F546" s="19" t="s">
        <v>87</v>
      </c>
      <c r="G546" s="19" t="s">
        <v>191</v>
      </c>
      <c r="H546" s="19" t="s">
        <v>192</v>
      </c>
      <c r="I546" s="19" t="s">
        <v>193</v>
      </c>
      <c r="J546" s="19"/>
      <c r="K546" s="22">
        <v>202584</v>
      </c>
      <c r="L546" s="22">
        <v>191116.98</v>
      </c>
      <c r="M546" s="20"/>
      <c r="N546" s="20"/>
      <c r="O546" s="20"/>
      <c r="P546" s="20"/>
      <c r="Q546" s="21">
        <v>0.06</v>
      </c>
      <c r="R546" s="20">
        <v>202584</v>
      </c>
      <c r="S546" s="20">
        <f t="shared" si="23"/>
        <v>191116.98113207545</v>
      </c>
    </row>
    <row r="547" spans="1:19" ht="19.899999999999999" customHeight="1">
      <c r="A547" s="19" t="s">
        <v>142</v>
      </c>
      <c r="B547" s="19" t="s">
        <v>143</v>
      </c>
      <c r="C547" s="19"/>
      <c r="D547" s="19"/>
      <c r="E547" s="19" t="s">
        <v>15</v>
      </c>
      <c r="F547" s="19" t="s">
        <v>88</v>
      </c>
      <c r="G547" s="19" t="s">
        <v>191</v>
      </c>
      <c r="H547" s="19" t="s">
        <v>192</v>
      </c>
      <c r="I547" s="19" t="s">
        <v>193</v>
      </c>
      <c r="J547" s="19"/>
      <c r="K547" s="22">
        <v>0</v>
      </c>
      <c r="L547" s="22">
        <v>0</v>
      </c>
      <c r="M547" s="20"/>
      <c r="N547" s="20"/>
      <c r="O547" s="20"/>
      <c r="P547" s="20"/>
      <c r="Q547" s="21">
        <v>0</v>
      </c>
      <c r="R547" s="20">
        <v>0</v>
      </c>
      <c r="S547" s="20">
        <f t="shared" si="23"/>
        <v>0</v>
      </c>
    </row>
    <row r="548" spans="1:19" ht="19.899999999999999" customHeight="1">
      <c r="A548" s="19" t="s">
        <v>142</v>
      </c>
      <c r="B548" s="19" t="s">
        <v>143</v>
      </c>
      <c r="C548" s="19"/>
      <c r="D548" s="19"/>
      <c r="E548" s="19" t="s">
        <v>16</v>
      </c>
      <c r="F548" s="19" t="s">
        <v>89</v>
      </c>
      <c r="G548" s="19" t="s">
        <v>191</v>
      </c>
      <c r="H548" s="19" t="s">
        <v>192</v>
      </c>
      <c r="I548" s="19" t="s">
        <v>193</v>
      </c>
      <c r="J548" s="19"/>
      <c r="K548" s="22">
        <v>0</v>
      </c>
      <c r="L548" s="22">
        <v>0</v>
      </c>
      <c r="M548" s="20"/>
      <c r="N548" s="20"/>
      <c r="O548" s="20"/>
      <c r="P548" s="20"/>
      <c r="Q548" s="21">
        <v>0</v>
      </c>
      <c r="R548" s="20">
        <v>0</v>
      </c>
      <c r="S548" s="20">
        <f t="shared" si="23"/>
        <v>0</v>
      </c>
    </row>
    <row r="549" spans="1:19" ht="19.899999999999999" customHeight="1">
      <c r="A549" s="19" t="s">
        <v>142</v>
      </c>
      <c r="B549" s="19" t="s">
        <v>143</v>
      </c>
      <c r="C549" s="19"/>
      <c r="D549" s="19"/>
      <c r="E549" s="19" t="s">
        <v>17</v>
      </c>
      <c r="F549" s="19" t="s">
        <v>90</v>
      </c>
      <c r="G549" s="19" t="s">
        <v>191</v>
      </c>
      <c r="H549" s="19" t="s">
        <v>192</v>
      </c>
      <c r="I549" s="19" t="s">
        <v>193</v>
      </c>
      <c r="J549" s="19"/>
      <c r="K549" s="22">
        <v>0</v>
      </c>
      <c r="L549" s="22">
        <v>0</v>
      </c>
      <c r="M549" s="20"/>
      <c r="N549" s="20"/>
      <c r="O549" s="20"/>
      <c r="P549" s="20"/>
      <c r="Q549" s="21">
        <v>0</v>
      </c>
      <c r="R549" s="20">
        <v>0</v>
      </c>
      <c r="S549" s="20">
        <f t="shared" si="23"/>
        <v>0</v>
      </c>
    </row>
    <row r="550" spans="1:19" ht="19.899999999999999" customHeight="1">
      <c r="A550" s="19" t="s">
        <v>142</v>
      </c>
      <c r="B550" s="19" t="s">
        <v>143</v>
      </c>
      <c r="C550" s="19"/>
      <c r="D550" s="19"/>
      <c r="E550" s="19" t="s">
        <v>18</v>
      </c>
      <c r="F550" s="19" t="s">
        <v>91</v>
      </c>
      <c r="G550" s="19" t="s">
        <v>191</v>
      </c>
      <c r="H550" s="19" t="s">
        <v>192</v>
      </c>
      <c r="I550" s="19" t="s">
        <v>193</v>
      </c>
      <c r="J550" s="19"/>
      <c r="K550" s="22">
        <v>0</v>
      </c>
      <c r="L550" s="22">
        <v>0</v>
      </c>
      <c r="M550" s="20"/>
      <c r="N550" s="20"/>
      <c r="O550" s="20"/>
      <c r="P550" s="20"/>
      <c r="Q550" s="21">
        <v>0</v>
      </c>
      <c r="R550" s="20">
        <v>0</v>
      </c>
      <c r="S550" s="20">
        <f t="shared" si="23"/>
        <v>0</v>
      </c>
    </row>
    <row r="551" spans="1:19" ht="19.899999999999999" customHeight="1">
      <c r="A551" s="19" t="s">
        <v>142</v>
      </c>
      <c r="B551" s="19" t="s">
        <v>143</v>
      </c>
      <c r="C551" s="19"/>
      <c r="D551" s="19"/>
      <c r="E551" s="19" t="s">
        <v>19</v>
      </c>
      <c r="F551" s="19" t="s">
        <v>92</v>
      </c>
      <c r="G551" s="19" t="s">
        <v>191</v>
      </c>
      <c r="H551" s="19" t="s">
        <v>192</v>
      </c>
      <c r="I551" s="19" t="s">
        <v>193</v>
      </c>
      <c r="J551" s="19"/>
      <c r="K551" s="22">
        <v>85008</v>
      </c>
      <c r="L551" s="22">
        <v>80196.23</v>
      </c>
      <c r="M551" s="20"/>
      <c r="N551" s="20"/>
      <c r="O551" s="20"/>
      <c r="P551" s="20"/>
      <c r="Q551" s="21">
        <v>0.06</v>
      </c>
      <c r="R551" s="20">
        <v>85008</v>
      </c>
      <c r="S551" s="20">
        <f t="shared" si="23"/>
        <v>80196.226415094337</v>
      </c>
    </row>
    <row r="552" spans="1:19" ht="19.899999999999999" customHeight="1">
      <c r="A552" s="19" t="s">
        <v>142</v>
      </c>
      <c r="B552" s="19" t="s">
        <v>143</v>
      </c>
      <c r="C552" s="19"/>
      <c r="D552" s="19"/>
      <c r="E552" s="19" t="s">
        <v>20</v>
      </c>
      <c r="F552" s="19" t="s">
        <v>93</v>
      </c>
      <c r="G552" s="19" t="s">
        <v>191</v>
      </c>
      <c r="H552" s="19" t="s">
        <v>192</v>
      </c>
      <c r="I552" s="19" t="s">
        <v>193</v>
      </c>
      <c r="J552" s="19"/>
      <c r="K552" s="22">
        <v>18768</v>
      </c>
      <c r="L552" s="22">
        <v>17705.66</v>
      </c>
      <c r="M552" s="20"/>
      <c r="N552" s="20"/>
      <c r="O552" s="20"/>
      <c r="P552" s="20"/>
      <c r="Q552" s="21">
        <v>0.06</v>
      </c>
      <c r="R552" s="20">
        <v>18768</v>
      </c>
      <c r="S552" s="20">
        <f t="shared" si="23"/>
        <v>17705.66037735849</v>
      </c>
    </row>
    <row r="553" spans="1:19" ht="19.899999999999999" customHeight="1">
      <c r="A553" s="19" t="s">
        <v>142</v>
      </c>
      <c r="B553" s="19" t="s">
        <v>143</v>
      </c>
      <c r="C553" s="19"/>
      <c r="D553" s="19"/>
      <c r="E553" s="19" t="s">
        <v>21</v>
      </c>
      <c r="F553" s="19" t="s">
        <v>94</v>
      </c>
      <c r="G553" s="19" t="s">
        <v>191</v>
      </c>
      <c r="H553" s="19" t="s">
        <v>192</v>
      </c>
      <c r="I553" s="19" t="s">
        <v>193</v>
      </c>
      <c r="J553" s="19"/>
      <c r="K553" s="22">
        <v>0</v>
      </c>
      <c r="L553" s="22">
        <v>0</v>
      </c>
      <c r="M553" s="20"/>
      <c r="N553" s="20"/>
      <c r="O553" s="20"/>
      <c r="P553" s="20"/>
      <c r="Q553" s="21">
        <v>0</v>
      </c>
      <c r="R553" s="20">
        <v>0</v>
      </c>
      <c r="S553" s="20">
        <f t="shared" si="23"/>
        <v>0</v>
      </c>
    </row>
    <row r="554" spans="1:19" ht="19.899999999999999" customHeight="1">
      <c r="A554" s="19" t="s">
        <v>142</v>
      </c>
      <c r="B554" s="19" t="s">
        <v>143</v>
      </c>
      <c r="C554" s="19"/>
      <c r="D554" s="19"/>
      <c r="E554" s="19" t="s">
        <v>22</v>
      </c>
      <c r="F554" s="19" t="s">
        <v>95</v>
      </c>
      <c r="G554" s="19" t="s">
        <v>191</v>
      </c>
      <c r="H554" s="19" t="s">
        <v>192</v>
      </c>
      <c r="I554" s="19" t="s">
        <v>193</v>
      </c>
      <c r="J554" s="19"/>
      <c r="K554" s="22">
        <v>40572</v>
      </c>
      <c r="L554" s="22">
        <v>40572</v>
      </c>
      <c r="M554" s="20"/>
      <c r="N554" s="20"/>
      <c r="O554" s="20"/>
      <c r="P554" s="20"/>
      <c r="Q554" s="21">
        <v>0</v>
      </c>
      <c r="R554" s="20">
        <v>40572</v>
      </c>
      <c r="S554" s="20">
        <f t="shared" si="23"/>
        <v>40572</v>
      </c>
    </row>
    <row r="555" spans="1:19" ht="19.899999999999999" customHeight="1">
      <c r="A555" s="17" t="s">
        <v>144</v>
      </c>
      <c r="B555" s="17" t="s">
        <v>145</v>
      </c>
      <c r="C555" s="17"/>
      <c r="D555" s="17"/>
      <c r="E555" s="17" t="s">
        <v>72</v>
      </c>
      <c r="F555" s="17" t="s">
        <v>73</v>
      </c>
      <c r="G555" s="17" t="s">
        <v>191</v>
      </c>
      <c r="H555" s="17" t="s">
        <v>192</v>
      </c>
      <c r="I555" s="17" t="s">
        <v>193</v>
      </c>
      <c r="J555" s="17"/>
      <c r="K555" s="18">
        <v>3143746.72</v>
      </c>
      <c r="L555" s="18">
        <v>2793990.75</v>
      </c>
      <c r="M555" s="18">
        <f>SUM(M556,M557,M558,M559,M560,M561,M562,M563,M564,M565,M567,M568,M569,M570,M571,M572,M573,M574,M575,M576,M577)</f>
        <v>0</v>
      </c>
      <c r="N555" s="18">
        <f>SUM(N556,N557,N558,N559,N560,N561,N562,N563,N564,N565,N567,N568,N569,N570,N571,N572,N573,N574,N575,N576,N577)</f>
        <v>0</v>
      </c>
      <c r="O555" s="18"/>
      <c r="P555" s="18"/>
      <c r="Q555" s="18">
        <v>0.05</v>
      </c>
      <c r="R555" s="18">
        <f>SUM(R556,R557,R558,R559,R560,R561,R562,R563,R564,R565,R567,R568,R569,R570,R571,R572,R573,R574,R575,R576,R577)</f>
        <v>2027679.9900000002</v>
      </c>
      <c r="S555" s="18">
        <f>SUM(S556,S557,S558,S559,S560,S561,S562,S563,S564,S565,S567,S568,S569,S570,S571,S572,S573,S574,S575,S576,S577)</f>
        <v>1762571.3486001908</v>
      </c>
    </row>
    <row r="556" spans="1:19" ht="19.899999999999999" customHeight="1">
      <c r="A556" s="19" t="s">
        <v>144</v>
      </c>
      <c r="B556" s="19" t="s">
        <v>145</v>
      </c>
      <c r="C556" s="19"/>
      <c r="D556" s="19"/>
      <c r="E556" s="19" t="s">
        <v>1</v>
      </c>
      <c r="F556" s="19" t="s">
        <v>74</v>
      </c>
      <c r="G556" s="19" t="s">
        <v>191</v>
      </c>
      <c r="H556" s="19" t="s">
        <v>192</v>
      </c>
      <c r="I556" s="19" t="s">
        <v>193</v>
      </c>
      <c r="J556" s="19"/>
      <c r="K556" s="22">
        <v>0</v>
      </c>
      <c r="L556" s="22">
        <v>0</v>
      </c>
      <c r="M556" s="20"/>
      <c r="N556" s="20"/>
      <c r="O556" s="20"/>
      <c r="P556" s="20"/>
      <c r="Q556" s="21">
        <v>0</v>
      </c>
      <c r="R556" s="20">
        <v>0</v>
      </c>
      <c r="S556" s="20">
        <f t="shared" ref="S556:S577" si="24">R556/(1+Q556)</f>
        <v>0</v>
      </c>
    </row>
    <row r="557" spans="1:19" ht="19.899999999999999" customHeight="1">
      <c r="A557" s="19" t="s">
        <v>144</v>
      </c>
      <c r="B557" s="19" t="s">
        <v>145</v>
      </c>
      <c r="C557" s="19"/>
      <c r="D557" s="19"/>
      <c r="E557" s="19" t="s">
        <v>2</v>
      </c>
      <c r="F557" s="19" t="s">
        <v>75</v>
      </c>
      <c r="G557" s="19" t="s">
        <v>191</v>
      </c>
      <c r="H557" s="19" t="s">
        <v>192</v>
      </c>
      <c r="I557" s="19" t="s">
        <v>193</v>
      </c>
      <c r="J557" s="19"/>
      <c r="K557" s="22">
        <v>0</v>
      </c>
      <c r="L557" s="22">
        <v>0</v>
      </c>
      <c r="M557" s="20"/>
      <c r="N557" s="20"/>
      <c r="O557" s="20"/>
      <c r="P557" s="20"/>
      <c r="Q557" s="21">
        <v>0</v>
      </c>
      <c r="R557" s="20">
        <v>0</v>
      </c>
      <c r="S557" s="20">
        <f t="shared" si="24"/>
        <v>0</v>
      </c>
    </row>
    <row r="558" spans="1:19" ht="19.899999999999999" customHeight="1">
      <c r="A558" s="19" t="s">
        <v>144</v>
      </c>
      <c r="B558" s="19" t="s">
        <v>145</v>
      </c>
      <c r="C558" s="19"/>
      <c r="D558" s="19"/>
      <c r="E558" s="19" t="s">
        <v>3</v>
      </c>
      <c r="F558" s="19" t="s">
        <v>76</v>
      </c>
      <c r="G558" s="19" t="s">
        <v>191</v>
      </c>
      <c r="H558" s="19" t="s">
        <v>192</v>
      </c>
      <c r="I558" s="19" t="s">
        <v>193</v>
      </c>
      <c r="J558" s="19"/>
      <c r="K558" s="22">
        <v>0</v>
      </c>
      <c r="L558" s="22">
        <v>0</v>
      </c>
      <c r="M558" s="20"/>
      <c r="N558" s="20"/>
      <c r="O558" s="20"/>
      <c r="P558" s="20"/>
      <c r="Q558" s="21">
        <v>0</v>
      </c>
      <c r="R558" s="20">
        <v>0</v>
      </c>
      <c r="S558" s="20">
        <f t="shared" si="24"/>
        <v>0</v>
      </c>
    </row>
    <row r="559" spans="1:19" ht="19.899999999999999" customHeight="1">
      <c r="A559" s="19" t="s">
        <v>144</v>
      </c>
      <c r="B559" s="19" t="s">
        <v>145</v>
      </c>
      <c r="C559" s="19"/>
      <c r="D559" s="19"/>
      <c r="E559" s="19" t="s">
        <v>4</v>
      </c>
      <c r="F559" s="19" t="s">
        <v>78</v>
      </c>
      <c r="G559" s="19" t="s">
        <v>191</v>
      </c>
      <c r="H559" s="19" t="s">
        <v>192</v>
      </c>
      <c r="I559" s="19" t="s">
        <v>193</v>
      </c>
      <c r="J559" s="19"/>
      <c r="K559" s="22">
        <v>0</v>
      </c>
      <c r="L559" s="22">
        <v>0</v>
      </c>
      <c r="M559" s="20"/>
      <c r="N559" s="20"/>
      <c r="O559" s="20"/>
      <c r="P559" s="20"/>
      <c r="Q559" s="21">
        <v>0</v>
      </c>
      <c r="R559" s="20">
        <v>0</v>
      </c>
      <c r="S559" s="20">
        <f t="shared" si="24"/>
        <v>0</v>
      </c>
    </row>
    <row r="560" spans="1:19" ht="19.899999999999999" customHeight="1">
      <c r="A560" s="19" t="s">
        <v>144</v>
      </c>
      <c r="B560" s="19" t="s">
        <v>145</v>
      </c>
      <c r="C560" s="19"/>
      <c r="D560" s="19"/>
      <c r="E560" s="19" t="s">
        <v>5</v>
      </c>
      <c r="F560" s="19" t="s">
        <v>79</v>
      </c>
      <c r="G560" s="19" t="s">
        <v>191</v>
      </c>
      <c r="H560" s="19" t="s">
        <v>192</v>
      </c>
      <c r="I560" s="19" t="s">
        <v>193</v>
      </c>
      <c r="J560" s="19"/>
      <c r="K560" s="22">
        <v>0</v>
      </c>
      <c r="L560" s="22">
        <v>0</v>
      </c>
      <c r="M560" s="20"/>
      <c r="N560" s="20"/>
      <c r="O560" s="20"/>
      <c r="P560" s="20"/>
      <c r="Q560" s="21">
        <v>0</v>
      </c>
      <c r="R560" s="20">
        <v>0</v>
      </c>
      <c r="S560" s="20">
        <f t="shared" si="24"/>
        <v>0</v>
      </c>
    </row>
    <row r="561" spans="1:19" ht="19.899999999999999" customHeight="1">
      <c r="A561" s="19" t="s">
        <v>144</v>
      </c>
      <c r="B561" s="19" t="s">
        <v>145</v>
      </c>
      <c r="C561" s="19"/>
      <c r="D561" s="19"/>
      <c r="E561" s="19" t="s">
        <v>6</v>
      </c>
      <c r="F561" s="19" t="s">
        <v>80</v>
      </c>
      <c r="G561" s="19" t="s">
        <v>191</v>
      </c>
      <c r="H561" s="19" t="s">
        <v>192</v>
      </c>
      <c r="I561" s="19" t="s">
        <v>193</v>
      </c>
      <c r="J561" s="19"/>
      <c r="K561" s="22">
        <v>0</v>
      </c>
      <c r="L561" s="22">
        <v>0</v>
      </c>
      <c r="M561" s="20"/>
      <c r="N561" s="20"/>
      <c r="O561" s="20"/>
      <c r="P561" s="20"/>
      <c r="Q561" s="21">
        <v>0</v>
      </c>
      <c r="R561" s="20">
        <v>0</v>
      </c>
      <c r="S561" s="20">
        <f t="shared" si="24"/>
        <v>0</v>
      </c>
    </row>
    <row r="562" spans="1:19" ht="19.899999999999999" customHeight="1">
      <c r="A562" s="19" t="s">
        <v>144</v>
      </c>
      <c r="B562" s="19" t="s">
        <v>145</v>
      </c>
      <c r="C562" s="19"/>
      <c r="D562" s="19"/>
      <c r="E562" s="19" t="s">
        <v>7</v>
      </c>
      <c r="F562" s="19" t="s">
        <v>81</v>
      </c>
      <c r="G562" s="19" t="s">
        <v>191</v>
      </c>
      <c r="H562" s="19" t="s">
        <v>192</v>
      </c>
      <c r="I562" s="19" t="s">
        <v>193</v>
      </c>
      <c r="J562" s="19"/>
      <c r="K562" s="22">
        <v>2977752.04</v>
      </c>
      <c r="L562" s="22">
        <v>2635178.7999999998</v>
      </c>
      <c r="M562" s="20"/>
      <c r="N562" s="20"/>
      <c r="O562" s="20"/>
      <c r="P562" s="20"/>
      <c r="Q562" s="21">
        <v>0.15690000000000001</v>
      </c>
      <c r="R562" s="20">
        <v>1920615.37</v>
      </c>
      <c r="S562" s="20">
        <f t="shared" si="24"/>
        <v>1660139.4848301497</v>
      </c>
    </row>
    <row r="563" spans="1:19" ht="19.899999999999999" customHeight="1">
      <c r="A563" s="19" t="s">
        <v>144</v>
      </c>
      <c r="B563" s="19" t="s">
        <v>145</v>
      </c>
      <c r="C563" s="19"/>
      <c r="D563" s="19"/>
      <c r="E563" s="19" t="s">
        <v>8</v>
      </c>
      <c r="F563" s="19" t="s">
        <v>77</v>
      </c>
      <c r="G563" s="19" t="s">
        <v>191</v>
      </c>
      <c r="H563" s="19" t="s">
        <v>192</v>
      </c>
      <c r="I563" s="19" t="s">
        <v>193</v>
      </c>
      <c r="J563" s="19"/>
      <c r="K563" s="22">
        <v>0</v>
      </c>
      <c r="L563" s="22">
        <v>0</v>
      </c>
      <c r="M563" s="20"/>
      <c r="N563" s="20"/>
      <c r="O563" s="20"/>
      <c r="P563" s="20"/>
      <c r="Q563" s="21">
        <v>0</v>
      </c>
      <c r="R563" s="20">
        <v>0</v>
      </c>
      <c r="S563" s="20">
        <f t="shared" si="24"/>
        <v>0</v>
      </c>
    </row>
    <row r="564" spans="1:19" ht="19.899999999999999" customHeight="1">
      <c r="A564" s="19" t="s">
        <v>144</v>
      </c>
      <c r="B564" s="19" t="s">
        <v>145</v>
      </c>
      <c r="C564" s="19"/>
      <c r="D564" s="19"/>
      <c r="E564" s="19" t="s">
        <v>9</v>
      </c>
      <c r="F564" s="19" t="s">
        <v>82</v>
      </c>
      <c r="G564" s="19" t="s">
        <v>191</v>
      </c>
      <c r="H564" s="19" t="s">
        <v>192</v>
      </c>
      <c r="I564" s="19" t="s">
        <v>193</v>
      </c>
      <c r="J564" s="19"/>
      <c r="K564" s="22">
        <v>15535.12</v>
      </c>
      <c r="L564" s="22">
        <v>14655.77</v>
      </c>
      <c r="M564" s="20"/>
      <c r="N564" s="20"/>
      <c r="O564" s="20"/>
      <c r="P564" s="20"/>
      <c r="Q564" s="21">
        <v>0.06</v>
      </c>
      <c r="R564" s="20">
        <v>10019.969999999999</v>
      </c>
      <c r="S564" s="20">
        <f t="shared" si="24"/>
        <v>9452.8018867924511</v>
      </c>
    </row>
    <row r="565" spans="1:19" ht="19.899999999999999" customHeight="1">
      <c r="A565" s="19" t="s">
        <v>144</v>
      </c>
      <c r="B565" s="19" t="s">
        <v>145</v>
      </c>
      <c r="C565" s="19"/>
      <c r="D565" s="19"/>
      <c r="E565" s="19" t="s">
        <v>10</v>
      </c>
      <c r="F565" s="19" t="s">
        <v>83</v>
      </c>
      <c r="G565" s="19" t="s">
        <v>191</v>
      </c>
      <c r="H565" s="19" t="s">
        <v>192</v>
      </c>
      <c r="I565" s="19" t="s">
        <v>193</v>
      </c>
      <c r="J565" s="19"/>
      <c r="K565" s="22">
        <v>14134.88</v>
      </c>
      <c r="L565" s="22">
        <v>13334.79</v>
      </c>
      <c r="M565" s="20"/>
      <c r="N565" s="20"/>
      <c r="O565" s="20"/>
      <c r="P565" s="20"/>
      <c r="Q565" s="21">
        <v>5.9998999999999997E-2</v>
      </c>
      <c r="R565" s="20">
        <v>9116.83</v>
      </c>
      <c r="S565" s="20">
        <f t="shared" si="24"/>
        <v>8600.7911328218233</v>
      </c>
    </row>
    <row r="566" spans="1:19" ht="19.899999999999999" customHeight="1">
      <c r="A566" s="19" t="s">
        <v>144</v>
      </c>
      <c r="B566" s="19" t="s">
        <v>145</v>
      </c>
      <c r="C566" s="19"/>
      <c r="D566" s="19"/>
      <c r="E566" s="19" t="s">
        <v>11</v>
      </c>
      <c r="F566" s="19" t="s">
        <v>84</v>
      </c>
      <c r="G566" s="19" t="s">
        <v>191</v>
      </c>
      <c r="H566" s="19" t="s">
        <v>192</v>
      </c>
      <c r="I566" s="19" t="s">
        <v>193</v>
      </c>
      <c r="J566" s="19"/>
      <c r="K566" s="22">
        <v>0</v>
      </c>
      <c r="L566" s="22">
        <v>0</v>
      </c>
      <c r="M566" s="20"/>
      <c r="N566" s="20"/>
      <c r="O566" s="20"/>
      <c r="P566" s="20"/>
      <c r="Q566" s="21">
        <v>0</v>
      </c>
      <c r="R566" s="20">
        <v>0</v>
      </c>
      <c r="S566" s="20">
        <f t="shared" si="24"/>
        <v>0</v>
      </c>
    </row>
    <row r="567" spans="1:19" ht="19.899999999999999" customHeight="1">
      <c r="A567" s="19" t="s">
        <v>144</v>
      </c>
      <c r="B567" s="19" t="s">
        <v>145</v>
      </c>
      <c r="C567" s="19"/>
      <c r="D567" s="19"/>
      <c r="E567" s="19" t="s">
        <v>12</v>
      </c>
      <c r="F567" s="19" t="s">
        <v>85</v>
      </c>
      <c r="G567" s="19" t="s">
        <v>191</v>
      </c>
      <c r="H567" s="19" t="s">
        <v>192</v>
      </c>
      <c r="I567" s="19" t="s">
        <v>193</v>
      </c>
      <c r="J567" s="19"/>
      <c r="K567" s="22">
        <v>0</v>
      </c>
      <c r="L567" s="22">
        <v>0</v>
      </c>
      <c r="M567" s="20"/>
      <c r="N567" s="20"/>
      <c r="O567" s="20"/>
      <c r="P567" s="20"/>
      <c r="Q567" s="21">
        <v>0</v>
      </c>
      <c r="R567" s="20">
        <v>0</v>
      </c>
      <c r="S567" s="20">
        <f t="shared" si="24"/>
        <v>0</v>
      </c>
    </row>
    <row r="568" spans="1:19" ht="19.899999999999999" customHeight="1">
      <c r="A568" s="19" t="s">
        <v>144</v>
      </c>
      <c r="B568" s="19" t="s">
        <v>145</v>
      </c>
      <c r="C568" s="19"/>
      <c r="D568" s="19"/>
      <c r="E568" s="19" t="s">
        <v>13</v>
      </c>
      <c r="F568" s="19" t="s">
        <v>86</v>
      </c>
      <c r="G568" s="19" t="s">
        <v>191</v>
      </c>
      <c r="H568" s="19" t="s">
        <v>192</v>
      </c>
      <c r="I568" s="19" t="s">
        <v>193</v>
      </c>
      <c r="J568" s="19"/>
      <c r="K568" s="22">
        <v>2848.32</v>
      </c>
      <c r="L568" s="22">
        <v>2687.09</v>
      </c>
      <c r="M568" s="20"/>
      <c r="N568" s="20"/>
      <c r="O568" s="20"/>
      <c r="P568" s="20"/>
      <c r="Q568" s="21">
        <v>6.0000999999999999E-2</v>
      </c>
      <c r="R568" s="20">
        <v>1837.13</v>
      </c>
      <c r="S568" s="20">
        <f t="shared" si="24"/>
        <v>1733.139874396345</v>
      </c>
    </row>
    <row r="569" spans="1:19" ht="19.899999999999999" customHeight="1">
      <c r="A569" s="19" t="s">
        <v>144</v>
      </c>
      <c r="B569" s="19" t="s">
        <v>145</v>
      </c>
      <c r="C569" s="19"/>
      <c r="D569" s="19"/>
      <c r="E569" s="19" t="s">
        <v>14</v>
      </c>
      <c r="F569" s="19" t="s">
        <v>87</v>
      </c>
      <c r="G569" s="19" t="s">
        <v>191</v>
      </c>
      <c r="H569" s="19" t="s">
        <v>192</v>
      </c>
      <c r="I569" s="19" t="s">
        <v>193</v>
      </c>
      <c r="J569" s="19"/>
      <c r="K569" s="22">
        <v>32889.08</v>
      </c>
      <c r="L569" s="22">
        <v>31027.43</v>
      </c>
      <c r="M569" s="20"/>
      <c r="N569" s="20"/>
      <c r="O569" s="20"/>
      <c r="P569" s="20"/>
      <c r="Q569" s="21">
        <v>0.06</v>
      </c>
      <c r="R569" s="20">
        <v>21213.07</v>
      </c>
      <c r="S569" s="20">
        <f t="shared" si="24"/>
        <v>20012.330188679243</v>
      </c>
    </row>
    <row r="570" spans="1:19" ht="19.899999999999999" customHeight="1">
      <c r="A570" s="19" t="s">
        <v>144</v>
      </c>
      <c r="B570" s="19" t="s">
        <v>145</v>
      </c>
      <c r="C570" s="19"/>
      <c r="D570" s="19"/>
      <c r="E570" s="19" t="s">
        <v>15</v>
      </c>
      <c r="F570" s="19" t="s">
        <v>88</v>
      </c>
      <c r="G570" s="19" t="s">
        <v>191</v>
      </c>
      <c r="H570" s="19" t="s">
        <v>192</v>
      </c>
      <c r="I570" s="19" t="s">
        <v>193</v>
      </c>
      <c r="J570" s="19"/>
      <c r="K570" s="22">
        <v>0</v>
      </c>
      <c r="L570" s="22">
        <v>0</v>
      </c>
      <c r="M570" s="20"/>
      <c r="N570" s="20"/>
      <c r="O570" s="20"/>
      <c r="P570" s="20"/>
      <c r="Q570" s="21">
        <v>0</v>
      </c>
      <c r="R570" s="20">
        <v>0</v>
      </c>
      <c r="S570" s="20">
        <f t="shared" si="24"/>
        <v>0</v>
      </c>
    </row>
    <row r="571" spans="1:19" ht="19.899999999999999" customHeight="1">
      <c r="A571" s="19" t="s">
        <v>144</v>
      </c>
      <c r="B571" s="19" t="s">
        <v>145</v>
      </c>
      <c r="C571" s="19"/>
      <c r="D571" s="19"/>
      <c r="E571" s="19" t="s">
        <v>16</v>
      </c>
      <c r="F571" s="19" t="s">
        <v>89</v>
      </c>
      <c r="G571" s="19" t="s">
        <v>191</v>
      </c>
      <c r="H571" s="19" t="s">
        <v>192</v>
      </c>
      <c r="I571" s="19" t="s">
        <v>193</v>
      </c>
      <c r="J571" s="19"/>
      <c r="K571" s="22">
        <v>0</v>
      </c>
      <c r="L571" s="22">
        <v>0</v>
      </c>
      <c r="M571" s="20"/>
      <c r="N571" s="20"/>
      <c r="O571" s="20"/>
      <c r="P571" s="20"/>
      <c r="Q571" s="21">
        <v>0</v>
      </c>
      <c r="R571" s="20">
        <v>0</v>
      </c>
      <c r="S571" s="20">
        <f t="shared" si="24"/>
        <v>0</v>
      </c>
    </row>
    <row r="572" spans="1:19" ht="19.899999999999999" customHeight="1">
      <c r="A572" s="19" t="s">
        <v>144</v>
      </c>
      <c r="B572" s="19" t="s">
        <v>145</v>
      </c>
      <c r="C572" s="19"/>
      <c r="D572" s="19"/>
      <c r="E572" s="19" t="s">
        <v>17</v>
      </c>
      <c r="F572" s="19" t="s">
        <v>90</v>
      </c>
      <c r="G572" s="19" t="s">
        <v>191</v>
      </c>
      <c r="H572" s="19" t="s">
        <v>192</v>
      </c>
      <c r="I572" s="19" t="s">
        <v>193</v>
      </c>
      <c r="J572" s="19"/>
      <c r="K572" s="22">
        <v>0</v>
      </c>
      <c r="L572" s="22">
        <v>0</v>
      </c>
      <c r="M572" s="20"/>
      <c r="N572" s="20"/>
      <c r="O572" s="20"/>
      <c r="P572" s="20"/>
      <c r="Q572" s="21">
        <v>0</v>
      </c>
      <c r="R572" s="20">
        <v>0</v>
      </c>
      <c r="S572" s="20">
        <f t="shared" si="24"/>
        <v>0</v>
      </c>
    </row>
    <row r="573" spans="1:19" ht="19.899999999999999" customHeight="1">
      <c r="A573" s="19" t="s">
        <v>144</v>
      </c>
      <c r="B573" s="19" t="s">
        <v>145</v>
      </c>
      <c r="C573" s="19"/>
      <c r="D573" s="19"/>
      <c r="E573" s="19" t="s">
        <v>18</v>
      </c>
      <c r="F573" s="19" t="s">
        <v>91</v>
      </c>
      <c r="G573" s="19" t="s">
        <v>191</v>
      </c>
      <c r="H573" s="19" t="s">
        <v>192</v>
      </c>
      <c r="I573" s="19" t="s">
        <v>193</v>
      </c>
      <c r="J573" s="19"/>
      <c r="K573" s="22">
        <v>0</v>
      </c>
      <c r="L573" s="22">
        <v>0</v>
      </c>
      <c r="M573" s="20"/>
      <c r="N573" s="20"/>
      <c r="O573" s="20"/>
      <c r="P573" s="20"/>
      <c r="Q573" s="21">
        <v>0</v>
      </c>
      <c r="R573" s="20">
        <v>0</v>
      </c>
      <c r="S573" s="20">
        <f t="shared" si="24"/>
        <v>0</v>
      </c>
    </row>
    <row r="574" spans="1:19" ht="19.899999999999999" customHeight="1">
      <c r="A574" s="19" t="s">
        <v>144</v>
      </c>
      <c r="B574" s="19" t="s">
        <v>145</v>
      </c>
      <c r="C574" s="19"/>
      <c r="D574" s="19"/>
      <c r="E574" s="19" t="s">
        <v>19</v>
      </c>
      <c r="F574" s="19" t="s">
        <v>92</v>
      </c>
      <c r="G574" s="19" t="s">
        <v>191</v>
      </c>
      <c r="H574" s="19" t="s">
        <v>192</v>
      </c>
      <c r="I574" s="19" t="s">
        <v>193</v>
      </c>
      <c r="J574" s="19"/>
      <c r="K574" s="22">
        <v>60875.48</v>
      </c>
      <c r="L574" s="22">
        <v>57429.7</v>
      </c>
      <c r="M574" s="20"/>
      <c r="N574" s="20"/>
      <c r="O574" s="20"/>
      <c r="P574" s="20"/>
      <c r="Q574" s="21">
        <v>0.06</v>
      </c>
      <c r="R574" s="20">
        <v>39263.980000000003</v>
      </c>
      <c r="S574" s="20">
        <f t="shared" si="24"/>
        <v>37041.490566037734</v>
      </c>
    </row>
    <row r="575" spans="1:19" ht="19.899999999999999" customHeight="1">
      <c r="A575" s="19" t="s">
        <v>144</v>
      </c>
      <c r="B575" s="19" t="s">
        <v>145</v>
      </c>
      <c r="C575" s="19"/>
      <c r="D575" s="19"/>
      <c r="E575" s="19" t="s">
        <v>20</v>
      </c>
      <c r="F575" s="19" t="s">
        <v>93</v>
      </c>
      <c r="G575" s="19" t="s">
        <v>191</v>
      </c>
      <c r="H575" s="19" t="s">
        <v>192</v>
      </c>
      <c r="I575" s="19" t="s">
        <v>193</v>
      </c>
      <c r="J575" s="19"/>
      <c r="K575" s="22">
        <v>611.79999999999995</v>
      </c>
      <c r="L575" s="22">
        <v>577.16999999999996</v>
      </c>
      <c r="M575" s="20"/>
      <c r="N575" s="20"/>
      <c r="O575" s="20"/>
      <c r="P575" s="20"/>
      <c r="Q575" s="21">
        <v>5.9983000000000002E-2</v>
      </c>
      <c r="R575" s="20">
        <v>394.6</v>
      </c>
      <c r="S575" s="20">
        <f t="shared" si="24"/>
        <v>372.27012131326643</v>
      </c>
    </row>
    <row r="576" spans="1:19" ht="19.899999999999999" customHeight="1">
      <c r="A576" s="19" t="s">
        <v>144</v>
      </c>
      <c r="B576" s="19" t="s">
        <v>145</v>
      </c>
      <c r="C576" s="19"/>
      <c r="D576" s="19"/>
      <c r="E576" s="19" t="s">
        <v>21</v>
      </c>
      <c r="F576" s="19" t="s">
        <v>94</v>
      </c>
      <c r="G576" s="19" t="s">
        <v>191</v>
      </c>
      <c r="H576" s="19" t="s">
        <v>192</v>
      </c>
      <c r="I576" s="19" t="s">
        <v>193</v>
      </c>
      <c r="J576" s="19"/>
      <c r="K576" s="22">
        <v>0</v>
      </c>
      <c r="L576" s="22">
        <v>0</v>
      </c>
      <c r="M576" s="20"/>
      <c r="N576" s="20"/>
      <c r="O576" s="20"/>
      <c r="P576" s="20"/>
      <c r="Q576" s="21">
        <v>0</v>
      </c>
      <c r="R576" s="20">
        <v>0</v>
      </c>
      <c r="S576" s="20">
        <f t="shared" si="24"/>
        <v>0</v>
      </c>
    </row>
    <row r="577" spans="1:19" ht="19.899999999999999" customHeight="1">
      <c r="A577" s="19" t="s">
        <v>144</v>
      </c>
      <c r="B577" s="19" t="s">
        <v>145</v>
      </c>
      <c r="C577" s="19"/>
      <c r="D577" s="19"/>
      <c r="E577" s="19" t="s">
        <v>22</v>
      </c>
      <c r="F577" s="19" t="s">
        <v>95</v>
      </c>
      <c r="G577" s="19" t="s">
        <v>191</v>
      </c>
      <c r="H577" s="19" t="s">
        <v>192</v>
      </c>
      <c r="I577" s="19" t="s">
        <v>193</v>
      </c>
      <c r="J577" s="19"/>
      <c r="K577" s="22">
        <v>39100</v>
      </c>
      <c r="L577" s="22">
        <v>39100</v>
      </c>
      <c r="M577" s="20"/>
      <c r="N577" s="20"/>
      <c r="O577" s="20"/>
      <c r="P577" s="20"/>
      <c r="Q577" s="21">
        <v>0</v>
      </c>
      <c r="R577" s="20">
        <v>25219.040000000001</v>
      </c>
      <c r="S577" s="20">
        <f t="shared" si="24"/>
        <v>25219.040000000001</v>
      </c>
    </row>
    <row r="578" spans="1:19" ht="19.899999999999999" customHeight="1">
      <c r="A578" s="17" t="s">
        <v>146</v>
      </c>
      <c r="B578" s="17" t="s">
        <v>147</v>
      </c>
      <c r="C578" s="17"/>
      <c r="D578" s="17"/>
      <c r="E578" s="17" t="s">
        <v>72</v>
      </c>
      <c r="F578" s="17" t="s">
        <v>73</v>
      </c>
      <c r="G578" s="17" t="s">
        <v>191</v>
      </c>
      <c r="H578" s="17" t="s">
        <v>192</v>
      </c>
      <c r="I578" s="17" t="s">
        <v>193</v>
      </c>
      <c r="J578" s="17"/>
      <c r="K578" s="18">
        <v>1507788</v>
      </c>
      <c r="L578" s="18">
        <v>1344978.85</v>
      </c>
      <c r="M578" s="18">
        <f>SUM(M579,M580,M581,M582,M583,M584,M585,M586,M587,M588,M590,M591,M592,M593,M594,M595,M596,M597,M598,M599,M600)</f>
        <v>0</v>
      </c>
      <c r="N578" s="18">
        <f>SUM(N579,N580,N581,N582,N583,N584,N585,N586,N587,N588,N590,N591,N592,N593,N594,N595,N596,N597,N598,N599,N600)</f>
        <v>0</v>
      </c>
      <c r="O578" s="18"/>
      <c r="P578" s="18"/>
      <c r="Q578" s="18">
        <v>0.05</v>
      </c>
      <c r="R578" s="18">
        <f>SUM(R579,R580,R581,R582,R583,R584,R585,R586,R587,R588,R590,R591,R592,R593,R594,R595,R596,R597,R598,R599,R600)</f>
        <v>1227280.0099999998</v>
      </c>
      <c r="S578" s="18">
        <f>SUM(S579,S580,S581,S582,S583,S584,S585,S586,S587,S588,S590,S591,S592,S593,S594,S595,S596,S597,S598,S599,S600)</f>
        <v>1066823.9855754278</v>
      </c>
    </row>
    <row r="579" spans="1:19" ht="19.899999999999999" customHeight="1">
      <c r="A579" s="19" t="s">
        <v>146</v>
      </c>
      <c r="B579" s="19" t="s">
        <v>147</v>
      </c>
      <c r="C579" s="19"/>
      <c r="D579" s="19"/>
      <c r="E579" s="19" t="s">
        <v>1</v>
      </c>
      <c r="F579" s="19" t="s">
        <v>74</v>
      </c>
      <c r="G579" s="19" t="s">
        <v>191</v>
      </c>
      <c r="H579" s="19" t="s">
        <v>192</v>
      </c>
      <c r="I579" s="19" t="s">
        <v>193</v>
      </c>
      <c r="J579" s="19"/>
      <c r="K579" s="22">
        <v>0</v>
      </c>
      <c r="L579" s="22">
        <v>0</v>
      </c>
      <c r="M579" s="20"/>
      <c r="N579" s="20"/>
      <c r="O579" s="20"/>
      <c r="P579" s="20"/>
      <c r="Q579" s="21">
        <v>0</v>
      </c>
      <c r="R579" s="20">
        <v>0</v>
      </c>
      <c r="S579" s="20">
        <f t="shared" ref="S579:S600" si="25">R579/(1+Q579)</f>
        <v>0</v>
      </c>
    </row>
    <row r="580" spans="1:19" ht="19.899999999999999" customHeight="1">
      <c r="A580" s="19" t="s">
        <v>146</v>
      </c>
      <c r="B580" s="19" t="s">
        <v>147</v>
      </c>
      <c r="C580" s="19"/>
      <c r="D580" s="19"/>
      <c r="E580" s="19" t="s">
        <v>2</v>
      </c>
      <c r="F580" s="19" t="s">
        <v>75</v>
      </c>
      <c r="G580" s="19" t="s">
        <v>191</v>
      </c>
      <c r="H580" s="19" t="s">
        <v>192</v>
      </c>
      <c r="I580" s="19" t="s">
        <v>193</v>
      </c>
      <c r="J580" s="19"/>
      <c r="K580" s="22">
        <v>0</v>
      </c>
      <c r="L580" s="22">
        <v>0</v>
      </c>
      <c r="M580" s="20"/>
      <c r="N580" s="20"/>
      <c r="O580" s="20"/>
      <c r="P580" s="20"/>
      <c r="Q580" s="21">
        <v>0</v>
      </c>
      <c r="R580" s="20">
        <v>0</v>
      </c>
      <c r="S580" s="20">
        <f t="shared" si="25"/>
        <v>0</v>
      </c>
    </row>
    <row r="581" spans="1:19" ht="19.899999999999999" customHeight="1">
      <c r="A581" s="19" t="s">
        <v>146</v>
      </c>
      <c r="B581" s="19" t="s">
        <v>147</v>
      </c>
      <c r="C581" s="19"/>
      <c r="D581" s="19"/>
      <c r="E581" s="19" t="s">
        <v>3</v>
      </c>
      <c r="F581" s="19" t="s">
        <v>76</v>
      </c>
      <c r="G581" s="19" t="s">
        <v>191</v>
      </c>
      <c r="H581" s="19" t="s">
        <v>192</v>
      </c>
      <c r="I581" s="19" t="s">
        <v>193</v>
      </c>
      <c r="J581" s="19"/>
      <c r="K581" s="22">
        <v>0</v>
      </c>
      <c r="L581" s="22">
        <v>0</v>
      </c>
      <c r="M581" s="20"/>
      <c r="N581" s="20"/>
      <c r="O581" s="20"/>
      <c r="P581" s="20"/>
      <c r="Q581" s="21">
        <v>0</v>
      </c>
      <c r="R581" s="20">
        <v>0</v>
      </c>
      <c r="S581" s="20">
        <f t="shared" si="25"/>
        <v>0</v>
      </c>
    </row>
    <row r="582" spans="1:19" ht="19.899999999999999" customHeight="1">
      <c r="A582" s="19" t="s">
        <v>146</v>
      </c>
      <c r="B582" s="19" t="s">
        <v>147</v>
      </c>
      <c r="C582" s="19"/>
      <c r="D582" s="19"/>
      <c r="E582" s="19" t="s">
        <v>4</v>
      </c>
      <c r="F582" s="19" t="s">
        <v>78</v>
      </c>
      <c r="G582" s="19" t="s">
        <v>191</v>
      </c>
      <c r="H582" s="19" t="s">
        <v>192</v>
      </c>
      <c r="I582" s="19" t="s">
        <v>193</v>
      </c>
      <c r="J582" s="19"/>
      <c r="K582" s="22">
        <v>0</v>
      </c>
      <c r="L582" s="22">
        <v>0</v>
      </c>
      <c r="M582" s="20"/>
      <c r="N582" s="20"/>
      <c r="O582" s="20"/>
      <c r="P582" s="20"/>
      <c r="Q582" s="21">
        <v>0</v>
      </c>
      <c r="R582" s="20">
        <v>0</v>
      </c>
      <c r="S582" s="20">
        <f t="shared" si="25"/>
        <v>0</v>
      </c>
    </row>
    <row r="583" spans="1:19" ht="19.899999999999999" customHeight="1">
      <c r="A583" s="19" t="s">
        <v>146</v>
      </c>
      <c r="B583" s="19" t="s">
        <v>147</v>
      </c>
      <c r="C583" s="19"/>
      <c r="D583" s="19"/>
      <c r="E583" s="19" t="s">
        <v>5</v>
      </c>
      <c r="F583" s="19" t="s">
        <v>79</v>
      </c>
      <c r="G583" s="19" t="s">
        <v>191</v>
      </c>
      <c r="H583" s="19" t="s">
        <v>192</v>
      </c>
      <c r="I583" s="19" t="s">
        <v>193</v>
      </c>
      <c r="J583" s="19"/>
      <c r="K583" s="22">
        <v>0</v>
      </c>
      <c r="L583" s="22">
        <v>0</v>
      </c>
      <c r="M583" s="20"/>
      <c r="N583" s="20"/>
      <c r="O583" s="20"/>
      <c r="P583" s="20"/>
      <c r="Q583" s="21">
        <v>0</v>
      </c>
      <c r="R583" s="20">
        <v>0</v>
      </c>
      <c r="S583" s="20">
        <f t="shared" si="25"/>
        <v>0</v>
      </c>
    </row>
    <row r="584" spans="1:19" ht="19.899999999999999" customHeight="1">
      <c r="A584" s="19" t="s">
        <v>146</v>
      </c>
      <c r="B584" s="19" t="s">
        <v>147</v>
      </c>
      <c r="C584" s="19"/>
      <c r="D584" s="19"/>
      <c r="E584" s="19" t="s">
        <v>6</v>
      </c>
      <c r="F584" s="19" t="s">
        <v>80</v>
      </c>
      <c r="G584" s="19" t="s">
        <v>191</v>
      </c>
      <c r="H584" s="19" t="s">
        <v>192</v>
      </c>
      <c r="I584" s="19" t="s">
        <v>193</v>
      </c>
      <c r="J584" s="19"/>
      <c r="K584" s="22">
        <v>0</v>
      </c>
      <c r="L584" s="22">
        <v>0</v>
      </c>
      <c r="M584" s="20"/>
      <c r="N584" s="20"/>
      <c r="O584" s="20"/>
      <c r="P584" s="20"/>
      <c r="Q584" s="21">
        <v>0</v>
      </c>
      <c r="R584" s="20">
        <v>0</v>
      </c>
      <c r="S584" s="20">
        <f t="shared" si="25"/>
        <v>0</v>
      </c>
    </row>
    <row r="585" spans="1:19" ht="19.899999999999999" customHeight="1">
      <c r="A585" s="19" t="s">
        <v>146</v>
      </c>
      <c r="B585" s="19" t="s">
        <v>147</v>
      </c>
      <c r="C585" s="19"/>
      <c r="D585" s="19"/>
      <c r="E585" s="19" t="s">
        <v>7</v>
      </c>
      <c r="F585" s="19" t="s">
        <v>81</v>
      </c>
      <c r="G585" s="19" t="s">
        <v>191</v>
      </c>
      <c r="H585" s="19" t="s">
        <v>192</v>
      </c>
      <c r="I585" s="19" t="s">
        <v>193</v>
      </c>
      <c r="J585" s="19"/>
      <c r="K585" s="22">
        <v>1267944</v>
      </c>
      <c r="L585" s="22">
        <v>1122074.3400000001</v>
      </c>
      <c r="M585" s="20"/>
      <c r="N585" s="20"/>
      <c r="O585" s="20"/>
      <c r="P585" s="20"/>
      <c r="Q585" s="21">
        <v>0.1628</v>
      </c>
      <c r="R585" s="20">
        <v>1032080.26</v>
      </c>
      <c r="S585" s="20">
        <f t="shared" si="25"/>
        <v>887581.92294461641</v>
      </c>
    </row>
    <row r="586" spans="1:19" ht="19.899999999999999" customHeight="1">
      <c r="A586" s="19" t="s">
        <v>146</v>
      </c>
      <c r="B586" s="19" t="s">
        <v>147</v>
      </c>
      <c r="C586" s="19"/>
      <c r="D586" s="19"/>
      <c r="E586" s="19" t="s">
        <v>8</v>
      </c>
      <c r="F586" s="19" t="s">
        <v>77</v>
      </c>
      <c r="G586" s="19" t="s">
        <v>191</v>
      </c>
      <c r="H586" s="19" t="s">
        <v>192</v>
      </c>
      <c r="I586" s="19" t="s">
        <v>193</v>
      </c>
      <c r="J586" s="19"/>
      <c r="K586" s="22">
        <v>69920</v>
      </c>
      <c r="L586" s="22">
        <v>62428.57</v>
      </c>
      <c r="M586" s="20"/>
      <c r="N586" s="20"/>
      <c r="O586" s="20"/>
      <c r="P586" s="20"/>
      <c r="Q586" s="21">
        <v>0.17</v>
      </c>
      <c r="R586" s="20">
        <v>56905.18</v>
      </c>
      <c r="S586" s="20">
        <f t="shared" si="25"/>
        <v>48636.905982905984</v>
      </c>
    </row>
    <row r="587" spans="1:19" ht="19.899999999999999" customHeight="1">
      <c r="A587" s="19" t="s">
        <v>146</v>
      </c>
      <c r="B587" s="19" t="s">
        <v>147</v>
      </c>
      <c r="C587" s="19"/>
      <c r="D587" s="19"/>
      <c r="E587" s="19" t="s">
        <v>9</v>
      </c>
      <c r="F587" s="19" t="s">
        <v>82</v>
      </c>
      <c r="G587" s="19" t="s">
        <v>191</v>
      </c>
      <c r="H587" s="19" t="s">
        <v>192</v>
      </c>
      <c r="I587" s="19" t="s">
        <v>193</v>
      </c>
      <c r="J587" s="19"/>
      <c r="K587" s="22">
        <v>12236</v>
      </c>
      <c r="L587" s="22">
        <v>11543.4</v>
      </c>
      <c r="M587" s="20"/>
      <c r="N587" s="20"/>
      <c r="O587" s="20"/>
      <c r="P587" s="20"/>
      <c r="Q587" s="21">
        <v>6.0000999999999999E-2</v>
      </c>
      <c r="R587" s="20">
        <v>9958.41</v>
      </c>
      <c r="S587" s="20">
        <f t="shared" si="25"/>
        <v>9394.7175521532536</v>
      </c>
    </row>
    <row r="588" spans="1:19" ht="19.899999999999999" customHeight="1">
      <c r="A588" s="19" t="s">
        <v>146</v>
      </c>
      <c r="B588" s="19" t="s">
        <v>147</v>
      </c>
      <c r="C588" s="19"/>
      <c r="D588" s="19"/>
      <c r="E588" s="19" t="s">
        <v>10</v>
      </c>
      <c r="F588" s="19" t="s">
        <v>83</v>
      </c>
      <c r="G588" s="19" t="s">
        <v>191</v>
      </c>
      <c r="H588" s="19" t="s">
        <v>192</v>
      </c>
      <c r="I588" s="19" t="s">
        <v>193</v>
      </c>
      <c r="J588" s="19"/>
      <c r="K588" s="22">
        <v>28244</v>
      </c>
      <c r="L588" s="22">
        <v>26645.279999999999</v>
      </c>
      <c r="M588" s="20"/>
      <c r="N588" s="20"/>
      <c r="O588" s="20"/>
      <c r="P588" s="20"/>
      <c r="Q588" s="21">
        <v>0.06</v>
      </c>
      <c r="R588" s="20">
        <v>22986.7</v>
      </c>
      <c r="S588" s="20">
        <f t="shared" si="25"/>
        <v>21685.566037735847</v>
      </c>
    </row>
    <row r="589" spans="1:19" ht="19.899999999999999" customHeight="1">
      <c r="A589" s="19" t="s">
        <v>146</v>
      </c>
      <c r="B589" s="19" t="s">
        <v>147</v>
      </c>
      <c r="C589" s="19"/>
      <c r="D589" s="19"/>
      <c r="E589" s="19" t="s">
        <v>11</v>
      </c>
      <c r="F589" s="19" t="s">
        <v>84</v>
      </c>
      <c r="G589" s="19" t="s">
        <v>191</v>
      </c>
      <c r="H589" s="19" t="s">
        <v>192</v>
      </c>
      <c r="I589" s="19" t="s">
        <v>193</v>
      </c>
      <c r="J589" s="19"/>
      <c r="K589" s="22">
        <v>0</v>
      </c>
      <c r="L589" s="22">
        <v>0</v>
      </c>
      <c r="M589" s="20"/>
      <c r="N589" s="20"/>
      <c r="O589" s="20"/>
      <c r="P589" s="20"/>
      <c r="Q589" s="21">
        <v>0</v>
      </c>
      <c r="R589" s="20">
        <v>0</v>
      </c>
      <c r="S589" s="20">
        <f t="shared" si="25"/>
        <v>0</v>
      </c>
    </row>
    <row r="590" spans="1:19" ht="19.899999999999999" customHeight="1">
      <c r="A590" s="19" t="s">
        <v>146</v>
      </c>
      <c r="B590" s="19" t="s">
        <v>147</v>
      </c>
      <c r="C590" s="19"/>
      <c r="D590" s="19"/>
      <c r="E590" s="19" t="s">
        <v>12</v>
      </c>
      <c r="F590" s="19" t="s">
        <v>85</v>
      </c>
      <c r="G590" s="19" t="s">
        <v>191</v>
      </c>
      <c r="H590" s="19" t="s">
        <v>192</v>
      </c>
      <c r="I590" s="19" t="s">
        <v>193</v>
      </c>
      <c r="J590" s="19"/>
      <c r="K590" s="22">
        <v>0</v>
      </c>
      <c r="L590" s="22">
        <v>0</v>
      </c>
      <c r="M590" s="20"/>
      <c r="N590" s="20"/>
      <c r="O590" s="20"/>
      <c r="P590" s="20"/>
      <c r="Q590" s="21">
        <v>0</v>
      </c>
      <c r="R590" s="20">
        <v>0</v>
      </c>
      <c r="S590" s="20">
        <f t="shared" si="25"/>
        <v>0</v>
      </c>
    </row>
    <row r="591" spans="1:19" ht="19.899999999999999" customHeight="1">
      <c r="A591" s="19" t="s">
        <v>146</v>
      </c>
      <c r="B591" s="19" t="s">
        <v>147</v>
      </c>
      <c r="C591" s="19"/>
      <c r="D591" s="19"/>
      <c r="E591" s="19" t="s">
        <v>13</v>
      </c>
      <c r="F591" s="19" t="s">
        <v>86</v>
      </c>
      <c r="G591" s="19" t="s">
        <v>191</v>
      </c>
      <c r="H591" s="19" t="s">
        <v>192</v>
      </c>
      <c r="I591" s="19" t="s">
        <v>193</v>
      </c>
      <c r="J591" s="19"/>
      <c r="K591" s="22">
        <v>4784</v>
      </c>
      <c r="L591" s="22">
        <v>4513.21</v>
      </c>
      <c r="M591" s="20"/>
      <c r="N591" s="20"/>
      <c r="O591" s="20"/>
      <c r="P591" s="20"/>
      <c r="Q591" s="21">
        <v>5.9998000000000003E-2</v>
      </c>
      <c r="R591" s="20">
        <v>3893.51</v>
      </c>
      <c r="S591" s="20">
        <f t="shared" si="25"/>
        <v>3673.1295719425889</v>
      </c>
    </row>
    <row r="592" spans="1:19" ht="19.899999999999999" customHeight="1">
      <c r="A592" s="19" t="s">
        <v>146</v>
      </c>
      <c r="B592" s="19" t="s">
        <v>147</v>
      </c>
      <c r="C592" s="19"/>
      <c r="D592" s="19"/>
      <c r="E592" s="19" t="s">
        <v>14</v>
      </c>
      <c r="F592" s="19" t="s">
        <v>87</v>
      </c>
      <c r="G592" s="19" t="s">
        <v>191</v>
      </c>
      <c r="H592" s="19" t="s">
        <v>192</v>
      </c>
      <c r="I592" s="19" t="s">
        <v>193</v>
      </c>
      <c r="J592" s="19"/>
      <c r="K592" s="22">
        <v>105708</v>
      </c>
      <c r="L592" s="22">
        <v>99724.53</v>
      </c>
      <c r="M592" s="20"/>
      <c r="N592" s="20"/>
      <c r="O592" s="20"/>
      <c r="P592" s="20"/>
      <c r="Q592" s="21">
        <v>0.06</v>
      </c>
      <c r="R592" s="20">
        <v>86031.65</v>
      </c>
      <c r="S592" s="20">
        <f t="shared" si="25"/>
        <v>81161.933962264142</v>
      </c>
    </row>
    <row r="593" spans="1:19" ht="19.899999999999999" customHeight="1">
      <c r="A593" s="19" t="s">
        <v>146</v>
      </c>
      <c r="B593" s="19" t="s">
        <v>147</v>
      </c>
      <c r="C593" s="19"/>
      <c r="D593" s="19"/>
      <c r="E593" s="19" t="s">
        <v>15</v>
      </c>
      <c r="F593" s="19" t="s">
        <v>88</v>
      </c>
      <c r="G593" s="19" t="s">
        <v>191</v>
      </c>
      <c r="H593" s="19" t="s">
        <v>192</v>
      </c>
      <c r="I593" s="19" t="s">
        <v>193</v>
      </c>
      <c r="J593" s="19"/>
      <c r="K593" s="22">
        <v>0</v>
      </c>
      <c r="L593" s="22">
        <v>0</v>
      </c>
      <c r="M593" s="20"/>
      <c r="N593" s="20"/>
      <c r="O593" s="20"/>
      <c r="P593" s="20"/>
      <c r="Q593" s="21">
        <v>0</v>
      </c>
      <c r="R593" s="20">
        <v>0</v>
      </c>
      <c r="S593" s="20">
        <f t="shared" si="25"/>
        <v>0</v>
      </c>
    </row>
    <row r="594" spans="1:19" ht="19.899999999999999" customHeight="1">
      <c r="A594" s="19" t="s">
        <v>146</v>
      </c>
      <c r="B594" s="19" t="s">
        <v>147</v>
      </c>
      <c r="C594" s="19"/>
      <c r="D594" s="19"/>
      <c r="E594" s="19" t="s">
        <v>16</v>
      </c>
      <c r="F594" s="19" t="s">
        <v>89</v>
      </c>
      <c r="G594" s="19" t="s">
        <v>191</v>
      </c>
      <c r="H594" s="19" t="s">
        <v>192</v>
      </c>
      <c r="I594" s="19" t="s">
        <v>193</v>
      </c>
      <c r="J594" s="19"/>
      <c r="K594" s="22">
        <v>0</v>
      </c>
      <c r="L594" s="22">
        <v>0</v>
      </c>
      <c r="M594" s="20"/>
      <c r="N594" s="20"/>
      <c r="O594" s="20"/>
      <c r="P594" s="20"/>
      <c r="Q594" s="21">
        <v>0</v>
      </c>
      <c r="R594" s="20">
        <v>0</v>
      </c>
      <c r="S594" s="20">
        <f t="shared" si="25"/>
        <v>0</v>
      </c>
    </row>
    <row r="595" spans="1:19" ht="19.899999999999999" customHeight="1">
      <c r="A595" s="19" t="s">
        <v>146</v>
      </c>
      <c r="B595" s="19" t="s">
        <v>147</v>
      </c>
      <c r="C595" s="19"/>
      <c r="D595" s="19"/>
      <c r="E595" s="19" t="s">
        <v>17</v>
      </c>
      <c r="F595" s="19" t="s">
        <v>90</v>
      </c>
      <c r="G595" s="19" t="s">
        <v>191</v>
      </c>
      <c r="H595" s="19" t="s">
        <v>192</v>
      </c>
      <c r="I595" s="19" t="s">
        <v>193</v>
      </c>
      <c r="J595" s="19"/>
      <c r="K595" s="22">
        <v>0</v>
      </c>
      <c r="L595" s="22">
        <v>0</v>
      </c>
      <c r="M595" s="20"/>
      <c r="N595" s="20"/>
      <c r="O595" s="20"/>
      <c r="P595" s="20"/>
      <c r="Q595" s="21">
        <v>0</v>
      </c>
      <c r="R595" s="20">
        <v>0</v>
      </c>
      <c r="S595" s="20">
        <f t="shared" si="25"/>
        <v>0</v>
      </c>
    </row>
    <row r="596" spans="1:19" ht="19.899999999999999" customHeight="1">
      <c r="A596" s="19" t="s">
        <v>146</v>
      </c>
      <c r="B596" s="19" t="s">
        <v>147</v>
      </c>
      <c r="C596" s="19"/>
      <c r="D596" s="19"/>
      <c r="E596" s="19" t="s">
        <v>18</v>
      </c>
      <c r="F596" s="19" t="s">
        <v>91</v>
      </c>
      <c r="G596" s="19" t="s">
        <v>191</v>
      </c>
      <c r="H596" s="19" t="s">
        <v>192</v>
      </c>
      <c r="I596" s="19" t="s">
        <v>193</v>
      </c>
      <c r="J596" s="19"/>
      <c r="K596" s="22">
        <v>0</v>
      </c>
      <c r="L596" s="22">
        <v>0</v>
      </c>
      <c r="M596" s="20"/>
      <c r="N596" s="20"/>
      <c r="O596" s="20"/>
      <c r="P596" s="20"/>
      <c r="Q596" s="21">
        <v>0</v>
      </c>
      <c r="R596" s="20">
        <v>0</v>
      </c>
      <c r="S596" s="20">
        <f t="shared" si="25"/>
        <v>0</v>
      </c>
    </row>
    <row r="597" spans="1:19" ht="19.899999999999999" customHeight="1">
      <c r="A597" s="19" t="s">
        <v>146</v>
      </c>
      <c r="B597" s="19" t="s">
        <v>147</v>
      </c>
      <c r="C597" s="19"/>
      <c r="D597" s="19"/>
      <c r="E597" s="19" t="s">
        <v>19</v>
      </c>
      <c r="F597" s="19" t="s">
        <v>92</v>
      </c>
      <c r="G597" s="19" t="s">
        <v>191</v>
      </c>
      <c r="H597" s="19" t="s">
        <v>192</v>
      </c>
      <c r="I597" s="19" t="s">
        <v>193</v>
      </c>
      <c r="J597" s="19"/>
      <c r="K597" s="22">
        <v>0</v>
      </c>
      <c r="L597" s="22">
        <v>0</v>
      </c>
      <c r="M597" s="20"/>
      <c r="N597" s="20"/>
      <c r="O597" s="20"/>
      <c r="P597" s="20"/>
      <c r="Q597" s="21">
        <v>0</v>
      </c>
      <c r="R597" s="20">
        <v>0</v>
      </c>
      <c r="S597" s="20">
        <f t="shared" si="25"/>
        <v>0</v>
      </c>
    </row>
    <row r="598" spans="1:19" ht="19.899999999999999" customHeight="1">
      <c r="A598" s="19" t="s">
        <v>146</v>
      </c>
      <c r="B598" s="19" t="s">
        <v>147</v>
      </c>
      <c r="C598" s="19"/>
      <c r="D598" s="19"/>
      <c r="E598" s="19" t="s">
        <v>20</v>
      </c>
      <c r="F598" s="19" t="s">
        <v>93</v>
      </c>
      <c r="G598" s="19" t="s">
        <v>191</v>
      </c>
      <c r="H598" s="19" t="s">
        <v>192</v>
      </c>
      <c r="I598" s="19" t="s">
        <v>193</v>
      </c>
      <c r="J598" s="19"/>
      <c r="K598" s="22">
        <v>0</v>
      </c>
      <c r="L598" s="22">
        <v>0</v>
      </c>
      <c r="M598" s="20"/>
      <c r="N598" s="20"/>
      <c r="O598" s="20"/>
      <c r="P598" s="20"/>
      <c r="Q598" s="21">
        <v>0</v>
      </c>
      <c r="R598" s="20">
        <v>0</v>
      </c>
      <c r="S598" s="20">
        <f t="shared" si="25"/>
        <v>0</v>
      </c>
    </row>
    <row r="599" spans="1:19" ht="19.899999999999999" customHeight="1">
      <c r="A599" s="19" t="s">
        <v>146</v>
      </c>
      <c r="B599" s="19" t="s">
        <v>147</v>
      </c>
      <c r="C599" s="19"/>
      <c r="D599" s="19"/>
      <c r="E599" s="19" t="s">
        <v>21</v>
      </c>
      <c r="F599" s="19" t="s">
        <v>94</v>
      </c>
      <c r="G599" s="19" t="s">
        <v>191</v>
      </c>
      <c r="H599" s="19" t="s">
        <v>192</v>
      </c>
      <c r="I599" s="19" t="s">
        <v>193</v>
      </c>
      <c r="J599" s="19"/>
      <c r="K599" s="22">
        <v>0</v>
      </c>
      <c r="L599" s="22">
        <v>0</v>
      </c>
      <c r="M599" s="20"/>
      <c r="N599" s="20"/>
      <c r="O599" s="20"/>
      <c r="P599" s="20"/>
      <c r="Q599" s="21">
        <v>0</v>
      </c>
      <c r="R599" s="20">
        <v>0</v>
      </c>
      <c r="S599" s="20">
        <f t="shared" si="25"/>
        <v>0</v>
      </c>
    </row>
    <row r="600" spans="1:19" ht="19.899999999999999" customHeight="1">
      <c r="A600" s="19" t="s">
        <v>146</v>
      </c>
      <c r="B600" s="19" t="s">
        <v>147</v>
      </c>
      <c r="C600" s="19"/>
      <c r="D600" s="19"/>
      <c r="E600" s="19" t="s">
        <v>22</v>
      </c>
      <c r="F600" s="19" t="s">
        <v>95</v>
      </c>
      <c r="G600" s="19" t="s">
        <v>191</v>
      </c>
      <c r="H600" s="19" t="s">
        <v>192</v>
      </c>
      <c r="I600" s="19" t="s">
        <v>193</v>
      </c>
      <c r="J600" s="19"/>
      <c r="K600" s="22">
        <v>18952</v>
      </c>
      <c r="L600" s="22">
        <v>18049.52</v>
      </c>
      <c r="M600" s="20"/>
      <c r="N600" s="20"/>
      <c r="O600" s="20"/>
      <c r="P600" s="20"/>
      <c r="Q600" s="21">
        <v>0.05</v>
      </c>
      <c r="R600" s="20">
        <v>15424.3</v>
      </c>
      <c r="S600" s="20">
        <f t="shared" si="25"/>
        <v>14689.809523809523</v>
      </c>
    </row>
    <row r="601" spans="1:19" ht="19.899999999999999" customHeight="1">
      <c r="A601" s="17" t="s">
        <v>148</v>
      </c>
      <c r="B601" s="17" t="s">
        <v>149</v>
      </c>
      <c r="C601" s="17"/>
      <c r="D601" s="17"/>
      <c r="E601" s="17" t="s">
        <v>72</v>
      </c>
      <c r="F601" s="17" t="s">
        <v>73</v>
      </c>
      <c r="G601" s="17" t="s">
        <v>191</v>
      </c>
      <c r="H601" s="17" t="s">
        <v>192</v>
      </c>
      <c r="I601" s="17" t="s">
        <v>193</v>
      </c>
      <c r="J601" s="17"/>
      <c r="K601" s="18">
        <v>1944420</v>
      </c>
      <c r="L601" s="18">
        <v>1728630.66</v>
      </c>
      <c r="M601" s="18">
        <f>SUM(M602,M603,M604,M605,M606,M607,M608,M609,M610,M611,M613,M614,M615,M616,M617,M618,M619,M620,M621,M622,M623)</f>
        <v>0</v>
      </c>
      <c r="N601" s="18">
        <f>SUM(N602,N603,N604,N605,N606,N607,N608,N609,N610,N611,N613,N614,N615,N616,N617,N618,N619,N620,N621,N622,N623)</f>
        <v>0</v>
      </c>
      <c r="O601" s="18"/>
      <c r="P601" s="18"/>
      <c r="Q601" s="18">
        <v>0.05</v>
      </c>
      <c r="R601" s="18">
        <f>SUM(R602,R603,R604,R605,R606,R607,R608,R609,R610,R611,R613,R614,R615,R616,R617,R618,R619,R620,R621,R622,R623)</f>
        <v>1600800.0100000002</v>
      </c>
      <c r="S601" s="18">
        <f>SUM(S602,S603,S604,S605,S606,S607,S608,S609,S610,S611,S613,S614,S615,S616,S617,S618,S619,S620,S621,S622,S623)</f>
        <v>1391864.2308824915</v>
      </c>
    </row>
    <row r="602" spans="1:19" ht="19.899999999999999" customHeight="1">
      <c r="A602" s="19" t="s">
        <v>148</v>
      </c>
      <c r="B602" s="19" t="s">
        <v>149</v>
      </c>
      <c r="C602" s="19"/>
      <c r="D602" s="19"/>
      <c r="E602" s="19" t="s">
        <v>1</v>
      </c>
      <c r="F602" s="19" t="s">
        <v>74</v>
      </c>
      <c r="G602" s="19" t="s">
        <v>191</v>
      </c>
      <c r="H602" s="19" t="s">
        <v>192</v>
      </c>
      <c r="I602" s="19" t="s">
        <v>193</v>
      </c>
      <c r="J602" s="19"/>
      <c r="K602" s="22">
        <v>32384</v>
      </c>
      <c r="L602" s="22">
        <v>29174.77</v>
      </c>
      <c r="M602" s="20"/>
      <c r="N602" s="20"/>
      <c r="O602" s="20"/>
      <c r="P602" s="20"/>
      <c r="Q602" s="21">
        <v>0.11</v>
      </c>
      <c r="R602" s="20">
        <v>26661.06</v>
      </c>
      <c r="S602" s="20">
        <f t="shared" ref="S602:S623" si="26">R602/(1+Q602)</f>
        <v>24018.972972972973</v>
      </c>
    </row>
    <row r="603" spans="1:19" ht="19.899999999999999" customHeight="1">
      <c r="A603" s="19" t="s">
        <v>148</v>
      </c>
      <c r="B603" s="19" t="s">
        <v>149</v>
      </c>
      <c r="C603" s="19"/>
      <c r="D603" s="19"/>
      <c r="E603" s="19" t="s">
        <v>2</v>
      </c>
      <c r="F603" s="19" t="s">
        <v>75</v>
      </c>
      <c r="G603" s="19" t="s">
        <v>191</v>
      </c>
      <c r="H603" s="19" t="s">
        <v>192</v>
      </c>
      <c r="I603" s="19" t="s">
        <v>193</v>
      </c>
      <c r="J603" s="19"/>
      <c r="K603" s="22">
        <v>21896</v>
      </c>
      <c r="L603" s="22">
        <v>19726.13</v>
      </c>
      <c r="M603" s="20"/>
      <c r="N603" s="20"/>
      <c r="O603" s="20"/>
      <c r="P603" s="20"/>
      <c r="Q603" s="21">
        <v>0.11</v>
      </c>
      <c r="R603" s="20">
        <v>18026.52</v>
      </c>
      <c r="S603" s="20">
        <f t="shared" si="26"/>
        <v>16240.108108108107</v>
      </c>
    </row>
    <row r="604" spans="1:19" ht="19.899999999999999" customHeight="1">
      <c r="A604" s="19" t="s">
        <v>148</v>
      </c>
      <c r="B604" s="19" t="s">
        <v>149</v>
      </c>
      <c r="C604" s="19"/>
      <c r="D604" s="19"/>
      <c r="E604" s="19" t="s">
        <v>3</v>
      </c>
      <c r="F604" s="19" t="s">
        <v>76</v>
      </c>
      <c r="G604" s="19" t="s">
        <v>191</v>
      </c>
      <c r="H604" s="19" t="s">
        <v>192</v>
      </c>
      <c r="I604" s="19" t="s">
        <v>193</v>
      </c>
      <c r="J604" s="19"/>
      <c r="K604" s="22">
        <v>369656</v>
      </c>
      <c r="L604" s="22">
        <v>315945.3</v>
      </c>
      <c r="M604" s="20"/>
      <c r="N604" s="20"/>
      <c r="O604" s="20"/>
      <c r="P604" s="20"/>
      <c r="Q604" s="21">
        <v>0.17</v>
      </c>
      <c r="R604" s="20">
        <v>304329.99</v>
      </c>
      <c r="S604" s="20">
        <f t="shared" si="26"/>
        <v>260111.10256410256</v>
      </c>
    </row>
    <row r="605" spans="1:19" ht="19.899999999999999" customHeight="1">
      <c r="A605" s="19" t="s">
        <v>148</v>
      </c>
      <c r="B605" s="19" t="s">
        <v>149</v>
      </c>
      <c r="C605" s="19"/>
      <c r="D605" s="19"/>
      <c r="E605" s="19" t="s">
        <v>4</v>
      </c>
      <c r="F605" s="19" t="s">
        <v>78</v>
      </c>
      <c r="G605" s="19" t="s">
        <v>191</v>
      </c>
      <c r="H605" s="19" t="s">
        <v>192</v>
      </c>
      <c r="I605" s="19" t="s">
        <v>193</v>
      </c>
      <c r="J605" s="19"/>
      <c r="K605" s="22">
        <v>0</v>
      </c>
      <c r="L605" s="22">
        <v>0</v>
      </c>
      <c r="M605" s="20"/>
      <c r="N605" s="20"/>
      <c r="O605" s="20"/>
      <c r="P605" s="20"/>
      <c r="Q605" s="21">
        <v>0</v>
      </c>
      <c r="R605" s="20">
        <v>0</v>
      </c>
      <c r="S605" s="20">
        <f t="shared" si="26"/>
        <v>0</v>
      </c>
    </row>
    <row r="606" spans="1:19" ht="19.899999999999999" customHeight="1">
      <c r="A606" s="19" t="s">
        <v>148</v>
      </c>
      <c r="B606" s="19" t="s">
        <v>149</v>
      </c>
      <c r="C606" s="19"/>
      <c r="D606" s="19"/>
      <c r="E606" s="19" t="s">
        <v>5</v>
      </c>
      <c r="F606" s="19" t="s">
        <v>79</v>
      </c>
      <c r="G606" s="19" t="s">
        <v>191</v>
      </c>
      <c r="H606" s="19" t="s">
        <v>192</v>
      </c>
      <c r="I606" s="19" t="s">
        <v>193</v>
      </c>
      <c r="J606" s="19"/>
      <c r="K606" s="22">
        <v>0</v>
      </c>
      <c r="L606" s="22">
        <v>0</v>
      </c>
      <c r="M606" s="20"/>
      <c r="N606" s="20"/>
      <c r="O606" s="20"/>
      <c r="P606" s="20"/>
      <c r="Q606" s="21">
        <v>0</v>
      </c>
      <c r="R606" s="20">
        <v>0</v>
      </c>
      <c r="S606" s="20">
        <f t="shared" si="26"/>
        <v>0</v>
      </c>
    </row>
    <row r="607" spans="1:19" ht="19.899999999999999" customHeight="1">
      <c r="A607" s="19" t="s">
        <v>148</v>
      </c>
      <c r="B607" s="19" t="s">
        <v>149</v>
      </c>
      <c r="C607" s="19"/>
      <c r="D607" s="19"/>
      <c r="E607" s="19" t="s">
        <v>6</v>
      </c>
      <c r="F607" s="19" t="s">
        <v>80</v>
      </c>
      <c r="G607" s="19" t="s">
        <v>191</v>
      </c>
      <c r="H607" s="19" t="s">
        <v>192</v>
      </c>
      <c r="I607" s="19" t="s">
        <v>193</v>
      </c>
      <c r="J607" s="19"/>
      <c r="K607" s="22">
        <v>0</v>
      </c>
      <c r="L607" s="22">
        <v>0</v>
      </c>
      <c r="M607" s="20"/>
      <c r="N607" s="20"/>
      <c r="O607" s="20"/>
      <c r="P607" s="20"/>
      <c r="Q607" s="21">
        <v>0</v>
      </c>
      <c r="R607" s="20">
        <v>0</v>
      </c>
      <c r="S607" s="20">
        <f t="shared" si="26"/>
        <v>0</v>
      </c>
    </row>
    <row r="608" spans="1:19" ht="19.899999999999999" customHeight="1">
      <c r="A608" s="19" t="s">
        <v>148</v>
      </c>
      <c r="B608" s="19" t="s">
        <v>149</v>
      </c>
      <c r="C608" s="19"/>
      <c r="D608" s="19"/>
      <c r="E608" s="19" t="s">
        <v>7</v>
      </c>
      <c r="F608" s="19" t="s">
        <v>81</v>
      </c>
      <c r="G608" s="19" t="s">
        <v>191</v>
      </c>
      <c r="H608" s="19" t="s">
        <v>192</v>
      </c>
      <c r="I608" s="19" t="s">
        <v>193</v>
      </c>
      <c r="J608" s="19"/>
      <c r="K608" s="22">
        <v>1098388</v>
      </c>
      <c r="L608" s="22">
        <v>972024.78</v>
      </c>
      <c r="M608" s="20"/>
      <c r="N608" s="20"/>
      <c r="O608" s="20"/>
      <c r="P608" s="20"/>
      <c r="Q608" s="21">
        <v>0.16650000000000001</v>
      </c>
      <c r="R608" s="20">
        <v>904279.69</v>
      </c>
      <c r="S608" s="20">
        <f t="shared" si="26"/>
        <v>775207.6210887268</v>
      </c>
    </row>
    <row r="609" spans="1:19" ht="19.899999999999999" customHeight="1">
      <c r="A609" s="19" t="s">
        <v>148</v>
      </c>
      <c r="B609" s="19" t="s">
        <v>149</v>
      </c>
      <c r="C609" s="19"/>
      <c r="D609" s="19"/>
      <c r="E609" s="19" t="s">
        <v>8</v>
      </c>
      <c r="F609" s="19" t="s">
        <v>77</v>
      </c>
      <c r="G609" s="19" t="s">
        <v>191</v>
      </c>
      <c r="H609" s="19" t="s">
        <v>192</v>
      </c>
      <c r="I609" s="19" t="s">
        <v>193</v>
      </c>
      <c r="J609" s="19"/>
      <c r="K609" s="22">
        <v>184920</v>
      </c>
      <c r="L609" s="22">
        <v>166594.59</v>
      </c>
      <c r="M609" s="20"/>
      <c r="N609" s="20"/>
      <c r="O609" s="20"/>
      <c r="P609" s="20"/>
      <c r="Q609" s="21">
        <v>0.16300000000000001</v>
      </c>
      <c r="R609" s="20">
        <v>152240.74</v>
      </c>
      <c r="S609" s="20">
        <f t="shared" si="26"/>
        <v>130903.47377472054</v>
      </c>
    </row>
    <row r="610" spans="1:19" ht="19.899999999999999" customHeight="1">
      <c r="A610" s="19" t="s">
        <v>148</v>
      </c>
      <c r="B610" s="19" t="s">
        <v>149</v>
      </c>
      <c r="C610" s="19"/>
      <c r="D610" s="19"/>
      <c r="E610" s="19" t="s">
        <v>9</v>
      </c>
      <c r="F610" s="19" t="s">
        <v>82</v>
      </c>
      <c r="G610" s="19" t="s">
        <v>191</v>
      </c>
      <c r="H610" s="19" t="s">
        <v>192</v>
      </c>
      <c r="I610" s="19" t="s">
        <v>193</v>
      </c>
      <c r="J610" s="19"/>
      <c r="K610" s="22">
        <v>11592</v>
      </c>
      <c r="L610" s="22">
        <v>11040</v>
      </c>
      <c r="M610" s="20"/>
      <c r="N610" s="20"/>
      <c r="O610" s="20"/>
      <c r="P610" s="20"/>
      <c r="Q610" s="21">
        <v>0.05</v>
      </c>
      <c r="R610" s="20">
        <v>9543.4500000000007</v>
      </c>
      <c r="S610" s="20">
        <f t="shared" si="26"/>
        <v>9089</v>
      </c>
    </row>
    <row r="611" spans="1:19" ht="19.899999999999999" customHeight="1">
      <c r="A611" s="19" t="s">
        <v>148</v>
      </c>
      <c r="B611" s="19" t="s">
        <v>149</v>
      </c>
      <c r="C611" s="19"/>
      <c r="D611" s="19"/>
      <c r="E611" s="19" t="s">
        <v>10</v>
      </c>
      <c r="F611" s="19" t="s">
        <v>83</v>
      </c>
      <c r="G611" s="19" t="s">
        <v>191</v>
      </c>
      <c r="H611" s="19" t="s">
        <v>192</v>
      </c>
      <c r="I611" s="19" t="s">
        <v>193</v>
      </c>
      <c r="J611" s="19"/>
      <c r="K611" s="22">
        <v>32200</v>
      </c>
      <c r="L611" s="22">
        <v>30666.67</v>
      </c>
      <c r="M611" s="20"/>
      <c r="N611" s="20"/>
      <c r="O611" s="20"/>
      <c r="P611" s="20"/>
      <c r="Q611" s="21">
        <v>0.05</v>
      </c>
      <c r="R611" s="20">
        <v>26509.58</v>
      </c>
      <c r="S611" s="20">
        <f t="shared" si="26"/>
        <v>25247.219047619048</v>
      </c>
    </row>
    <row r="612" spans="1:19" ht="19.899999999999999" customHeight="1">
      <c r="A612" s="19" t="s">
        <v>148</v>
      </c>
      <c r="B612" s="19" t="s">
        <v>149</v>
      </c>
      <c r="C612" s="19"/>
      <c r="D612" s="19"/>
      <c r="E612" s="19" t="s">
        <v>11</v>
      </c>
      <c r="F612" s="19" t="s">
        <v>84</v>
      </c>
      <c r="G612" s="19" t="s">
        <v>191</v>
      </c>
      <c r="H612" s="19" t="s">
        <v>192</v>
      </c>
      <c r="I612" s="19" t="s">
        <v>193</v>
      </c>
      <c r="J612" s="19"/>
      <c r="K612" s="22">
        <v>0</v>
      </c>
      <c r="L612" s="22">
        <v>0</v>
      </c>
      <c r="M612" s="20"/>
      <c r="N612" s="20"/>
      <c r="O612" s="20"/>
      <c r="P612" s="20"/>
      <c r="Q612" s="21">
        <v>0</v>
      </c>
      <c r="R612" s="20">
        <v>0</v>
      </c>
      <c r="S612" s="20">
        <f t="shared" si="26"/>
        <v>0</v>
      </c>
    </row>
    <row r="613" spans="1:19" ht="19.899999999999999" customHeight="1">
      <c r="A613" s="19" t="s">
        <v>148</v>
      </c>
      <c r="B613" s="19" t="s">
        <v>149</v>
      </c>
      <c r="C613" s="19"/>
      <c r="D613" s="19"/>
      <c r="E613" s="19" t="s">
        <v>12</v>
      </c>
      <c r="F613" s="19" t="s">
        <v>85</v>
      </c>
      <c r="G613" s="19" t="s">
        <v>191</v>
      </c>
      <c r="H613" s="19" t="s">
        <v>192</v>
      </c>
      <c r="I613" s="19" t="s">
        <v>193</v>
      </c>
      <c r="J613" s="19"/>
      <c r="K613" s="22">
        <v>0</v>
      </c>
      <c r="L613" s="22">
        <v>0</v>
      </c>
      <c r="M613" s="20"/>
      <c r="N613" s="20"/>
      <c r="O613" s="20"/>
      <c r="P613" s="20"/>
      <c r="Q613" s="21">
        <v>0</v>
      </c>
      <c r="R613" s="20">
        <v>0</v>
      </c>
      <c r="S613" s="20">
        <f t="shared" si="26"/>
        <v>0</v>
      </c>
    </row>
    <row r="614" spans="1:19" ht="19.899999999999999" customHeight="1">
      <c r="A614" s="19" t="s">
        <v>148</v>
      </c>
      <c r="B614" s="19" t="s">
        <v>149</v>
      </c>
      <c r="C614" s="19"/>
      <c r="D614" s="19"/>
      <c r="E614" s="19" t="s">
        <v>13</v>
      </c>
      <c r="F614" s="19" t="s">
        <v>86</v>
      </c>
      <c r="G614" s="19" t="s">
        <v>191</v>
      </c>
      <c r="H614" s="19" t="s">
        <v>192</v>
      </c>
      <c r="I614" s="19" t="s">
        <v>193</v>
      </c>
      <c r="J614" s="19"/>
      <c r="K614" s="22">
        <v>6532</v>
      </c>
      <c r="L614" s="22">
        <v>6162.26</v>
      </c>
      <c r="M614" s="20"/>
      <c r="N614" s="20"/>
      <c r="O614" s="20"/>
      <c r="P614" s="20"/>
      <c r="Q614" s="21">
        <v>6.0000999999999999E-2</v>
      </c>
      <c r="R614" s="20">
        <v>5377.66</v>
      </c>
      <c r="S614" s="20">
        <f t="shared" si="26"/>
        <v>5073.2593648496559</v>
      </c>
    </row>
    <row r="615" spans="1:19" ht="19.899999999999999" customHeight="1">
      <c r="A615" s="19" t="s">
        <v>148</v>
      </c>
      <c r="B615" s="19" t="s">
        <v>149</v>
      </c>
      <c r="C615" s="19"/>
      <c r="D615" s="19"/>
      <c r="E615" s="19" t="s">
        <v>14</v>
      </c>
      <c r="F615" s="19" t="s">
        <v>87</v>
      </c>
      <c r="G615" s="19" t="s">
        <v>191</v>
      </c>
      <c r="H615" s="19" t="s">
        <v>192</v>
      </c>
      <c r="I615" s="19" t="s">
        <v>193</v>
      </c>
      <c r="J615" s="19"/>
      <c r="K615" s="22">
        <v>126684</v>
      </c>
      <c r="L615" s="22">
        <v>119513.21</v>
      </c>
      <c r="M615" s="20"/>
      <c r="N615" s="20"/>
      <c r="O615" s="20"/>
      <c r="P615" s="20"/>
      <c r="Q615" s="21">
        <v>5.9900000000000002E-2</v>
      </c>
      <c r="R615" s="20">
        <v>104296.27</v>
      </c>
      <c r="S615" s="20">
        <f t="shared" si="26"/>
        <v>98401.990753844701</v>
      </c>
    </row>
    <row r="616" spans="1:19" ht="19.899999999999999" customHeight="1">
      <c r="A616" s="19" t="s">
        <v>148</v>
      </c>
      <c r="B616" s="19" t="s">
        <v>149</v>
      </c>
      <c r="C616" s="19"/>
      <c r="D616" s="19"/>
      <c r="E616" s="19" t="s">
        <v>15</v>
      </c>
      <c r="F616" s="19" t="s">
        <v>88</v>
      </c>
      <c r="G616" s="19" t="s">
        <v>191</v>
      </c>
      <c r="H616" s="19" t="s">
        <v>192</v>
      </c>
      <c r="I616" s="19" t="s">
        <v>193</v>
      </c>
      <c r="J616" s="19"/>
      <c r="K616" s="22">
        <v>0</v>
      </c>
      <c r="L616" s="22">
        <v>0</v>
      </c>
      <c r="M616" s="20"/>
      <c r="N616" s="20"/>
      <c r="O616" s="20"/>
      <c r="P616" s="20"/>
      <c r="Q616" s="21">
        <v>0</v>
      </c>
      <c r="R616" s="20">
        <v>0</v>
      </c>
      <c r="S616" s="20">
        <f t="shared" si="26"/>
        <v>0</v>
      </c>
    </row>
    <row r="617" spans="1:19" ht="19.899999999999999" customHeight="1">
      <c r="A617" s="19" t="s">
        <v>148</v>
      </c>
      <c r="B617" s="19" t="s">
        <v>149</v>
      </c>
      <c r="C617" s="19"/>
      <c r="D617" s="19"/>
      <c r="E617" s="19" t="s">
        <v>16</v>
      </c>
      <c r="F617" s="19" t="s">
        <v>89</v>
      </c>
      <c r="G617" s="19" t="s">
        <v>191</v>
      </c>
      <c r="H617" s="19" t="s">
        <v>192</v>
      </c>
      <c r="I617" s="19" t="s">
        <v>193</v>
      </c>
      <c r="J617" s="19"/>
      <c r="K617" s="22">
        <v>0</v>
      </c>
      <c r="L617" s="22">
        <v>0</v>
      </c>
      <c r="M617" s="20"/>
      <c r="N617" s="20"/>
      <c r="O617" s="20"/>
      <c r="P617" s="20"/>
      <c r="Q617" s="21">
        <v>0</v>
      </c>
      <c r="R617" s="20">
        <v>0</v>
      </c>
      <c r="S617" s="20">
        <f t="shared" si="26"/>
        <v>0</v>
      </c>
    </row>
    <row r="618" spans="1:19" ht="19.899999999999999" customHeight="1">
      <c r="A618" s="19" t="s">
        <v>148</v>
      </c>
      <c r="B618" s="19" t="s">
        <v>149</v>
      </c>
      <c r="C618" s="19"/>
      <c r="D618" s="19"/>
      <c r="E618" s="19" t="s">
        <v>17</v>
      </c>
      <c r="F618" s="19" t="s">
        <v>90</v>
      </c>
      <c r="G618" s="19" t="s">
        <v>191</v>
      </c>
      <c r="H618" s="19" t="s">
        <v>192</v>
      </c>
      <c r="I618" s="19" t="s">
        <v>193</v>
      </c>
      <c r="J618" s="19"/>
      <c r="K618" s="22">
        <v>0</v>
      </c>
      <c r="L618" s="22">
        <v>0</v>
      </c>
      <c r="M618" s="20"/>
      <c r="N618" s="20"/>
      <c r="O618" s="20"/>
      <c r="P618" s="20"/>
      <c r="Q618" s="21">
        <v>0</v>
      </c>
      <c r="R618" s="20">
        <v>0</v>
      </c>
      <c r="S618" s="20">
        <f t="shared" si="26"/>
        <v>0</v>
      </c>
    </row>
    <row r="619" spans="1:19" ht="19.899999999999999" customHeight="1">
      <c r="A619" s="19" t="s">
        <v>148</v>
      </c>
      <c r="B619" s="19" t="s">
        <v>149</v>
      </c>
      <c r="C619" s="19"/>
      <c r="D619" s="19"/>
      <c r="E619" s="19" t="s">
        <v>18</v>
      </c>
      <c r="F619" s="19" t="s">
        <v>91</v>
      </c>
      <c r="G619" s="19" t="s">
        <v>191</v>
      </c>
      <c r="H619" s="19" t="s">
        <v>192</v>
      </c>
      <c r="I619" s="19" t="s">
        <v>193</v>
      </c>
      <c r="J619" s="19"/>
      <c r="K619" s="22">
        <v>0</v>
      </c>
      <c r="L619" s="22">
        <v>0</v>
      </c>
      <c r="M619" s="20"/>
      <c r="N619" s="20"/>
      <c r="O619" s="20"/>
      <c r="P619" s="20"/>
      <c r="Q619" s="21">
        <v>0</v>
      </c>
      <c r="R619" s="20">
        <v>0</v>
      </c>
      <c r="S619" s="20">
        <f t="shared" si="26"/>
        <v>0</v>
      </c>
    </row>
    <row r="620" spans="1:19" ht="19.899999999999999" customHeight="1">
      <c r="A620" s="19" t="s">
        <v>148</v>
      </c>
      <c r="B620" s="19" t="s">
        <v>149</v>
      </c>
      <c r="C620" s="19"/>
      <c r="D620" s="19"/>
      <c r="E620" s="19" t="s">
        <v>19</v>
      </c>
      <c r="F620" s="19" t="s">
        <v>92</v>
      </c>
      <c r="G620" s="19" t="s">
        <v>191</v>
      </c>
      <c r="H620" s="19" t="s">
        <v>192</v>
      </c>
      <c r="I620" s="19" t="s">
        <v>193</v>
      </c>
      <c r="J620" s="19"/>
      <c r="K620" s="22">
        <v>37720</v>
      </c>
      <c r="L620" s="22">
        <v>35584.910000000003</v>
      </c>
      <c r="M620" s="20"/>
      <c r="N620" s="20"/>
      <c r="O620" s="20"/>
      <c r="P620" s="20"/>
      <c r="Q620" s="21">
        <v>0.06</v>
      </c>
      <c r="R620" s="20">
        <v>31054.080000000002</v>
      </c>
      <c r="S620" s="20">
        <f t="shared" si="26"/>
        <v>29296.301886792455</v>
      </c>
    </row>
    <row r="621" spans="1:19" ht="19.899999999999999" customHeight="1">
      <c r="A621" s="19" t="s">
        <v>148</v>
      </c>
      <c r="B621" s="19" t="s">
        <v>149</v>
      </c>
      <c r="C621" s="19"/>
      <c r="D621" s="19"/>
      <c r="E621" s="19" t="s">
        <v>20</v>
      </c>
      <c r="F621" s="19" t="s">
        <v>93</v>
      </c>
      <c r="G621" s="19" t="s">
        <v>191</v>
      </c>
      <c r="H621" s="19" t="s">
        <v>192</v>
      </c>
      <c r="I621" s="19" t="s">
        <v>193</v>
      </c>
      <c r="J621" s="19"/>
      <c r="K621" s="22">
        <v>4416</v>
      </c>
      <c r="L621" s="22">
        <v>4166.04</v>
      </c>
      <c r="M621" s="20"/>
      <c r="N621" s="20"/>
      <c r="O621" s="20"/>
      <c r="P621" s="20"/>
      <c r="Q621" s="21">
        <v>0.06</v>
      </c>
      <c r="R621" s="20">
        <v>3635.6</v>
      </c>
      <c r="S621" s="20">
        <f t="shared" si="26"/>
        <v>3429.8113207547167</v>
      </c>
    </row>
    <row r="622" spans="1:19" ht="19.899999999999999" customHeight="1">
      <c r="A622" s="19" t="s">
        <v>148</v>
      </c>
      <c r="B622" s="19" t="s">
        <v>149</v>
      </c>
      <c r="C622" s="19"/>
      <c r="D622" s="19"/>
      <c r="E622" s="19" t="s">
        <v>21</v>
      </c>
      <c r="F622" s="19" t="s">
        <v>94</v>
      </c>
      <c r="G622" s="19" t="s">
        <v>191</v>
      </c>
      <c r="H622" s="19" t="s">
        <v>192</v>
      </c>
      <c r="I622" s="19" t="s">
        <v>193</v>
      </c>
      <c r="J622" s="19"/>
      <c r="K622" s="22">
        <v>0</v>
      </c>
      <c r="L622" s="22">
        <v>0</v>
      </c>
      <c r="M622" s="20"/>
      <c r="N622" s="20"/>
      <c r="O622" s="20"/>
      <c r="P622" s="20"/>
      <c r="Q622" s="21">
        <v>0</v>
      </c>
      <c r="R622" s="20">
        <v>0</v>
      </c>
      <c r="S622" s="20">
        <f t="shared" si="26"/>
        <v>0</v>
      </c>
    </row>
    <row r="623" spans="1:19" ht="19.899999999999999" customHeight="1">
      <c r="A623" s="19" t="s">
        <v>148</v>
      </c>
      <c r="B623" s="19" t="s">
        <v>149</v>
      </c>
      <c r="C623" s="19"/>
      <c r="D623" s="19"/>
      <c r="E623" s="19" t="s">
        <v>22</v>
      </c>
      <c r="F623" s="19" t="s">
        <v>95</v>
      </c>
      <c r="G623" s="19" t="s">
        <v>191</v>
      </c>
      <c r="H623" s="19" t="s">
        <v>192</v>
      </c>
      <c r="I623" s="19" t="s">
        <v>193</v>
      </c>
      <c r="J623" s="19"/>
      <c r="K623" s="22">
        <v>18032</v>
      </c>
      <c r="L623" s="22">
        <v>18032</v>
      </c>
      <c r="M623" s="20"/>
      <c r="N623" s="20"/>
      <c r="O623" s="20"/>
      <c r="P623" s="20"/>
      <c r="Q623" s="21">
        <v>0</v>
      </c>
      <c r="R623" s="20">
        <v>14845.37</v>
      </c>
      <c r="S623" s="20">
        <f t="shared" si="26"/>
        <v>14845.37</v>
      </c>
    </row>
    <row r="624" spans="1:19" ht="19.899999999999999" customHeight="1">
      <c r="A624" s="17" t="s">
        <v>150</v>
      </c>
      <c r="B624" s="17" t="s">
        <v>151</v>
      </c>
      <c r="C624" s="17"/>
      <c r="D624" s="17"/>
      <c r="E624" s="17" t="s">
        <v>72</v>
      </c>
      <c r="F624" s="17" t="s">
        <v>73</v>
      </c>
      <c r="G624" s="17" t="s">
        <v>191</v>
      </c>
      <c r="H624" s="17" t="s">
        <v>192</v>
      </c>
      <c r="I624" s="17" t="s">
        <v>193</v>
      </c>
      <c r="J624" s="17"/>
      <c r="K624" s="18">
        <v>6402280</v>
      </c>
      <c r="L624" s="18">
        <v>5708210.3499999996</v>
      </c>
      <c r="M624" s="18">
        <f>SUM(M625,M626,M627,M628,M629,M630,M631,M632,M633,M634,M636,M637,M638,M639,M640,M641,M642,M643,M644,M645,M646)</f>
        <v>0</v>
      </c>
      <c r="N624" s="18">
        <f>SUM(N625,N626,N627,N628,N629,N630,N631,N632,N633,N634,N636,N637,N638,N639,N640,N641,N642,N643,N644,N645,N646)</f>
        <v>0</v>
      </c>
      <c r="O624" s="18"/>
      <c r="P624" s="18"/>
      <c r="Q624" s="18">
        <v>0.05</v>
      </c>
      <c r="R624" s="18">
        <f>SUM(R625,R626,R627,R628,R629,R630,R631,R632,R633,R634,R636,R637,R638,R639,R640,R641,R642,R643,R644,R645,R646)</f>
        <v>3201599.9899999993</v>
      </c>
      <c r="S624" s="18">
        <f>SUM(S625,S626,S627,S628,S629,S630,S631,S632,S633,S634,S636,S637,S638,S639,S640,S641,S642,S643,S644,S645,S646)</f>
        <v>2783940.4727939931</v>
      </c>
    </row>
    <row r="625" spans="1:19" ht="19.899999999999999" customHeight="1">
      <c r="A625" s="19" t="s">
        <v>150</v>
      </c>
      <c r="B625" s="19" t="s">
        <v>151</v>
      </c>
      <c r="C625" s="19"/>
      <c r="D625" s="19"/>
      <c r="E625" s="19" t="s">
        <v>1</v>
      </c>
      <c r="F625" s="19" t="s">
        <v>74</v>
      </c>
      <c r="G625" s="19" t="s">
        <v>191</v>
      </c>
      <c r="H625" s="19" t="s">
        <v>192</v>
      </c>
      <c r="I625" s="19" t="s">
        <v>193</v>
      </c>
      <c r="J625" s="19"/>
      <c r="K625" s="22">
        <v>16560</v>
      </c>
      <c r="L625" s="22">
        <v>14918.92</v>
      </c>
      <c r="M625" s="20"/>
      <c r="N625" s="20"/>
      <c r="O625" s="20"/>
      <c r="P625" s="20"/>
      <c r="Q625" s="21">
        <v>0.11</v>
      </c>
      <c r="R625" s="20">
        <v>8281.19</v>
      </c>
      <c r="S625" s="20">
        <f t="shared" ref="S625:S646" si="27">R625/(1+Q625)</f>
        <v>7460.5315315315311</v>
      </c>
    </row>
    <row r="626" spans="1:19" ht="19.899999999999999" customHeight="1">
      <c r="A626" s="19" t="s">
        <v>150</v>
      </c>
      <c r="B626" s="19" t="s">
        <v>151</v>
      </c>
      <c r="C626" s="19"/>
      <c r="D626" s="19"/>
      <c r="E626" s="19" t="s">
        <v>2</v>
      </c>
      <c r="F626" s="19" t="s">
        <v>75</v>
      </c>
      <c r="G626" s="19" t="s">
        <v>191</v>
      </c>
      <c r="H626" s="19" t="s">
        <v>192</v>
      </c>
      <c r="I626" s="19" t="s">
        <v>193</v>
      </c>
      <c r="J626" s="19"/>
      <c r="K626" s="22">
        <v>10948</v>
      </c>
      <c r="L626" s="22">
        <v>9863.06</v>
      </c>
      <c r="M626" s="20"/>
      <c r="N626" s="20"/>
      <c r="O626" s="20"/>
      <c r="P626" s="20"/>
      <c r="Q626" s="21">
        <v>0.110001</v>
      </c>
      <c r="R626" s="20">
        <v>5474.79</v>
      </c>
      <c r="S626" s="20">
        <f t="shared" si="27"/>
        <v>4932.2387997848646</v>
      </c>
    </row>
    <row r="627" spans="1:19" ht="19.899999999999999" customHeight="1">
      <c r="A627" s="19" t="s">
        <v>150</v>
      </c>
      <c r="B627" s="19" t="s">
        <v>151</v>
      </c>
      <c r="C627" s="19"/>
      <c r="D627" s="19"/>
      <c r="E627" s="19" t="s">
        <v>3</v>
      </c>
      <c r="F627" s="19" t="s">
        <v>76</v>
      </c>
      <c r="G627" s="19" t="s">
        <v>191</v>
      </c>
      <c r="H627" s="19" t="s">
        <v>192</v>
      </c>
      <c r="I627" s="19" t="s">
        <v>193</v>
      </c>
      <c r="J627" s="19"/>
      <c r="K627" s="22">
        <v>184828</v>
      </c>
      <c r="L627" s="22">
        <v>157972.65</v>
      </c>
      <c r="M627" s="20"/>
      <c r="N627" s="20"/>
      <c r="O627" s="20"/>
      <c r="P627" s="20"/>
      <c r="Q627" s="21">
        <v>0.17</v>
      </c>
      <c r="R627" s="20">
        <v>92427.28</v>
      </c>
      <c r="S627" s="20">
        <f t="shared" si="27"/>
        <v>78997.675213675218</v>
      </c>
    </row>
    <row r="628" spans="1:19" ht="19.899999999999999" customHeight="1">
      <c r="A628" s="19" t="s">
        <v>150</v>
      </c>
      <c r="B628" s="19" t="s">
        <v>151</v>
      </c>
      <c r="C628" s="19"/>
      <c r="D628" s="19"/>
      <c r="E628" s="19" t="s">
        <v>4</v>
      </c>
      <c r="F628" s="19" t="s">
        <v>78</v>
      </c>
      <c r="G628" s="19" t="s">
        <v>191</v>
      </c>
      <c r="H628" s="19" t="s">
        <v>192</v>
      </c>
      <c r="I628" s="19" t="s">
        <v>193</v>
      </c>
      <c r="J628" s="19"/>
      <c r="K628" s="22">
        <v>0</v>
      </c>
      <c r="L628" s="22">
        <v>0</v>
      </c>
      <c r="M628" s="20"/>
      <c r="N628" s="20"/>
      <c r="O628" s="20"/>
      <c r="P628" s="20"/>
      <c r="Q628" s="21">
        <v>0</v>
      </c>
      <c r="R628" s="20">
        <v>0</v>
      </c>
      <c r="S628" s="20">
        <f t="shared" si="27"/>
        <v>0</v>
      </c>
    </row>
    <row r="629" spans="1:19" ht="19.899999999999999" customHeight="1">
      <c r="A629" s="19" t="s">
        <v>150</v>
      </c>
      <c r="B629" s="19" t="s">
        <v>151</v>
      </c>
      <c r="C629" s="19"/>
      <c r="D629" s="19"/>
      <c r="E629" s="19" t="s">
        <v>5</v>
      </c>
      <c r="F629" s="19" t="s">
        <v>79</v>
      </c>
      <c r="G629" s="19" t="s">
        <v>191</v>
      </c>
      <c r="H629" s="19" t="s">
        <v>192</v>
      </c>
      <c r="I629" s="19" t="s">
        <v>193</v>
      </c>
      <c r="J629" s="19"/>
      <c r="K629" s="22">
        <v>0</v>
      </c>
      <c r="L629" s="22">
        <v>0</v>
      </c>
      <c r="M629" s="20"/>
      <c r="N629" s="20"/>
      <c r="O629" s="20"/>
      <c r="P629" s="20"/>
      <c r="Q629" s="21">
        <v>0</v>
      </c>
      <c r="R629" s="20">
        <v>0</v>
      </c>
      <c r="S629" s="20">
        <f t="shared" si="27"/>
        <v>0</v>
      </c>
    </row>
    <row r="630" spans="1:19" ht="19.899999999999999" customHeight="1">
      <c r="A630" s="19" t="s">
        <v>150</v>
      </c>
      <c r="B630" s="19" t="s">
        <v>151</v>
      </c>
      <c r="C630" s="19"/>
      <c r="D630" s="19"/>
      <c r="E630" s="19" t="s">
        <v>6</v>
      </c>
      <c r="F630" s="19" t="s">
        <v>80</v>
      </c>
      <c r="G630" s="19" t="s">
        <v>191</v>
      </c>
      <c r="H630" s="19" t="s">
        <v>192</v>
      </c>
      <c r="I630" s="19" t="s">
        <v>193</v>
      </c>
      <c r="J630" s="19"/>
      <c r="K630" s="22">
        <v>0</v>
      </c>
      <c r="L630" s="22">
        <v>0</v>
      </c>
      <c r="M630" s="20"/>
      <c r="N630" s="20"/>
      <c r="O630" s="20"/>
      <c r="P630" s="20"/>
      <c r="Q630" s="21">
        <v>0</v>
      </c>
      <c r="R630" s="20">
        <v>0</v>
      </c>
      <c r="S630" s="20">
        <f t="shared" si="27"/>
        <v>0</v>
      </c>
    </row>
    <row r="631" spans="1:19" ht="19.899999999999999" customHeight="1">
      <c r="A631" s="19" t="s">
        <v>150</v>
      </c>
      <c r="B631" s="19" t="s">
        <v>151</v>
      </c>
      <c r="C631" s="19"/>
      <c r="D631" s="19"/>
      <c r="E631" s="19" t="s">
        <v>7</v>
      </c>
      <c r="F631" s="19" t="s">
        <v>81</v>
      </c>
      <c r="G631" s="19" t="s">
        <v>191</v>
      </c>
      <c r="H631" s="19" t="s">
        <v>192</v>
      </c>
      <c r="I631" s="19" t="s">
        <v>193</v>
      </c>
      <c r="J631" s="19"/>
      <c r="K631" s="22">
        <v>4606072</v>
      </c>
      <c r="L631" s="22">
        <v>4076169.91</v>
      </c>
      <c r="M631" s="20"/>
      <c r="N631" s="20"/>
      <c r="O631" s="20"/>
      <c r="P631" s="20"/>
      <c r="Q631" s="21">
        <v>0.16900000000000001</v>
      </c>
      <c r="R631" s="20">
        <v>2303366.94</v>
      </c>
      <c r="S631" s="20">
        <f t="shared" si="27"/>
        <v>1970373.7724550897</v>
      </c>
    </row>
    <row r="632" spans="1:19" ht="19.899999999999999" customHeight="1">
      <c r="A632" s="19" t="s">
        <v>150</v>
      </c>
      <c r="B632" s="19" t="s">
        <v>151</v>
      </c>
      <c r="C632" s="19"/>
      <c r="D632" s="19"/>
      <c r="E632" s="19" t="s">
        <v>8</v>
      </c>
      <c r="F632" s="19" t="s">
        <v>77</v>
      </c>
      <c r="G632" s="19" t="s">
        <v>191</v>
      </c>
      <c r="H632" s="19" t="s">
        <v>192</v>
      </c>
      <c r="I632" s="19" t="s">
        <v>193</v>
      </c>
      <c r="J632" s="19"/>
      <c r="K632" s="22">
        <v>826344</v>
      </c>
      <c r="L632" s="22">
        <v>731277.88</v>
      </c>
      <c r="M632" s="20"/>
      <c r="N632" s="20"/>
      <c r="O632" s="20"/>
      <c r="P632" s="20"/>
      <c r="Q632" s="21">
        <v>0.13800000000000001</v>
      </c>
      <c r="R632" s="20">
        <v>413231.37</v>
      </c>
      <c r="S632" s="20">
        <f t="shared" si="27"/>
        <v>363120.71177504398</v>
      </c>
    </row>
    <row r="633" spans="1:19" ht="19.899999999999999" customHeight="1">
      <c r="A633" s="19" t="s">
        <v>150</v>
      </c>
      <c r="B633" s="19" t="s">
        <v>151</v>
      </c>
      <c r="C633" s="19"/>
      <c r="D633" s="19"/>
      <c r="E633" s="19" t="s">
        <v>9</v>
      </c>
      <c r="F633" s="19" t="s">
        <v>82</v>
      </c>
      <c r="G633" s="19" t="s">
        <v>191</v>
      </c>
      <c r="H633" s="19" t="s">
        <v>192</v>
      </c>
      <c r="I633" s="19" t="s">
        <v>193</v>
      </c>
      <c r="J633" s="19"/>
      <c r="K633" s="22">
        <v>30544</v>
      </c>
      <c r="L633" s="22">
        <v>28815.09</v>
      </c>
      <c r="M633" s="20"/>
      <c r="N633" s="20"/>
      <c r="O633" s="20"/>
      <c r="P633" s="20"/>
      <c r="Q633" s="21">
        <v>0.06</v>
      </c>
      <c r="R633" s="20">
        <v>15274.19</v>
      </c>
      <c r="S633" s="20">
        <f t="shared" si="27"/>
        <v>14409.613207547169</v>
      </c>
    </row>
    <row r="634" spans="1:19" ht="19.899999999999999" customHeight="1">
      <c r="A634" s="19" t="s">
        <v>150</v>
      </c>
      <c r="B634" s="19" t="s">
        <v>151</v>
      </c>
      <c r="C634" s="19"/>
      <c r="D634" s="19"/>
      <c r="E634" s="19" t="s">
        <v>10</v>
      </c>
      <c r="F634" s="19" t="s">
        <v>83</v>
      </c>
      <c r="G634" s="19" t="s">
        <v>191</v>
      </c>
      <c r="H634" s="19" t="s">
        <v>192</v>
      </c>
      <c r="I634" s="19" t="s">
        <v>193</v>
      </c>
      <c r="J634" s="19"/>
      <c r="K634" s="22">
        <v>129628</v>
      </c>
      <c r="L634" s="22">
        <v>122290.57</v>
      </c>
      <c r="M634" s="20"/>
      <c r="N634" s="20"/>
      <c r="O634" s="20"/>
      <c r="P634" s="20"/>
      <c r="Q634" s="21">
        <v>0.06</v>
      </c>
      <c r="R634" s="20">
        <v>64823.31</v>
      </c>
      <c r="S634" s="20">
        <f t="shared" si="27"/>
        <v>61154.066037735844</v>
      </c>
    </row>
    <row r="635" spans="1:19" ht="19.899999999999999" customHeight="1">
      <c r="A635" s="19" t="s">
        <v>150</v>
      </c>
      <c r="B635" s="19" t="s">
        <v>151</v>
      </c>
      <c r="C635" s="19"/>
      <c r="D635" s="19"/>
      <c r="E635" s="19" t="s">
        <v>11</v>
      </c>
      <c r="F635" s="19" t="s">
        <v>84</v>
      </c>
      <c r="G635" s="19" t="s">
        <v>191</v>
      </c>
      <c r="H635" s="19" t="s">
        <v>192</v>
      </c>
      <c r="I635" s="19" t="s">
        <v>193</v>
      </c>
      <c r="J635" s="19"/>
      <c r="K635" s="22">
        <v>0</v>
      </c>
      <c r="L635" s="22">
        <v>0</v>
      </c>
      <c r="M635" s="20"/>
      <c r="N635" s="20"/>
      <c r="O635" s="20"/>
      <c r="P635" s="20"/>
      <c r="Q635" s="21">
        <v>0</v>
      </c>
      <c r="R635" s="20">
        <v>0</v>
      </c>
      <c r="S635" s="20">
        <f t="shared" si="27"/>
        <v>0</v>
      </c>
    </row>
    <row r="636" spans="1:19" ht="19.899999999999999" customHeight="1">
      <c r="A636" s="19" t="s">
        <v>150</v>
      </c>
      <c r="B636" s="19" t="s">
        <v>151</v>
      </c>
      <c r="C636" s="19"/>
      <c r="D636" s="19"/>
      <c r="E636" s="19" t="s">
        <v>12</v>
      </c>
      <c r="F636" s="19" t="s">
        <v>85</v>
      </c>
      <c r="G636" s="19" t="s">
        <v>191</v>
      </c>
      <c r="H636" s="19" t="s">
        <v>192</v>
      </c>
      <c r="I636" s="19" t="s">
        <v>193</v>
      </c>
      <c r="J636" s="19"/>
      <c r="K636" s="22">
        <v>0</v>
      </c>
      <c r="L636" s="22">
        <v>0</v>
      </c>
      <c r="M636" s="20"/>
      <c r="N636" s="20"/>
      <c r="O636" s="20"/>
      <c r="P636" s="20"/>
      <c r="Q636" s="21">
        <v>0</v>
      </c>
      <c r="R636" s="20">
        <v>0</v>
      </c>
      <c r="S636" s="20">
        <f t="shared" si="27"/>
        <v>0</v>
      </c>
    </row>
    <row r="637" spans="1:19" ht="19.899999999999999" customHeight="1">
      <c r="A637" s="19" t="s">
        <v>150</v>
      </c>
      <c r="B637" s="19" t="s">
        <v>151</v>
      </c>
      <c r="C637" s="19"/>
      <c r="D637" s="19"/>
      <c r="E637" s="19" t="s">
        <v>13</v>
      </c>
      <c r="F637" s="19" t="s">
        <v>86</v>
      </c>
      <c r="G637" s="19" t="s">
        <v>191</v>
      </c>
      <c r="H637" s="19" t="s">
        <v>192</v>
      </c>
      <c r="I637" s="19" t="s">
        <v>193</v>
      </c>
      <c r="J637" s="19"/>
      <c r="K637" s="22">
        <v>25208</v>
      </c>
      <c r="L637" s="22">
        <v>23781.13</v>
      </c>
      <c r="M637" s="20"/>
      <c r="N637" s="20"/>
      <c r="O637" s="20"/>
      <c r="P637" s="20"/>
      <c r="Q637" s="21">
        <v>0.06</v>
      </c>
      <c r="R637" s="20">
        <v>12605.81</v>
      </c>
      <c r="S637" s="20">
        <f t="shared" si="27"/>
        <v>11892.273584905659</v>
      </c>
    </row>
    <row r="638" spans="1:19" ht="19.899999999999999" customHeight="1">
      <c r="A638" s="19" t="s">
        <v>150</v>
      </c>
      <c r="B638" s="19" t="s">
        <v>151</v>
      </c>
      <c r="C638" s="19"/>
      <c r="D638" s="19"/>
      <c r="E638" s="19" t="s">
        <v>14</v>
      </c>
      <c r="F638" s="19" t="s">
        <v>87</v>
      </c>
      <c r="G638" s="19" t="s">
        <v>191</v>
      </c>
      <c r="H638" s="19" t="s">
        <v>192</v>
      </c>
      <c r="I638" s="19" t="s">
        <v>193</v>
      </c>
      <c r="J638" s="19"/>
      <c r="K638" s="22">
        <v>372692</v>
      </c>
      <c r="L638" s="22">
        <v>351596.23</v>
      </c>
      <c r="M638" s="20"/>
      <c r="N638" s="20"/>
      <c r="O638" s="20"/>
      <c r="P638" s="20"/>
      <c r="Q638" s="21">
        <v>0.06</v>
      </c>
      <c r="R638" s="20">
        <v>186372.78</v>
      </c>
      <c r="S638" s="20">
        <f t="shared" si="27"/>
        <v>175823.37735849054</v>
      </c>
    </row>
    <row r="639" spans="1:19" ht="19.899999999999999" customHeight="1">
      <c r="A639" s="19" t="s">
        <v>150</v>
      </c>
      <c r="B639" s="19" t="s">
        <v>151</v>
      </c>
      <c r="C639" s="19"/>
      <c r="D639" s="19"/>
      <c r="E639" s="19" t="s">
        <v>15</v>
      </c>
      <c r="F639" s="19" t="s">
        <v>88</v>
      </c>
      <c r="G639" s="19" t="s">
        <v>191</v>
      </c>
      <c r="H639" s="19" t="s">
        <v>192</v>
      </c>
      <c r="I639" s="19" t="s">
        <v>193</v>
      </c>
      <c r="J639" s="19"/>
      <c r="K639" s="22">
        <v>0</v>
      </c>
      <c r="L639" s="22">
        <v>0</v>
      </c>
      <c r="M639" s="20"/>
      <c r="N639" s="20"/>
      <c r="O639" s="20"/>
      <c r="P639" s="20"/>
      <c r="Q639" s="21">
        <v>0</v>
      </c>
      <c r="R639" s="20">
        <v>0</v>
      </c>
      <c r="S639" s="20">
        <f t="shared" si="27"/>
        <v>0</v>
      </c>
    </row>
    <row r="640" spans="1:19" ht="19.899999999999999" customHeight="1">
      <c r="A640" s="19" t="s">
        <v>150</v>
      </c>
      <c r="B640" s="19" t="s">
        <v>151</v>
      </c>
      <c r="C640" s="19"/>
      <c r="D640" s="19"/>
      <c r="E640" s="19" t="s">
        <v>16</v>
      </c>
      <c r="F640" s="19" t="s">
        <v>89</v>
      </c>
      <c r="G640" s="19" t="s">
        <v>191</v>
      </c>
      <c r="H640" s="19" t="s">
        <v>192</v>
      </c>
      <c r="I640" s="19" t="s">
        <v>193</v>
      </c>
      <c r="J640" s="19"/>
      <c r="K640" s="22">
        <v>0</v>
      </c>
      <c r="L640" s="22">
        <v>0</v>
      </c>
      <c r="M640" s="20"/>
      <c r="N640" s="20"/>
      <c r="O640" s="20"/>
      <c r="P640" s="20"/>
      <c r="Q640" s="21">
        <v>0</v>
      </c>
      <c r="R640" s="20">
        <v>0</v>
      </c>
      <c r="S640" s="20">
        <f t="shared" si="27"/>
        <v>0</v>
      </c>
    </row>
    <row r="641" spans="1:19" ht="19.899999999999999" customHeight="1">
      <c r="A641" s="19" t="s">
        <v>150</v>
      </c>
      <c r="B641" s="19" t="s">
        <v>151</v>
      </c>
      <c r="C641" s="19"/>
      <c r="D641" s="19"/>
      <c r="E641" s="19" t="s">
        <v>17</v>
      </c>
      <c r="F641" s="19" t="s">
        <v>90</v>
      </c>
      <c r="G641" s="19" t="s">
        <v>191</v>
      </c>
      <c r="H641" s="19" t="s">
        <v>192</v>
      </c>
      <c r="I641" s="19" t="s">
        <v>193</v>
      </c>
      <c r="J641" s="19"/>
      <c r="K641" s="22">
        <v>0</v>
      </c>
      <c r="L641" s="22">
        <v>0</v>
      </c>
      <c r="M641" s="20"/>
      <c r="N641" s="20"/>
      <c r="O641" s="20"/>
      <c r="P641" s="20"/>
      <c r="Q641" s="21">
        <v>0</v>
      </c>
      <c r="R641" s="20">
        <v>0</v>
      </c>
      <c r="S641" s="20">
        <f t="shared" si="27"/>
        <v>0</v>
      </c>
    </row>
    <row r="642" spans="1:19" ht="19.899999999999999" customHeight="1">
      <c r="A642" s="19" t="s">
        <v>150</v>
      </c>
      <c r="B642" s="19" t="s">
        <v>151</v>
      </c>
      <c r="C642" s="19"/>
      <c r="D642" s="19"/>
      <c r="E642" s="19" t="s">
        <v>18</v>
      </c>
      <c r="F642" s="19" t="s">
        <v>91</v>
      </c>
      <c r="G642" s="19" t="s">
        <v>191</v>
      </c>
      <c r="H642" s="19" t="s">
        <v>192</v>
      </c>
      <c r="I642" s="19" t="s">
        <v>193</v>
      </c>
      <c r="J642" s="19"/>
      <c r="K642" s="22">
        <v>0</v>
      </c>
      <c r="L642" s="22">
        <v>0</v>
      </c>
      <c r="M642" s="20"/>
      <c r="N642" s="20"/>
      <c r="O642" s="20"/>
      <c r="P642" s="20"/>
      <c r="Q642" s="21">
        <v>0</v>
      </c>
      <c r="R642" s="20">
        <v>0</v>
      </c>
      <c r="S642" s="20">
        <f t="shared" si="27"/>
        <v>0</v>
      </c>
    </row>
    <row r="643" spans="1:19" ht="19.899999999999999" customHeight="1">
      <c r="A643" s="19" t="s">
        <v>150</v>
      </c>
      <c r="B643" s="19" t="s">
        <v>151</v>
      </c>
      <c r="C643" s="19"/>
      <c r="D643" s="19"/>
      <c r="E643" s="19" t="s">
        <v>19</v>
      </c>
      <c r="F643" s="19" t="s">
        <v>92</v>
      </c>
      <c r="G643" s="19" t="s">
        <v>191</v>
      </c>
      <c r="H643" s="19" t="s">
        <v>192</v>
      </c>
      <c r="I643" s="19" t="s">
        <v>193</v>
      </c>
      <c r="J643" s="19"/>
      <c r="K643" s="22">
        <v>124384</v>
      </c>
      <c r="L643" s="22">
        <v>117343.4</v>
      </c>
      <c r="M643" s="20"/>
      <c r="N643" s="20"/>
      <c r="O643" s="20"/>
      <c r="P643" s="20"/>
      <c r="Q643" s="21">
        <v>0.06</v>
      </c>
      <c r="R643" s="20">
        <v>62200.94</v>
      </c>
      <c r="S643" s="20">
        <f t="shared" si="27"/>
        <v>58680.132075471694</v>
      </c>
    </row>
    <row r="644" spans="1:19" ht="19.899999999999999" customHeight="1">
      <c r="A644" s="19" t="s">
        <v>150</v>
      </c>
      <c r="B644" s="19" t="s">
        <v>151</v>
      </c>
      <c r="C644" s="19"/>
      <c r="D644" s="19"/>
      <c r="E644" s="19" t="s">
        <v>20</v>
      </c>
      <c r="F644" s="19" t="s">
        <v>93</v>
      </c>
      <c r="G644" s="19" t="s">
        <v>191</v>
      </c>
      <c r="H644" s="19" t="s">
        <v>192</v>
      </c>
      <c r="I644" s="19" t="s">
        <v>193</v>
      </c>
      <c r="J644" s="19"/>
      <c r="K644" s="22">
        <v>15732</v>
      </c>
      <c r="L644" s="22">
        <v>14841.51</v>
      </c>
      <c r="M644" s="20"/>
      <c r="N644" s="20"/>
      <c r="O644" s="20"/>
      <c r="P644" s="20"/>
      <c r="Q644" s="21">
        <v>0.06</v>
      </c>
      <c r="R644" s="20">
        <v>7867.13</v>
      </c>
      <c r="S644" s="20">
        <f t="shared" si="27"/>
        <v>7421.8207547169804</v>
      </c>
    </row>
    <row r="645" spans="1:19" ht="19.899999999999999" customHeight="1">
      <c r="A645" s="19" t="s">
        <v>150</v>
      </c>
      <c r="B645" s="19" t="s">
        <v>151</v>
      </c>
      <c r="C645" s="19"/>
      <c r="D645" s="19"/>
      <c r="E645" s="19" t="s">
        <v>21</v>
      </c>
      <c r="F645" s="19" t="s">
        <v>94</v>
      </c>
      <c r="G645" s="19" t="s">
        <v>191</v>
      </c>
      <c r="H645" s="19" t="s">
        <v>192</v>
      </c>
      <c r="I645" s="19" t="s">
        <v>193</v>
      </c>
      <c r="J645" s="19"/>
      <c r="K645" s="22">
        <v>0</v>
      </c>
      <c r="L645" s="22">
        <v>0</v>
      </c>
      <c r="M645" s="20"/>
      <c r="N645" s="20"/>
      <c r="O645" s="20"/>
      <c r="P645" s="20"/>
      <c r="Q645" s="21">
        <v>0</v>
      </c>
      <c r="R645" s="20">
        <v>0</v>
      </c>
      <c r="S645" s="20">
        <f t="shared" si="27"/>
        <v>0</v>
      </c>
    </row>
    <row r="646" spans="1:19" ht="19.899999999999999" customHeight="1">
      <c r="A646" s="19" t="s">
        <v>150</v>
      </c>
      <c r="B646" s="19" t="s">
        <v>151</v>
      </c>
      <c r="C646" s="19"/>
      <c r="D646" s="19"/>
      <c r="E646" s="19" t="s">
        <v>22</v>
      </c>
      <c r="F646" s="19" t="s">
        <v>95</v>
      </c>
      <c r="G646" s="19" t="s">
        <v>191</v>
      </c>
      <c r="H646" s="19" t="s">
        <v>192</v>
      </c>
      <c r="I646" s="19" t="s">
        <v>193</v>
      </c>
      <c r="J646" s="19"/>
      <c r="K646" s="22">
        <v>59340</v>
      </c>
      <c r="L646" s="22">
        <v>59340</v>
      </c>
      <c r="M646" s="20"/>
      <c r="N646" s="20"/>
      <c r="O646" s="20"/>
      <c r="P646" s="20"/>
      <c r="Q646" s="21">
        <v>0</v>
      </c>
      <c r="R646" s="20">
        <v>29674.26</v>
      </c>
      <c r="S646" s="20">
        <f t="shared" si="27"/>
        <v>29674.26</v>
      </c>
    </row>
    <row r="647" spans="1:19" ht="19.899999999999999" customHeight="1">
      <c r="A647" s="17" t="s">
        <v>152</v>
      </c>
      <c r="B647" s="17" t="s">
        <v>153</v>
      </c>
      <c r="C647" s="17"/>
      <c r="D647" s="17"/>
      <c r="E647" s="17" t="s">
        <v>72</v>
      </c>
      <c r="F647" s="17" t="s">
        <v>73</v>
      </c>
      <c r="G647" s="17" t="s">
        <v>191</v>
      </c>
      <c r="H647" s="17" t="s">
        <v>192</v>
      </c>
      <c r="I647" s="17" t="s">
        <v>193</v>
      </c>
      <c r="J647" s="17"/>
      <c r="K647" s="18">
        <v>3247968</v>
      </c>
      <c r="L647" s="18">
        <v>2896566.61</v>
      </c>
      <c r="M647" s="18">
        <f>SUM(M648,M649,M650,M651,M652,M653,M654,M655,M656,M657,M659,M660,M661,M662,M663,M664,M665,M666,M667,M668,M669)</f>
        <v>0</v>
      </c>
      <c r="N647" s="18">
        <f>SUM(N648,N649,N650,N651,N652,N653,N654,N655,N656,N657,N659,N660,N661,N662,N663,N664,N665,N666,N667,N668,N669)</f>
        <v>0</v>
      </c>
      <c r="O647" s="18"/>
      <c r="P647" s="18"/>
      <c r="Q647" s="18">
        <v>0.05</v>
      </c>
      <c r="R647" s="18">
        <f>SUM(R648,R649,R650,R651,R652,R653,R654,R655,R656,R657,R659,R660,R661,R662,R663,R664,R665,R666,R667,R668,R669)</f>
        <v>1707520</v>
      </c>
      <c r="S647" s="18">
        <f>SUM(S648,S649,S650,S651,S652,S653,S654,S655,S656,S657,S659,S660,S661,S662,S663,S664,S665,S666,S667,S668,S669)</f>
        <v>1483681.1767495186</v>
      </c>
    </row>
    <row r="648" spans="1:19" ht="19.899999999999999" customHeight="1">
      <c r="A648" s="19" t="s">
        <v>152</v>
      </c>
      <c r="B648" s="19" t="s">
        <v>153</v>
      </c>
      <c r="C648" s="19"/>
      <c r="D648" s="19"/>
      <c r="E648" s="19" t="s">
        <v>1</v>
      </c>
      <c r="F648" s="19" t="s">
        <v>74</v>
      </c>
      <c r="G648" s="19" t="s">
        <v>191</v>
      </c>
      <c r="H648" s="19" t="s">
        <v>192</v>
      </c>
      <c r="I648" s="19" t="s">
        <v>193</v>
      </c>
      <c r="J648" s="19"/>
      <c r="K648" s="22">
        <v>0</v>
      </c>
      <c r="L648" s="22">
        <v>0</v>
      </c>
      <c r="M648" s="20"/>
      <c r="N648" s="20"/>
      <c r="O648" s="20"/>
      <c r="P648" s="20"/>
      <c r="Q648" s="21">
        <v>0</v>
      </c>
      <c r="R648" s="20">
        <v>0</v>
      </c>
      <c r="S648" s="20">
        <f t="shared" ref="S648:S669" si="28">R648/(1+Q648)</f>
        <v>0</v>
      </c>
    </row>
    <row r="649" spans="1:19" ht="19.899999999999999" customHeight="1">
      <c r="A649" s="19" t="s">
        <v>152</v>
      </c>
      <c r="B649" s="19" t="s">
        <v>153</v>
      </c>
      <c r="C649" s="19"/>
      <c r="D649" s="19"/>
      <c r="E649" s="19" t="s">
        <v>2</v>
      </c>
      <c r="F649" s="19" t="s">
        <v>75</v>
      </c>
      <c r="G649" s="19" t="s">
        <v>191</v>
      </c>
      <c r="H649" s="19" t="s">
        <v>192</v>
      </c>
      <c r="I649" s="19" t="s">
        <v>193</v>
      </c>
      <c r="J649" s="19"/>
      <c r="K649" s="22">
        <v>0</v>
      </c>
      <c r="L649" s="22">
        <v>0</v>
      </c>
      <c r="M649" s="20"/>
      <c r="N649" s="20"/>
      <c r="O649" s="20"/>
      <c r="P649" s="20"/>
      <c r="Q649" s="21">
        <v>0</v>
      </c>
      <c r="R649" s="20">
        <v>0</v>
      </c>
      <c r="S649" s="20">
        <f t="shared" si="28"/>
        <v>0</v>
      </c>
    </row>
    <row r="650" spans="1:19" ht="19.899999999999999" customHeight="1">
      <c r="A650" s="19" t="s">
        <v>152</v>
      </c>
      <c r="B650" s="19" t="s">
        <v>153</v>
      </c>
      <c r="C650" s="19"/>
      <c r="D650" s="19"/>
      <c r="E650" s="19" t="s">
        <v>3</v>
      </c>
      <c r="F650" s="19" t="s">
        <v>76</v>
      </c>
      <c r="G650" s="19" t="s">
        <v>191</v>
      </c>
      <c r="H650" s="19" t="s">
        <v>192</v>
      </c>
      <c r="I650" s="19" t="s">
        <v>193</v>
      </c>
      <c r="J650" s="19"/>
      <c r="K650" s="22">
        <v>0</v>
      </c>
      <c r="L650" s="22">
        <v>0</v>
      </c>
      <c r="M650" s="20"/>
      <c r="N650" s="20"/>
      <c r="O650" s="20"/>
      <c r="P650" s="20"/>
      <c r="Q650" s="21">
        <v>0</v>
      </c>
      <c r="R650" s="20">
        <v>0</v>
      </c>
      <c r="S650" s="20">
        <f t="shared" si="28"/>
        <v>0</v>
      </c>
    </row>
    <row r="651" spans="1:19" ht="19.899999999999999" customHeight="1">
      <c r="A651" s="19" t="s">
        <v>152</v>
      </c>
      <c r="B651" s="19" t="s">
        <v>153</v>
      </c>
      <c r="C651" s="19"/>
      <c r="D651" s="19"/>
      <c r="E651" s="19" t="s">
        <v>4</v>
      </c>
      <c r="F651" s="19" t="s">
        <v>78</v>
      </c>
      <c r="G651" s="19" t="s">
        <v>191</v>
      </c>
      <c r="H651" s="19" t="s">
        <v>192</v>
      </c>
      <c r="I651" s="19" t="s">
        <v>193</v>
      </c>
      <c r="J651" s="19"/>
      <c r="K651" s="22">
        <v>0</v>
      </c>
      <c r="L651" s="22">
        <v>0</v>
      </c>
      <c r="M651" s="20"/>
      <c r="N651" s="20"/>
      <c r="O651" s="20"/>
      <c r="P651" s="20"/>
      <c r="Q651" s="21">
        <v>0</v>
      </c>
      <c r="R651" s="20">
        <v>0</v>
      </c>
      <c r="S651" s="20">
        <f t="shared" si="28"/>
        <v>0</v>
      </c>
    </row>
    <row r="652" spans="1:19" ht="19.899999999999999" customHeight="1">
      <c r="A652" s="19" t="s">
        <v>152</v>
      </c>
      <c r="B652" s="19" t="s">
        <v>153</v>
      </c>
      <c r="C652" s="19"/>
      <c r="D652" s="19"/>
      <c r="E652" s="19" t="s">
        <v>5</v>
      </c>
      <c r="F652" s="19" t="s">
        <v>79</v>
      </c>
      <c r="G652" s="19" t="s">
        <v>191</v>
      </c>
      <c r="H652" s="19" t="s">
        <v>192</v>
      </c>
      <c r="I652" s="19" t="s">
        <v>193</v>
      </c>
      <c r="J652" s="19"/>
      <c r="K652" s="22">
        <v>0</v>
      </c>
      <c r="L652" s="22">
        <v>0</v>
      </c>
      <c r="M652" s="20"/>
      <c r="N652" s="20"/>
      <c r="O652" s="20"/>
      <c r="P652" s="20"/>
      <c r="Q652" s="21">
        <v>0</v>
      </c>
      <c r="R652" s="20">
        <v>0</v>
      </c>
      <c r="S652" s="20">
        <f t="shared" si="28"/>
        <v>0</v>
      </c>
    </row>
    <row r="653" spans="1:19" ht="19.899999999999999" customHeight="1">
      <c r="A653" s="19" t="s">
        <v>152</v>
      </c>
      <c r="B653" s="19" t="s">
        <v>153</v>
      </c>
      <c r="C653" s="19"/>
      <c r="D653" s="19"/>
      <c r="E653" s="19" t="s">
        <v>6</v>
      </c>
      <c r="F653" s="19" t="s">
        <v>80</v>
      </c>
      <c r="G653" s="19" t="s">
        <v>191</v>
      </c>
      <c r="H653" s="19" t="s">
        <v>192</v>
      </c>
      <c r="I653" s="19" t="s">
        <v>193</v>
      </c>
      <c r="J653" s="19"/>
      <c r="K653" s="22">
        <v>0</v>
      </c>
      <c r="L653" s="22">
        <v>0</v>
      </c>
      <c r="M653" s="20"/>
      <c r="N653" s="20"/>
      <c r="O653" s="20"/>
      <c r="P653" s="20"/>
      <c r="Q653" s="21">
        <v>0</v>
      </c>
      <c r="R653" s="20">
        <v>0</v>
      </c>
      <c r="S653" s="20">
        <f t="shared" si="28"/>
        <v>0</v>
      </c>
    </row>
    <row r="654" spans="1:19" ht="19.899999999999999" customHeight="1">
      <c r="A654" s="19" t="s">
        <v>152</v>
      </c>
      <c r="B654" s="19" t="s">
        <v>153</v>
      </c>
      <c r="C654" s="19"/>
      <c r="D654" s="19"/>
      <c r="E654" s="19" t="s">
        <v>7</v>
      </c>
      <c r="F654" s="19" t="s">
        <v>81</v>
      </c>
      <c r="G654" s="19" t="s">
        <v>191</v>
      </c>
      <c r="H654" s="19" t="s">
        <v>192</v>
      </c>
      <c r="I654" s="19" t="s">
        <v>193</v>
      </c>
      <c r="J654" s="19"/>
      <c r="K654" s="22">
        <v>2702868</v>
      </c>
      <c r="L654" s="22">
        <v>2391918.58</v>
      </c>
      <c r="M654" s="20"/>
      <c r="N654" s="20"/>
      <c r="O654" s="20"/>
      <c r="P654" s="20"/>
      <c r="Q654" s="21">
        <v>0.16500000000000001</v>
      </c>
      <c r="R654" s="20">
        <v>1420950.32</v>
      </c>
      <c r="S654" s="20">
        <f t="shared" si="28"/>
        <v>1219699.8454935623</v>
      </c>
    </row>
    <row r="655" spans="1:19" ht="19.899999999999999" customHeight="1">
      <c r="A655" s="19" t="s">
        <v>152</v>
      </c>
      <c r="B655" s="19" t="s">
        <v>153</v>
      </c>
      <c r="C655" s="19"/>
      <c r="D655" s="19"/>
      <c r="E655" s="19" t="s">
        <v>8</v>
      </c>
      <c r="F655" s="19" t="s">
        <v>77</v>
      </c>
      <c r="G655" s="19" t="s">
        <v>191</v>
      </c>
      <c r="H655" s="19" t="s">
        <v>192</v>
      </c>
      <c r="I655" s="19" t="s">
        <v>193</v>
      </c>
      <c r="J655" s="19"/>
      <c r="K655" s="22">
        <v>164496</v>
      </c>
      <c r="L655" s="22">
        <v>143040</v>
      </c>
      <c r="M655" s="20"/>
      <c r="N655" s="20"/>
      <c r="O655" s="20"/>
      <c r="P655" s="20"/>
      <c r="Q655" s="21">
        <v>0.17</v>
      </c>
      <c r="R655" s="20">
        <v>86478.75</v>
      </c>
      <c r="S655" s="20">
        <f t="shared" si="28"/>
        <v>73913.461538461546</v>
      </c>
    </row>
    <row r="656" spans="1:19" ht="19.899999999999999" customHeight="1">
      <c r="A656" s="19" t="s">
        <v>152</v>
      </c>
      <c r="B656" s="19" t="s">
        <v>153</v>
      </c>
      <c r="C656" s="19"/>
      <c r="D656" s="19"/>
      <c r="E656" s="19" t="s">
        <v>9</v>
      </c>
      <c r="F656" s="19" t="s">
        <v>82</v>
      </c>
      <c r="G656" s="19" t="s">
        <v>191</v>
      </c>
      <c r="H656" s="19" t="s">
        <v>192</v>
      </c>
      <c r="I656" s="19" t="s">
        <v>193</v>
      </c>
      <c r="J656" s="19"/>
      <c r="K656" s="22">
        <v>25392</v>
      </c>
      <c r="L656" s="22">
        <v>24182.86</v>
      </c>
      <c r="M656" s="20"/>
      <c r="N656" s="20"/>
      <c r="O656" s="20"/>
      <c r="P656" s="20"/>
      <c r="Q656" s="21">
        <v>0.05</v>
      </c>
      <c r="R656" s="20">
        <v>13349.07</v>
      </c>
      <c r="S656" s="20">
        <f t="shared" si="28"/>
        <v>12713.4</v>
      </c>
    </row>
    <row r="657" spans="1:19" ht="19.899999999999999" customHeight="1">
      <c r="A657" s="19" t="s">
        <v>152</v>
      </c>
      <c r="B657" s="19" t="s">
        <v>153</v>
      </c>
      <c r="C657" s="19"/>
      <c r="D657" s="19"/>
      <c r="E657" s="19" t="s">
        <v>10</v>
      </c>
      <c r="F657" s="19" t="s">
        <v>83</v>
      </c>
      <c r="G657" s="19" t="s">
        <v>191</v>
      </c>
      <c r="H657" s="19" t="s">
        <v>192</v>
      </c>
      <c r="I657" s="19" t="s">
        <v>193</v>
      </c>
      <c r="J657" s="19"/>
      <c r="K657" s="22">
        <v>60904</v>
      </c>
      <c r="L657" s="22">
        <v>58003.81</v>
      </c>
      <c r="M657" s="20"/>
      <c r="N657" s="20"/>
      <c r="O657" s="20"/>
      <c r="P657" s="20"/>
      <c r="Q657" s="21">
        <v>0.05</v>
      </c>
      <c r="R657" s="20">
        <v>32018.42</v>
      </c>
      <c r="S657" s="20">
        <f t="shared" si="28"/>
        <v>30493.73333333333</v>
      </c>
    </row>
    <row r="658" spans="1:19" ht="19.899999999999999" customHeight="1">
      <c r="A658" s="19" t="s">
        <v>152</v>
      </c>
      <c r="B658" s="19" t="s">
        <v>153</v>
      </c>
      <c r="C658" s="19"/>
      <c r="D658" s="19"/>
      <c r="E658" s="19" t="s">
        <v>11</v>
      </c>
      <c r="F658" s="19" t="s">
        <v>84</v>
      </c>
      <c r="G658" s="19" t="s">
        <v>191</v>
      </c>
      <c r="H658" s="19" t="s">
        <v>192</v>
      </c>
      <c r="I658" s="19" t="s">
        <v>193</v>
      </c>
      <c r="J658" s="19"/>
      <c r="K658" s="22">
        <v>0</v>
      </c>
      <c r="L658" s="22">
        <v>0</v>
      </c>
      <c r="M658" s="20"/>
      <c r="N658" s="20"/>
      <c r="O658" s="20"/>
      <c r="P658" s="20"/>
      <c r="Q658" s="21">
        <v>0</v>
      </c>
      <c r="R658" s="20">
        <v>0</v>
      </c>
      <c r="S658" s="20">
        <f t="shared" si="28"/>
        <v>0</v>
      </c>
    </row>
    <row r="659" spans="1:19" ht="19.899999999999999" customHeight="1">
      <c r="A659" s="19" t="s">
        <v>152</v>
      </c>
      <c r="B659" s="19" t="s">
        <v>153</v>
      </c>
      <c r="C659" s="19"/>
      <c r="D659" s="19"/>
      <c r="E659" s="19" t="s">
        <v>12</v>
      </c>
      <c r="F659" s="19" t="s">
        <v>85</v>
      </c>
      <c r="G659" s="19" t="s">
        <v>191</v>
      </c>
      <c r="H659" s="19" t="s">
        <v>192</v>
      </c>
      <c r="I659" s="19" t="s">
        <v>193</v>
      </c>
      <c r="J659" s="19"/>
      <c r="K659" s="22">
        <v>0</v>
      </c>
      <c r="L659" s="22">
        <v>0</v>
      </c>
      <c r="M659" s="20"/>
      <c r="N659" s="20"/>
      <c r="O659" s="20"/>
      <c r="P659" s="20"/>
      <c r="Q659" s="21">
        <v>0</v>
      </c>
      <c r="R659" s="20">
        <v>0</v>
      </c>
      <c r="S659" s="20">
        <f t="shared" si="28"/>
        <v>0</v>
      </c>
    </row>
    <row r="660" spans="1:19" ht="19.899999999999999" customHeight="1">
      <c r="A660" s="19" t="s">
        <v>152</v>
      </c>
      <c r="B660" s="19" t="s">
        <v>153</v>
      </c>
      <c r="C660" s="19"/>
      <c r="D660" s="19"/>
      <c r="E660" s="19" t="s">
        <v>13</v>
      </c>
      <c r="F660" s="19" t="s">
        <v>86</v>
      </c>
      <c r="G660" s="19" t="s">
        <v>191</v>
      </c>
      <c r="H660" s="19" t="s">
        <v>192</v>
      </c>
      <c r="I660" s="19" t="s">
        <v>193</v>
      </c>
      <c r="J660" s="19"/>
      <c r="K660" s="22">
        <v>10856</v>
      </c>
      <c r="L660" s="22">
        <v>10241.51</v>
      </c>
      <c r="M660" s="20"/>
      <c r="N660" s="20"/>
      <c r="O660" s="20"/>
      <c r="P660" s="20"/>
      <c r="Q660" s="21">
        <v>0.06</v>
      </c>
      <c r="R660" s="20">
        <v>5707.21</v>
      </c>
      <c r="S660" s="20">
        <f t="shared" si="28"/>
        <v>5384.1603773584902</v>
      </c>
    </row>
    <row r="661" spans="1:19" ht="19.899999999999999" customHeight="1">
      <c r="A661" s="19" t="s">
        <v>152</v>
      </c>
      <c r="B661" s="19" t="s">
        <v>153</v>
      </c>
      <c r="C661" s="19"/>
      <c r="D661" s="19"/>
      <c r="E661" s="19" t="s">
        <v>14</v>
      </c>
      <c r="F661" s="19" t="s">
        <v>87</v>
      </c>
      <c r="G661" s="19" t="s">
        <v>191</v>
      </c>
      <c r="H661" s="19" t="s">
        <v>192</v>
      </c>
      <c r="I661" s="19" t="s">
        <v>193</v>
      </c>
      <c r="J661" s="19"/>
      <c r="K661" s="22">
        <v>182528</v>
      </c>
      <c r="L661" s="22">
        <v>172196.23</v>
      </c>
      <c r="M661" s="20"/>
      <c r="N661" s="20"/>
      <c r="O661" s="20"/>
      <c r="P661" s="20"/>
      <c r="Q661" s="21">
        <v>0.06</v>
      </c>
      <c r="R661" s="20">
        <v>95958.52</v>
      </c>
      <c r="S661" s="20">
        <f t="shared" si="28"/>
        <v>90526.905660377364</v>
      </c>
    </row>
    <row r="662" spans="1:19" ht="19.899999999999999" customHeight="1">
      <c r="A662" s="19" t="s">
        <v>152</v>
      </c>
      <c r="B662" s="19" t="s">
        <v>153</v>
      </c>
      <c r="C662" s="19"/>
      <c r="D662" s="19"/>
      <c r="E662" s="19" t="s">
        <v>15</v>
      </c>
      <c r="F662" s="19" t="s">
        <v>88</v>
      </c>
      <c r="G662" s="19" t="s">
        <v>191</v>
      </c>
      <c r="H662" s="19" t="s">
        <v>192</v>
      </c>
      <c r="I662" s="19" t="s">
        <v>193</v>
      </c>
      <c r="J662" s="19"/>
      <c r="K662" s="22">
        <v>0</v>
      </c>
      <c r="L662" s="22">
        <v>0</v>
      </c>
      <c r="M662" s="20"/>
      <c r="N662" s="20"/>
      <c r="O662" s="20"/>
      <c r="P662" s="20"/>
      <c r="Q662" s="21">
        <v>0</v>
      </c>
      <c r="R662" s="20">
        <v>0</v>
      </c>
      <c r="S662" s="20">
        <f t="shared" si="28"/>
        <v>0</v>
      </c>
    </row>
    <row r="663" spans="1:19" ht="19.899999999999999" customHeight="1">
      <c r="A663" s="19" t="s">
        <v>152</v>
      </c>
      <c r="B663" s="19" t="s">
        <v>153</v>
      </c>
      <c r="C663" s="19"/>
      <c r="D663" s="19"/>
      <c r="E663" s="19" t="s">
        <v>16</v>
      </c>
      <c r="F663" s="19" t="s">
        <v>89</v>
      </c>
      <c r="G663" s="19" t="s">
        <v>191</v>
      </c>
      <c r="H663" s="19" t="s">
        <v>192</v>
      </c>
      <c r="I663" s="19" t="s">
        <v>193</v>
      </c>
      <c r="J663" s="19"/>
      <c r="K663" s="22">
        <v>0</v>
      </c>
      <c r="L663" s="22">
        <v>0</v>
      </c>
      <c r="M663" s="20"/>
      <c r="N663" s="20"/>
      <c r="O663" s="20"/>
      <c r="P663" s="20"/>
      <c r="Q663" s="21">
        <v>0</v>
      </c>
      <c r="R663" s="20">
        <v>0</v>
      </c>
      <c r="S663" s="20">
        <f t="shared" si="28"/>
        <v>0</v>
      </c>
    </row>
    <row r="664" spans="1:19" ht="19.899999999999999" customHeight="1">
      <c r="A664" s="19" t="s">
        <v>152</v>
      </c>
      <c r="B664" s="19" t="s">
        <v>153</v>
      </c>
      <c r="C664" s="19"/>
      <c r="D664" s="19"/>
      <c r="E664" s="19" t="s">
        <v>17</v>
      </c>
      <c r="F664" s="19" t="s">
        <v>90</v>
      </c>
      <c r="G664" s="19" t="s">
        <v>191</v>
      </c>
      <c r="H664" s="19" t="s">
        <v>192</v>
      </c>
      <c r="I664" s="19" t="s">
        <v>193</v>
      </c>
      <c r="J664" s="19"/>
      <c r="K664" s="22">
        <v>0</v>
      </c>
      <c r="L664" s="22">
        <v>0</v>
      </c>
      <c r="M664" s="20"/>
      <c r="N664" s="20"/>
      <c r="O664" s="20"/>
      <c r="P664" s="20"/>
      <c r="Q664" s="21">
        <v>0</v>
      </c>
      <c r="R664" s="20">
        <v>0</v>
      </c>
      <c r="S664" s="20">
        <f t="shared" si="28"/>
        <v>0</v>
      </c>
    </row>
    <row r="665" spans="1:19" ht="19.899999999999999" customHeight="1">
      <c r="A665" s="19" t="s">
        <v>152</v>
      </c>
      <c r="B665" s="19" t="s">
        <v>153</v>
      </c>
      <c r="C665" s="19"/>
      <c r="D665" s="19"/>
      <c r="E665" s="19" t="s">
        <v>18</v>
      </c>
      <c r="F665" s="19" t="s">
        <v>91</v>
      </c>
      <c r="G665" s="19" t="s">
        <v>191</v>
      </c>
      <c r="H665" s="19" t="s">
        <v>192</v>
      </c>
      <c r="I665" s="19" t="s">
        <v>193</v>
      </c>
      <c r="J665" s="19"/>
      <c r="K665" s="22">
        <v>0</v>
      </c>
      <c r="L665" s="22">
        <v>0</v>
      </c>
      <c r="M665" s="20"/>
      <c r="N665" s="20"/>
      <c r="O665" s="20"/>
      <c r="P665" s="20"/>
      <c r="Q665" s="21">
        <v>0</v>
      </c>
      <c r="R665" s="20">
        <v>0</v>
      </c>
      <c r="S665" s="20">
        <f t="shared" si="28"/>
        <v>0</v>
      </c>
    </row>
    <row r="666" spans="1:19" ht="19.899999999999999" customHeight="1">
      <c r="A666" s="19" t="s">
        <v>152</v>
      </c>
      <c r="B666" s="19" t="s">
        <v>153</v>
      </c>
      <c r="C666" s="19"/>
      <c r="D666" s="19"/>
      <c r="E666" s="19" t="s">
        <v>19</v>
      </c>
      <c r="F666" s="19" t="s">
        <v>92</v>
      </c>
      <c r="G666" s="19" t="s">
        <v>191</v>
      </c>
      <c r="H666" s="19" t="s">
        <v>192</v>
      </c>
      <c r="I666" s="19" t="s">
        <v>193</v>
      </c>
      <c r="J666" s="19"/>
      <c r="K666" s="22">
        <v>7728</v>
      </c>
      <c r="L666" s="22">
        <v>7360</v>
      </c>
      <c r="M666" s="20"/>
      <c r="N666" s="20"/>
      <c r="O666" s="20"/>
      <c r="P666" s="20"/>
      <c r="Q666" s="21">
        <v>6.0000999999999999E-2</v>
      </c>
      <c r="R666" s="20">
        <v>4062.76</v>
      </c>
      <c r="S666" s="20">
        <f t="shared" si="28"/>
        <v>3832.7888369916636</v>
      </c>
    </row>
    <row r="667" spans="1:19" ht="19.899999999999999" customHeight="1">
      <c r="A667" s="19" t="s">
        <v>152</v>
      </c>
      <c r="B667" s="19" t="s">
        <v>153</v>
      </c>
      <c r="C667" s="19"/>
      <c r="D667" s="19"/>
      <c r="E667" s="19" t="s">
        <v>20</v>
      </c>
      <c r="F667" s="19" t="s">
        <v>93</v>
      </c>
      <c r="G667" s="19" t="s">
        <v>191</v>
      </c>
      <c r="H667" s="19" t="s">
        <v>192</v>
      </c>
      <c r="I667" s="19" t="s">
        <v>193</v>
      </c>
      <c r="J667" s="19"/>
      <c r="K667" s="22">
        <v>63112</v>
      </c>
      <c r="L667" s="22">
        <v>59539.62</v>
      </c>
      <c r="M667" s="20"/>
      <c r="N667" s="20"/>
      <c r="O667" s="20"/>
      <c r="P667" s="20"/>
      <c r="Q667" s="21">
        <v>0.06</v>
      </c>
      <c r="R667" s="20">
        <v>33179.21</v>
      </c>
      <c r="S667" s="20">
        <f t="shared" si="28"/>
        <v>31301.141509433961</v>
      </c>
    </row>
    <row r="668" spans="1:19" ht="19.899999999999999" customHeight="1">
      <c r="A668" s="19" t="s">
        <v>152</v>
      </c>
      <c r="B668" s="19" t="s">
        <v>153</v>
      </c>
      <c r="C668" s="19"/>
      <c r="D668" s="19"/>
      <c r="E668" s="19" t="s">
        <v>21</v>
      </c>
      <c r="F668" s="19" t="s">
        <v>94</v>
      </c>
      <c r="G668" s="19" t="s">
        <v>191</v>
      </c>
      <c r="H668" s="19" t="s">
        <v>192</v>
      </c>
      <c r="I668" s="19" t="s">
        <v>193</v>
      </c>
      <c r="J668" s="19"/>
      <c r="K668" s="22">
        <v>0</v>
      </c>
      <c r="L668" s="22">
        <v>0</v>
      </c>
      <c r="M668" s="20"/>
      <c r="N668" s="20"/>
      <c r="O668" s="20"/>
      <c r="P668" s="20"/>
      <c r="Q668" s="21">
        <v>0</v>
      </c>
      <c r="R668" s="20">
        <v>0</v>
      </c>
      <c r="S668" s="20">
        <f t="shared" si="28"/>
        <v>0</v>
      </c>
    </row>
    <row r="669" spans="1:19" ht="19.899999999999999" customHeight="1">
      <c r="A669" s="19" t="s">
        <v>152</v>
      </c>
      <c r="B669" s="19" t="s">
        <v>153</v>
      </c>
      <c r="C669" s="19"/>
      <c r="D669" s="19"/>
      <c r="E669" s="19" t="s">
        <v>22</v>
      </c>
      <c r="F669" s="19" t="s">
        <v>95</v>
      </c>
      <c r="G669" s="19" t="s">
        <v>191</v>
      </c>
      <c r="H669" s="19" t="s">
        <v>192</v>
      </c>
      <c r="I669" s="19" t="s">
        <v>193</v>
      </c>
      <c r="J669" s="19"/>
      <c r="K669" s="22">
        <v>30084</v>
      </c>
      <c r="L669" s="22">
        <v>30084</v>
      </c>
      <c r="M669" s="20"/>
      <c r="N669" s="20"/>
      <c r="O669" s="20"/>
      <c r="P669" s="20"/>
      <c r="Q669" s="21">
        <v>0</v>
      </c>
      <c r="R669" s="20">
        <v>15815.74</v>
      </c>
      <c r="S669" s="20">
        <f t="shared" si="28"/>
        <v>15815.74</v>
      </c>
    </row>
    <row r="670" spans="1:19" ht="19.899999999999999" customHeight="1">
      <c r="A670" s="17" t="s">
        <v>154</v>
      </c>
      <c r="B670" s="17" t="s">
        <v>155</v>
      </c>
      <c r="C670" s="17"/>
      <c r="D670" s="17"/>
      <c r="E670" s="17" t="s">
        <v>72</v>
      </c>
      <c r="F670" s="17" t="s">
        <v>73</v>
      </c>
      <c r="G670" s="17" t="s">
        <v>191</v>
      </c>
      <c r="H670" s="17" t="s">
        <v>192</v>
      </c>
      <c r="I670" s="17" t="s">
        <v>193</v>
      </c>
      <c r="J670" s="17"/>
      <c r="K670" s="18">
        <v>1389108</v>
      </c>
      <c r="L670" s="18">
        <v>1238444.58</v>
      </c>
      <c r="M670" s="18">
        <f>SUM(M671,M672,M673,M674,M675,M676,M677,M678,M679,M680,M682,M683,M684,M685,M686,M687,M688,M689,M690,M691,M692)</f>
        <v>0</v>
      </c>
      <c r="N670" s="18">
        <f>SUM(N671,N672,N673,N674,N675,N676,N677,N678,N679,N680,N682,N683,N684,N685,N686,N687,N688,N689,N690,N691,N692)</f>
        <v>0</v>
      </c>
      <c r="O670" s="18"/>
      <c r="P670" s="18"/>
      <c r="Q670" s="18">
        <v>0.05</v>
      </c>
      <c r="R670" s="18">
        <f>SUM(R671,R672,R673,R674,R675,R676,R677,R678,R679,R680,R682,R683,R684,R685,R686,R687,R688,R689,R690,R691,R692)</f>
        <v>1067200</v>
      </c>
      <c r="S670" s="18">
        <f>SUM(S671,S672,S673,S674,S675,S676,S677,S678,S679,S680,S682,S683,S684,S685,S686,S687,S688,S689,S690,S691,S692)</f>
        <v>927443.21682044188</v>
      </c>
    </row>
    <row r="671" spans="1:19" ht="19.899999999999999" customHeight="1">
      <c r="A671" s="19" t="s">
        <v>154</v>
      </c>
      <c r="B671" s="19" t="s">
        <v>155</v>
      </c>
      <c r="C671" s="19"/>
      <c r="D671" s="19"/>
      <c r="E671" s="19" t="s">
        <v>1</v>
      </c>
      <c r="F671" s="19" t="s">
        <v>74</v>
      </c>
      <c r="G671" s="19" t="s">
        <v>191</v>
      </c>
      <c r="H671" s="19" t="s">
        <v>192</v>
      </c>
      <c r="I671" s="19" t="s">
        <v>193</v>
      </c>
      <c r="J671" s="19"/>
      <c r="K671" s="22">
        <v>0</v>
      </c>
      <c r="L671" s="22">
        <v>0</v>
      </c>
      <c r="M671" s="20"/>
      <c r="N671" s="20"/>
      <c r="O671" s="20"/>
      <c r="P671" s="20"/>
      <c r="Q671" s="21">
        <v>0</v>
      </c>
      <c r="R671" s="20">
        <v>0</v>
      </c>
      <c r="S671" s="20">
        <f t="shared" ref="S671:S692" si="29">R671/(1+Q671)</f>
        <v>0</v>
      </c>
    </row>
    <row r="672" spans="1:19" ht="19.899999999999999" customHeight="1">
      <c r="A672" s="19" t="s">
        <v>154</v>
      </c>
      <c r="B672" s="19" t="s">
        <v>155</v>
      </c>
      <c r="C672" s="19"/>
      <c r="D672" s="19"/>
      <c r="E672" s="19" t="s">
        <v>2</v>
      </c>
      <c r="F672" s="19" t="s">
        <v>75</v>
      </c>
      <c r="G672" s="19" t="s">
        <v>191</v>
      </c>
      <c r="H672" s="19" t="s">
        <v>192</v>
      </c>
      <c r="I672" s="19" t="s">
        <v>193</v>
      </c>
      <c r="J672" s="19"/>
      <c r="K672" s="22">
        <v>0</v>
      </c>
      <c r="L672" s="22">
        <v>0</v>
      </c>
      <c r="M672" s="20"/>
      <c r="N672" s="20"/>
      <c r="O672" s="20"/>
      <c r="P672" s="20"/>
      <c r="Q672" s="21">
        <v>0</v>
      </c>
      <c r="R672" s="20">
        <v>0</v>
      </c>
      <c r="S672" s="20">
        <f t="shared" si="29"/>
        <v>0</v>
      </c>
    </row>
    <row r="673" spans="1:19" ht="19.899999999999999" customHeight="1">
      <c r="A673" s="19" t="s">
        <v>154</v>
      </c>
      <c r="B673" s="19" t="s">
        <v>155</v>
      </c>
      <c r="C673" s="19"/>
      <c r="D673" s="19"/>
      <c r="E673" s="19" t="s">
        <v>3</v>
      </c>
      <c r="F673" s="19" t="s">
        <v>76</v>
      </c>
      <c r="G673" s="19" t="s">
        <v>191</v>
      </c>
      <c r="H673" s="19" t="s">
        <v>192</v>
      </c>
      <c r="I673" s="19" t="s">
        <v>193</v>
      </c>
      <c r="J673" s="19"/>
      <c r="K673" s="22">
        <v>0</v>
      </c>
      <c r="L673" s="22">
        <v>0</v>
      </c>
      <c r="M673" s="20"/>
      <c r="N673" s="20"/>
      <c r="O673" s="20"/>
      <c r="P673" s="20"/>
      <c r="Q673" s="21">
        <v>0</v>
      </c>
      <c r="R673" s="20">
        <v>0</v>
      </c>
      <c r="S673" s="20">
        <f t="shared" si="29"/>
        <v>0</v>
      </c>
    </row>
    <row r="674" spans="1:19" ht="19.899999999999999" customHeight="1">
      <c r="A674" s="19" t="s">
        <v>154</v>
      </c>
      <c r="B674" s="19" t="s">
        <v>155</v>
      </c>
      <c r="C674" s="19"/>
      <c r="D674" s="19"/>
      <c r="E674" s="19" t="s">
        <v>4</v>
      </c>
      <c r="F674" s="19" t="s">
        <v>78</v>
      </c>
      <c r="G674" s="19" t="s">
        <v>191</v>
      </c>
      <c r="H674" s="19" t="s">
        <v>192</v>
      </c>
      <c r="I674" s="19" t="s">
        <v>193</v>
      </c>
      <c r="J674" s="19"/>
      <c r="K674" s="22">
        <v>0</v>
      </c>
      <c r="L674" s="22">
        <v>0</v>
      </c>
      <c r="M674" s="20"/>
      <c r="N674" s="20"/>
      <c r="O674" s="20"/>
      <c r="P674" s="20"/>
      <c r="Q674" s="21">
        <v>0</v>
      </c>
      <c r="R674" s="20">
        <v>0</v>
      </c>
      <c r="S674" s="20">
        <f t="shared" si="29"/>
        <v>0</v>
      </c>
    </row>
    <row r="675" spans="1:19" ht="19.899999999999999" customHeight="1">
      <c r="A675" s="19" t="s">
        <v>154</v>
      </c>
      <c r="B675" s="19" t="s">
        <v>155</v>
      </c>
      <c r="C675" s="19"/>
      <c r="D675" s="19"/>
      <c r="E675" s="19" t="s">
        <v>5</v>
      </c>
      <c r="F675" s="19" t="s">
        <v>79</v>
      </c>
      <c r="G675" s="19" t="s">
        <v>191</v>
      </c>
      <c r="H675" s="19" t="s">
        <v>192</v>
      </c>
      <c r="I675" s="19" t="s">
        <v>193</v>
      </c>
      <c r="J675" s="19"/>
      <c r="K675" s="22">
        <v>0</v>
      </c>
      <c r="L675" s="22">
        <v>0</v>
      </c>
      <c r="M675" s="20"/>
      <c r="N675" s="20"/>
      <c r="O675" s="20"/>
      <c r="P675" s="20"/>
      <c r="Q675" s="21">
        <v>0</v>
      </c>
      <c r="R675" s="20">
        <v>0</v>
      </c>
      <c r="S675" s="20">
        <f t="shared" si="29"/>
        <v>0</v>
      </c>
    </row>
    <row r="676" spans="1:19" ht="19.899999999999999" customHeight="1">
      <c r="A676" s="19" t="s">
        <v>154</v>
      </c>
      <c r="B676" s="19" t="s">
        <v>155</v>
      </c>
      <c r="C676" s="19"/>
      <c r="D676" s="19"/>
      <c r="E676" s="19" t="s">
        <v>6</v>
      </c>
      <c r="F676" s="19" t="s">
        <v>80</v>
      </c>
      <c r="G676" s="19" t="s">
        <v>191</v>
      </c>
      <c r="H676" s="19" t="s">
        <v>192</v>
      </c>
      <c r="I676" s="19" t="s">
        <v>193</v>
      </c>
      <c r="J676" s="19"/>
      <c r="K676" s="22">
        <v>0</v>
      </c>
      <c r="L676" s="22">
        <v>0</v>
      </c>
      <c r="M676" s="20"/>
      <c r="N676" s="20"/>
      <c r="O676" s="20"/>
      <c r="P676" s="20"/>
      <c r="Q676" s="21">
        <v>0</v>
      </c>
      <c r="R676" s="20">
        <v>0</v>
      </c>
      <c r="S676" s="20">
        <f t="shared" si="29"/>
        <v>0</v>
      </c>
    </row>
    <row r="677" spans="1:19" ht="19.899999999999999" customHeight="1">
      <c r="A677" s="19" t="s">
        <v>154</v>
      </c>
      <c r="B677" s="19" t="s">
        <v>155</v>
      </c>
      <c r="C677" s="19"/>
      <c r="D677" s="19"/>
      <c r="E677" s="19" t="s">
        <v>7</v>
      </c>
      <c r="F677" s="19" t="s">
        <v>81</v>
      </c>
      <c r="G677" s="19" t="s">
        <v>191</v>
      </c>
      <c r="H677" s="19" t="s">
        <v>192</v>
      </c>
      <c r="I677" s="19" t="s">
        <v>193</v>
      </c>
      <c r="J677" s="19"/>
      <c r="K677" s="22">
        <v>1174748</v>
      </c>
      <c r="L677" s="22">
        <v>1039600</v>
      </c>
      <c r="M677" s="20"/>
      <c r="N677" s="20"/>
      <c r="O677" s="20"/>
      <c r="P677" s="20"/>
      <c r="Q677" s="21">
        <v>0.16300000000000001</v>
      </c>
      <c r="R677" s="20">
        <v>902515.19</v>
      </c>
      <c r="S677" s="20">
        <f t="shared" si="29"/>
        <v>776023.37919174542</v>
      </c>
    </row>
    <row r="678" spans="1:19" ht="19.899999999999999" customHeight="1">
      <c r="A678" s="19" t="s">
        <v>154</v>
      </c>
      <c r="B678" s="19" t="s">
        <v>155</v>
      </c>
      <c r="C678" s="19"/>
      <c r="D678" s="19"/>
      <c r="E678" s="19" t="s">
        <v>8</v>
      </c>
      <c r="F678" s="19" t="s">
        <v>77</v>
      </c>
      <c r="G678" s="19" t="s">
        <v>191</v>
      </c>
      <c r="H678" s="19" t="s">
        <v>192</v>
      </c>
      <c r="I678" s="19" t="s">
        <v>193</v>
      </c>
      <c r="J678" s="19"/>
      <c r="K678" s="22">
        <v>57868</v>
      </c>
      <c r="L678" s="22">
        <v>51210.62</v>
      </c>
      <c r="M678" s="20"/>
      <c r="N678" s="20"/>
      <c r="O678" s="20"/>
      <c r="P678" s="20"/>
      <c r="Q678" s="21">
        <v>0.17</v>
      </c>
      <c r="R678" s="20">
        <v>44457.83</v>
      </c>
      <c r="S678" s="20">
        <f t="shared" si="29"/>
        <v>37998.145299145304</v>
      </c>
    </row>
    <row r="679" spans="1:19" ht="19.899999999999999" customHeight="1">
      <c r="A679" s="19" t="s">
        <v>154</v>
      </c>
      <c r="B679" s="19" t="s">
        <v>155</v>
      </c>
      <c r="C679" s="19"/>
      <c r="D679" s="19"/>
      <c r="E679" s="19" t="s">
        <v>9</v>
      </c>
      <c r="F679" s="19" t="s">
        <v>82</v>
      </c>
      <c r="G679" s="19" t="s">
        <v>191</v>
      </c>
      <c r="H679" s="19" t="s">
        <v>192</v>
      </c>
      <c r="I679" s="19" t="s">
        <v>193</v>
      </c>
      <c r="J679" s="19"/>
      <c r="K679" s="22">
        <v>12972</v>
      </c>
      <c r="L679" s="22">
        <v>12237.74</v>
      </c>
      <c r="M679" s="20"/>
      <c r="N679" s="20"/>
      <c r="O679" s="20"/>
      <c r="P679" s="20"/>
      <c r="Q679" s="21">
        <v>0.06</v>
      </c>
      <c r="R679" s="20">
        <v>9965.91</v>
      </c>
      <c r="S679" s="20">
        <f t="shared" si="29"/>
        <v>9401.8018867924529</v>
      </c>
    </row>
    <row r="680" spans="1:19" ht="19.899999999999999" customHeight="1">
      <c r="A680" s="19" t="s">
        <v>154</v>
      </c>
      <c r="B680" s="19" t="s">
        <v>155</v>
      </c>
      <c r="C680" s="19"/>
      <c r="D680" s="19"/>
      <c r="E680" s="19" t="s">
        <v>10</v>
      </c>
      <c r="F680" s="19" t="s">
        <v>83</v>
      </c>
      <c r="G680" s="19" t="s">
        <v>191</v>
      </c>
      <c r="H680" s="19" t="s">
        <v>192</v>
      </c>
      <c r="I680" s="19" t="s">
        <v>193</v>
      </c>
      <c r="J680" s="19"/>
      <c r="K680" s="22">
        <v>25944</v>
      </c>
      <c r="L680" s="22">
        <v>24475.47</v>
      </c>
      <c r="M680" s="20"/>
      <c r="N680" s="20"/>
      <c r="O680" s="20"/>
      <c r="P680" s="20"/>
      <c r="Q680" s="21">
        <v>0.06</v>
      </c>
      <c r="R680" s="20">
        <v>19931.810000000001</v>
      </c>
      <c r="S680" s="20">
        <f t="shared" si="29"/>
        <v>18803.594339622643</v>
      </c>
    </row>
    <row r="681" spans="1:19" ht="19.899999999999999" customHeight="1">
      <c r="A681" s="19" t="s">
        <v>154</v>
      </c>
      <c r="B681" s="19" t="s">
        <v>155</v>
      </c>
      <c r="C681" s="19"/>
      <c r="D681" s="19"/>
      <c r="E681" s="19" t="s">
        <v>11</v>
      </c>
      <c r="F681" s="19" t="s">
        <v>84</v>
      </c>
      <c r="G681" s="19" t="s">
        <v>191</v>
      </c>
      <c r="H681" s="19" t="s">
        <v>192</v>
      </c>
      <c r="I681" s="19" t="s">
        <v>193</v>
      </c>
      <c r="J681" s="19"/>
      <c r="K681" s="22">
        <v>0</v>
      </c>
      <c r="L681" s="22">
        <v>0</v>
      </c>
      <c r="M681" s="20"/>
      <c r="N681" s="20"/>
      <c r="O681" s="20"/>
      <c r="P681" s="20"/>
      <c r="Q681" s="21">
        <v>0</v>
      </c>
      <c r="R681" s="20">
        <v>0</v>
      </c>
      <c r="S681" s="20">
        <f t="shared" si="29"/>
        <v>0</v>
      </c>
    </row>
    <row r="682" spans="1:19" ht="19.899999999999999" customHeight="1">
      <c r="A682" s="19" t="s">
        <v>154</v>
      </c>
      <c r="B682" s="19" t="s">
        <v>155</v>
      </c>
      <c r="C682" s="19"/>
      <c r="D682" s="19"/>
      <c r="E682" s="19" t="s">
        <v>12</v>
      </c>
      <c r="F682" s="19" t="s">
        <v>85</v>
      </c>
      <c r="G682" s="19" t="s">
        <v>191</v>
      </c>
      <c r="H682" s="19" t="s">
        <v>192</v>
      </c>
      <c r="I682" s="19" t="s">
        <v>193</v>
      </c>
      <c r="J682" s="19"/>
      <c r="K682" s="22">
        <v>0</v>
      </c>
      <c r="L682" s="22">
        <v>0</v>
      </c>
      <c r="M682" s="20"/>
      <c r="N682" s="20"/>
      <c r="O682" s="20"/>
      <c r="P682" s="20"/>
      <c r="Q682" s="21">
        <v>0</v>
      </c>
      <c r="R682" s="20">
        <v>0</v>
      </c>
      <c r="S682" s="20">
        <f t="shared" si="29"/>
        <v>0</v>
      </c>
    </row>
    <row r="683" spans="1:19" ht="19.899999999999999" customHeight="1">
      <c r="A683" s="19" t="s">
        <v>154</v>
      </c>
      <c r="B683" s="19" t="s">
        <v>155</v>
      </c>
      <c r="C683" s="19"/>
      <c r="D683" s="19"/>
      <c r="E683" s="19" t="s">
        <v>13</v>
      </c>
      <c r="F683" s="19" t="s">
        <v>86</v>
      </c>
      <c r="G683" s="19" t="s">
        <v>191</v>
      </c>
      <c r="H683" s="19" t="s">
        <v>192</v>
      </c>
      <c r="I683" s="19" t="s">
        <v>193</v>
      </c>
      <c r="J683" s="19"/>
      <c r="K683" s="22">
        <v>6348</v>
      </c>
      <c r="L683" s="22">
        <v>5988.68</v>
      </c>
      <c r="M683" s="20"/>
      <c r="N683" s="20"/>
      <c r="O683" s="20"/>
      <c r="P683" s="20"/>
      <c r="Q683" s="21">
        <v>5.9998999999999997E-2</v>
      </c>
      <c r="R683" s="20">
        <v>4876.93</v>
      </c>
      <c r="S683" s="20">
        <f t="shared" si="29"/>
        <v>4600.8816989449997</v>
      </c>
    </row>
    <row r="684" spans="1:19" ht="19.899999999999999" customHeight="1">
      <c r="A684" s="19" t="s">
        <v>154</v>
      </c>
      <c r="B684" s="19" t="s">
        <v>155</v>
      </c>
      <c r="C684" s="19"/>
      <c r="D684" s="19"/>
      <c r="E684" s="19" t="s">
        <v>14</v>
      </c>
      <c r="F684" s="19" t="s">
        <v>87</v>
      </c>
      <c r="G684" s="19" t="s">
        <v>191</v>
      </c>
      <c r="H684" s="19" t="s">
        <v>192</v>
      </c>
      <c r="I684" s="19" t="s">
        <v>193</v>
      </c>
      <c r="J684" s="19"/>
      <c r="K684" s="22">
        <v>98440</v>
      </c>
      <c r="L684" s="22">
        <v>92867.92</v>
      </c>
      <c r="M684" s="20"/>
      <c r="N684" s="20"/>
      <c r="O684" s="20"/>
      <c r="P684" s="20"/>
      <c r="Q684" s="21">
        <v>0.06</v>
      </c>
      <c r="R684" s="20">
        <v>75627.789999999994</v>
      </c>
      <c r="S684" s="20">
        <f t="shared" si="29"/>
        <v>71346.971698113193</v>
      </c>
    </row>
    <row r="685" spans="1:19" ht="19.899999999999999" customHeight="1">
      <c r="A685" s="19" t="s">
        <v>154</v>
      </c>
      <c r="B685" s="19" t="s">
        <v>155</v>
      </c>
      <c r="C685" s="19"/>
      <c r="D685" s="19"/>
      <c r="E685" s="19" t="s">
        <v>15</v>
      </c>
      <c r="F685" s="19" t="s">
        <v>88</v>
      </c>
      <c r="G685" s="19" t="s">
        <v>191</v>
      </c>
      <c r="H685" s="19" t="s">
        <v>192</v>
      </c>
      <c r="I685" s="19" t="s">
        <v>193</v>
      </c>
      <c r="J685" s="19"/>
      <c r="K685" s="22">
        <v>0</v>
      </c>
      <c r="L685" s="22">
        <v>0</v>
      </c>
      <c r="M685" s="20"/>
      <c r="N685" s="20"/>
      <c r="O685" s="20"/>
      <c r="P685" s="20"/>
      <c r="Q685" s="21">
        <v>0</v>
      </c>
      <c r="R685" s="20">
        <v>0</v>
      </c>
      <c r="S685" s="20">
        <f t="shared" si="29"/>
        <v>0</v>
      </c>
    </row>
    <row r="686" spans="1:19" ht="19.899999999999999" customHeight="1">
      <c r="A686" s="19" t="s">
        <v>154</v>
      </c>
      <c r="B686" s="19" t="s">
        <v>155</v>
      </c>
      <c r="C686" s="19"/>
      <c r="D686" s="19"/>
      <c r="E686" s="19" t="s">
        <v>16</v>
      </c>
      <c r="F686" s="19" t="s">
        <v>89</v>
      </c>
      <c r="G686" s="19" t="s">
        <v>191</v>
      </c>
      <c r="H686" s="19" t="s">
        <v>192</v>
      </c>
      <c r="I686" s="19" t="s">
        <v>193</v>
      </c>
      <c r="J686" s="19"/>
      <c r="K686" s="22">
        <v>0</v>
      </c>
      <c r="L686" s="22">
        <v>0</v>
      </c>
      <c r="M686" s="20"/>
      <c r="N686" s="20"/>
      <c r="O686" s="20"/>
      <c r="P686" s="20"/>
      <c r="Q686" s="21">
        <v>0</v>
      </c>
      <c r="R686" s="20">
        <v>0</v>
      </c>
      <c r="S686" s="20">
        <f t="shared" si="29"/>
        <v>0</v>
      </c>
    </row>
    <row r="687" spans="1:19" ht="19.899999999999999" customHeight="1">
      <c r="A687" s="19" t="s">
        <v>154</v>
      </c>
      <c r="B687" s="19" t="s">
        <v>155</v>
      </c>
      <c r="C687" s="19"/>
      <c r="D687" s="19"/>
      <c r="E687" s="19" t="s">
        <v>17</v>
      </c>
      <c r="F687" s="19" t="s">
        <v>90</v>
      </c>
      <c r="G687" s="19" t="s">
        <v>191</v>
      </c>
      <c r="H687" s="19" t="s">
        <v>192</v>
      </c>
      <c r="I687" s="19" t="s">
        <v>193</v>
      </c>
      <c r="J687" s="19"/>
      <c r="K687" s="22">
        <v>0</v>
      </c>
      <c r="L687" s="22">
        <v>0</v>
      </c>
      <c r="M687" s="20"/>
      <c r="N687" s="20"/>
      <c r="O687" s="20"/>
      <c r="P687" s="20"/>
      <c r="Q687" s="21">
        <v>0</v>
      </c>
      <c r="R687" s="20">
        <v>0</v>
      </c>
      <c r="S687" s="20">
        <f t="shared" si="29"/>
        <v>0</v>
      </c>
    </row>
    <row r="688" spans="1:19" ht="19.899999999999999" customHeight="1">
      <c r="A688" s="19" t="s">
        <v>154</v>
      </c>
      <c r="B688" s="19" t="s">
        <v>155</v>
      </c>
      <c r="C688" s="19"/>
      <c r="D688" s="19"/>
      <c r="E688" s="19" t="s">
        <v>18</v>
      </c>
      <c r="F688" s="19" t="s">
        <v>91</v>
      </c>
      <c r="G688" s="19" t="s">
        <v>191</v>
      </c>
      <c r="H688" s="19" t="s">
        <v>192</v>
      </c>
      <c r="I688" s="19" t="s">
        <v>193</v>
      </c>
      <c r="J688" s="19"/>
      <c r="K688" s="22">
        <v>0</v>
      </c>
      <c r="L688" s="22">
        <v>0</v>
      </c>
      <c r="M688" s="20"/>
      <c r="N688" s="20"/>
      <c r="O688" s="20"/>
      <c r="P688" s="20"/>
      <c r="Q688" s="21">
        <v>0</v>
      </c>
      <c r="R688" s="20">
        <v>0</v>
      </c>
      <c r="S688" s="20">
        <f t="shared" si="29"/>
        <v>0</v>
      </c>
    </row>
    <row r="689" spans="1:19" ht="19.899999999999999" customHeight="1">
      <c r="A689" s="19" t="s">
        <v>154</v>
      </c>
      <c r="B689" s="19" t="s">
        <v>155</v>
      </c>
      <c r="C689" s="19"/>
      <c r="D689" s="19"/>
      <c r="E689" s="19" t="s">
        <v>19</v>
      </c>
      <c r="F689" s="19" t="s">
        <v>92</v>
      </c>
      <c r="G689" s="19" t="s">
        <v>191</v>
      </c>
      <c r="H689" s="19" t="s">
        <v>192</v>
      </c>
      <c r="I689" s="19" t="s">
        <v>193</v>
      </c>
      <c r="J689" s="19"/>
      <c r="K689" s="22">
        <v>0</v>
      </c>
      <c r="L689" s="22">
        <v>0</v>
      </c>
      <c r="M689" s="20"/>
      <c r="N689" s="20"/>
      <c r="O689" s="20"/>
      <c r="P689" s="20"/>
      <c r="Q689" s="21">
        <v>0</v>
      </c>
      <c r="R689" s="20">
        <v>0</v>
      </c>
      <c r="S689" s="20">
        <f t="shared" si="29"/>
        <v>0</v>
      </c>
    </row>
    <row r="690" spans="1:19" ht="19.899999999999999" customHeight="1">
      <c r="A690" s="19" t="s">
        <v>154</v>
      </c>
      <c r="B690" s="19" t="s">
        <v>155</v>
      </c>
      <c r="C690" s="19"/>
      <c r="D690" s="19"/>
      <c r="E690" s="19" t="s">
        <v>20</v>
      </c>
      <c r="F690" s="19" t="s">
        <v>93</v>
      </c>
      <c r="G690" s="19" t="s">
        <v>191</v>
      </c>
      <c r="H690" s="19" t="s">
        <v>192</v>
      </c>
      <c r="I690" s="19" t="s">
        <v>193</v>
      </c>
      <c r="J690" s="19"/>
      <c r="K690" s="22">
        <v>0</v>
      </c>
      <c r="L690" s="22">
        <v>0</v>
      </c>
      <c r="M690" s="20"/>
      <c r="N690" s="20"/>
      <c r="O690" s="20"/>
      <c r="P690" s="20"/>
      <c r="Q690" s="21">
        <v>0</v>
      </c>
      <c r="R690" s="20">
        <v>0</v>
      </c>
      <c r="S690" s="20">
        <f t="shared" si="29"/>
        <v>0</v>
      </c>
    </row>
    <row r="691" spans="1:19" ht="19.899999999999999" customHeight="1">
      <c r="A691" s="19" t="s">
        <v>154</v>
      </c>
      <c r="B691" s="19" t="s">
        <v>155</v>
      </c>
      <c r="C691" s="19"/>
      <c r="D691" s="19"/>
      <c r="E691" s="19" t="s">
        <v>21</v>
      </c>
      <c r="F691" s="19" t="s">
        <v>94</v>
      </c>
      <c r="G691" s="19" t="s">
        <v>191</v>
      </c>
      <c r="H691" s="19" t="s">
        <v>192</v>
      </c>
      <c r="I691" s="19" t="s">
        <v>193</v>
      </c>
      <c r="J691" s="19"/>
      <c r="K691" s="22">
        <v>0</v>
      </c>
      <c r="L691" s="22">
        <v>0</v>
      </c>
      <c r="M691" s="20"/>
      <c r="N691" s="20"/>
      <c r="O691" s="20"/>
      <c r="P691" s="20"/>
      <c r="Q691" s="21">
        <v>0</v>
      </c>
      <c r="R691" s="20">
        <v>0</v>
      </c>
      <c r="S691" s="20">
        <f t="shared" si="29"/>
        <v>0</v>
      </c>
    </row>
    <row r="692" spans="1:19" ht="19.899999999999999" customHeight="1">
      <c r="A692" s="19" t="s">
        <v>154</v>
      </c>
      <c r="B692" s="19" t="s">
        <v>155</v>
      </c>
      <c r="C692" s="19"/>
      <c r="D692" s="19"/>
      <c r="E692" s="19" t="s">
        <v>22</v>
      </c>
      <c r="F692" s="19" t="s">
        <v>95</v>
      </c>
      <c r="G692" s="19" t="s">
        <v>191</v>
      </c>
      <c r="H692" s="19" t="s">
        <v>192</v>
      </c>
      <c r="I692" s="19" t="s">
        <v>193</v>
      </c>
      <c r="J692" s="19"/>
      <c r="K692" s="22">
        <v>12788</v>
      </c>
      <c r="L692" s="22">
        <v>12064.15</v>
      </c>
      <c r="M692" s="20"/>
      <c r="N692" s="20"/>
      <c r="O692" s="20"/>
      <c r="P692" s="20"/>
      <c r="Q692" s="21">
        <v>5.9998999999999997E-2</v>
      </c>
      <c r="R692" s="20">
        <v>9824.5400000000009</v>
      </c>
      <c r="S692" s="20">
        <f t="shared" si="29"/>
        <v>9268.4427060780254</v>
      </c>
    </row>
    <row r="693" spans="1:19" ht="19.899999999999999" customHeight="1">
      <c r="A693" s="17" t="s">
        <v>156</v>
      </c>
      <c r="B693" s="17" t="s">
        <v>157</v>
      </c>
      <c r="C693" s="17"/>
      <c r="D693" s="17"/>
      <c r="E693" s="17" t="s">
        <v>72</v>
      </c>
      <c r="F693" s="17" t="s">
        <v>73</v>
      </c>
      <c r="G693" s="17" t="s">
        <v>191</v>
      </c>
      <c r="H693" s="17" t="s">
        <v>192</v>
      </c>
      <c r="I693" s="17" t="s">
        <v>193</v>
      </c>
      <c r="J693" s="17"/>
      <c r="K693" s="18">
        <v>4679304</v>
      </c>
      <c r="L693" s="18">
        <v>4166221.09</v>
      </c>
      <c r="M693" s="18">
        <f>SUM(M694,M695,M696,M697,M698,M699,M700,M701,M702,M703,M705,M706,M707,M708,M709,M710,M711,M712,M713,M714,M715)</f>
        <v>0</v>
      </c>
      <c r="N693" s="18">
        <f>SUM(N694,N695,N696,N697,N698,N699,N700,N701,N702,N703,N705,N706,N707,N708,N709,N710,N711,N712,N713,N714,N715)</f>
        <v>0</v>
      </c>
      <c r="O693" s="18"/>
      <c r="P693" s="18"/>
      <c r="Q693" s="18">
        <v>0.05</v>
      </c>
      <c r="R693" s="18">
        <f>SUM(R694,R695,R696,R697,R698,R699,R700,R701,R702,R703,R705,R706,R707,R708,R709,R710,R711,R712,R713,R714,R715)</f>
        <v>3201600.0000000005</v>
      </c>
      <c r="S693" s="18">
        <f>SUM(S694,S695,S696,S697,S698,S699,S700,S701,S702,S703,S705,S706,S707,S708,S709,S710,S711,S712,S713,S714,S715)</f>
        <v>2783780.1429437539</v>
      </c>
    </row>
    <row r="694" spans="1:19" ht="19.899999999999999" customHeight="1">
      <c r="A694" s="19" t="s">
        <v>156</v>
      </c>
      <c r="B694" s="19" t="s">
        <v>157</v>
      </c>
      <c r="C694" s="19"/>
      <c r="D694" s="19"/>
      <c r="E694" s="19" t="s">
        <v>1</v>
      </c>
      <c r="F694" s="19" t="s">
        <v>74</v>
      </c>
      <c r="G694" s="19" t="s">
        <v>191</v>
      </c>
      <c r="H694" s="19" t="s">
        <v>192</v>
      </c>
      <c r="I694" s="19" t="s">
        <v>193</v>
      </c>
      <c r="J694" s="19"/>
      <c r="K694" s="22">
        <v>0</v>
      </c>
      <c r="L694" s="22">
        <v>0</v>
      </c>
      <c r="M694" s="20"/>
      <c r="N694" s="20"/>
      <c r="O694" s="20"/>
      <c r="P694" s="20"/>
      <c r="Q694" s="21">
        <v>0</v>
      </c>
      <c r="R694" s="20">
        <v>0</v>
      </c>
      <c r="S694" s="20">
        <f t="shared" ref="S694:S715" si="30">R694/(1+Q694)</f>
        <v>0</v>
      </c>
    </row>
    <row r="695" spans="1:19" ht="19.899999999999999" customHeight="1">
      <c r="A695" s="19" t="s">
        <v>156</v>
      </c>
      <c r="B695" s="19" t="s">
        <v>157</v>
      </c>
      <c r="C695" s="19"/>
      <c r="D695" s="19"/>
      <c r="E695" s="19" t="s">
        <v>2</v>
      </c>
      <c r="F695" s="19" t="s">
        <v>75</v>
      </c>
      <c r="G695" s="19" t="s">
        <v>191</v>
      </c>
      <c r="H695" s="19" t="s">
        <v>192</v>
      </c>
      <c r="I695" s="19" t="s">
        <v>193</v>
      </c>
      <c r="J695" s="19"/>
      <c r="K695" s="22">
        <v>0</v>
      </c>
      <c r="L695" s="22">
        <v>0</v>
      </c>
      <c r="M695" s="20"/>
      <c r="N695" s="20"/>
      <c r="O695" s="20"/>
      <c r="P695" s="20"/>
      <c r="Q695" s="21">
        <v>0</v>
      </c>
      <c r="R695" s="20">
        <v>0</v>
      </c>
      <c r="S695" s="20">
        <f t="shared" si="30"/>
        <v>0</v>
      </c>
    </row>
    <row r="696" spans="1:19" ht="19.899999999999999" customHeight="1">
      <c r="A696" s="19" t="s">
        <v>156</v>
      </c>
      <c r="B696" s="19" t="s">
        <v>157</v>
      </c>
      <c r="C696" s="19"/>
      <c r="D696" s="19"/>
      <c r="E696" s="19" t="s">
        <v>3</v>
      </c>
      <c r="F696" s="19" t="s">
        <v>76</v>
      </c>
      <c r="G696" s="19" t="s">
        <v>191</v>
      </c>
      <c r="H696" s="19" t="s">
        <v>192</v>
      </c>
      <c r="I696" s="19" t="s">
        <v>193</v>
      </c>
      <c r="J696" s="19"/>
      <c r="K696" s="22">
        <v>0</v>
      </c>
      <c r="L696" s="22">
        <v>0</v>
      </c>
      <c r="M696" s="20"/>
      <c r="N696" s="20"/>
      <c r="O696" s="20"/>
      <c r="P696" s="20"/>
      <c r="Q696" s="21">
        <v>0</v>
      </c>
      <c r="R696" s="20">
        <v>0</v>
      </c>
      <c r="S696" s="20">
        <f t="shared" si="30"/>
        <v>0</v>
      </c>
    </row>
    <row r="697" spans="1:19" ht="19.899999999999999" customHeight="1">
      <c r="A697" s="19" t="s">
        <v>156</v>
      </c>
      <c r="B697" s="19" t="s">
        <v>157</v>
      </c>
      <c r="C697" s="19"/>
      <c r="D697" s="19"/>
      <c r="E697" s="19" t="s">
        <v>4</v>
      </c>
      <c r="F697" s="19" t="s">
        <v>78</v>
      </c>
      <c r="G697" s="19" t="s">
        <v>191</v>
      </c>
      <c r="H697" s="19" t="s">
        <v>192</v>
      </c>
      <c r="I697" s="19" t="s">
        <v>193</v>
      </c>
      <c r="J697" s="19"/>
      <c r="K697" s="22">
        <v>0</v>
      </c>
      <c r="L697" s="22">
        <v>0</v>
      </c>
      <c r="M697" s="20"/>
      <c r="N697" s="20"/>
      <c r="O697" s="20"/>
      <c r="P697" s="20"/>
      <c r="Q697" s="21">
        <v>0</v>
      </c>
      <c r="R697" s="20">
        <v>0</v>
      </c>
      <c r="S697" s="20">
        <f t="shared" si="30"/>
        <v>0</v>
      </c>
    </row>
    <row r="698" spans="1:19" ht="19.899999999999999" customHeight="1">
      <c r="A698" s="19" t="s">
        <v>156</v>
      </c>
      <c r="B698" s="19" t="s">
        <v>157</v>
      </c>
      <c r="C698" s="19"/>
      <c r="D698" s="19"/>
      <c r="E698" s="19" t="s">
        <v>5</v>
      </c>
      <c r="F698" s="19" t="s">
        <v>79</v>
      </c>
      <c r="G698" s="19" t="s">
        <v>191</v>
      </c>
      <c r="H698" s="19" t="s">
        <v>192</v>
      </c>
      <c r="I698" s="19" t="s">
        <v>193</v>
      </c>
      <c r="J698" s="19"/>
      <c r="K698" s="22">
        <v>0</v>
      </c>
      <c r="L698" s="22">
        <v>0</v>
      </c>
      <c r="M698" s="20"/>
      <c r="N698" s="20"/>
      <c r="O698" s="20"/>
      <c r="P698" s="20"/>
      <c r="Q698" s="21">
        <v>0</v>
      </c>
      <c r="R698" s="20">
        <v>0</v>
      </c>
      <c r="S698" s="20">
        <f t="shared" si="30"/>
        <v>0</v>
      </c>
    </row>
    <row r="699" spans="1:19" ht="19.899999999999999" customHeight="1">
      <c r="A699" s="19" t="s">
        <v>156</v>
      </c>
      <c r="B699" s="19" t="s">
        <v>157</v>
      </c>
      <c r="C699" s="19"/>
      <c r="D699" s="19"/>
      <c r="E699" s="19" t="s">
        <v>6</v>
      </c>
      <c r="F699" s="19" t="s">
        <v>80</v>
      </c>
      <c r="G699" s="19" t="s">
        <v>191</v>
      </c>
      <c r="H699" s="19" t="s">
        <v>192</v>
      </c>
      <c r="I699" s="19" t="s">
        <v>193</v>
      </c>
      <c r="J699" s="19"/>
      <c r="K699" s="22">
        <v>0</v>
      </c>
      <c r="L699" s="22">
        <v>0</v>
      </c>
      <c r="M699" s="20"/>
      <c r="N699" s="20"/>
      <c r="O699" s="20"/>
      <c r="P699" s="20"/>
      <c r="Q699" s="21">
        <v>0</v>
      </c>
      <c r="R699" s="20">
        <v>0</v>
      </c>
      <c r="S699" s="20">
        <f t="shared" si="30"/>
        <v>0</v>
      </c>
    </row>
    <row r="700" spans="1:19" ht="19.899999999999999" customHeight="1">
      <c r="A700" s="19" t="s">
        <v>156</v>
      </c>
      <c r="B700" s="19" t="s">
        <v>157</v>
      </c>
      <c r="C700" s="19"/>
      <c r="D700" s="19"/>
      <c r="E700" s="19" t="s">
        <v>7</v>
      </c>
      <c r="F700" s="19" t="s">
        <v>81</v>
      </c>
      <c r="G700" s="19" t="s">
        <v>191</v>
      </c>
      <c r="H700" s="19" t="s">
        <v>192</v>
      </c>
      <c r="I700" s="19" t="s">
        <v>193</v>
      </c>
      <c r="J700" s="19"/>
      <c r="K700" s="22">
        <v>3366740</v>
      </c>
      <c r="L700" s="22">
        <v>2927600</v>
      </c>
      <c r="M700" s="20"/>
      <c r="N700" s="20"/>
      <c r="O700" s="20"/>
      <c r="P700" s="20"/>
      <c r="Q700" s="21">
        <v>0.17</v>
      </c>
      <c r="R700" s="20">
        <v>2325112.9700000002</v>
      </c>
      <c r="S700" s="20">
        <f t="shared" si="30"/>
        <v>1987276.042735043</v>
      </c>
    </row>
    <row r="701" spans="1:19" ht="19.899999999999999" customHeight="1">
      <c r="A701" s="19" t="s">
        <v>156</v>
      </c>
      <c r="B701" s="19" t="s">
        <v>157</v>
      </c>
      <c r="C701" s="19"/>
      <c r="D701" s="19"/>
      <c r="E701" s="19" t="s">
        <v>8</v>
      </c>
      <c r="F701" s="19" t="s">
        <v>77</v>
      </c>
      <c r="G701" s="19" t="s">
        <v>191</v>
      </c>
      <c r="H701" s="19" t="s">
        <v>192</v>
      </c>
      <c r="I701" s="19" t="s">
        <v>193</v>
      </c>
      <c r="J701" s="19"/>
      <c r="K701" s="22">
        <v>545836</v>
      </c>
      <c r="L701" s="22">
        <v>478803.51</v>
      </c>
      <c r="M701" s="20"/>
      <c r="N701" s="20"/>
      <c r="O701" s="20"/>
      <c r="P701" s="20"/>
      <c r="Q701" s="21">
        <v>0.159</v>
      </c>
      <c r="R701" s="20">
        <v>376897.67</v>
      </c>
      <c r="S701" s="20">
        <f t="shared" si="30"/>
        <v>325192.12251941324</v>
      </c>
    </row>
    <row r="702" spans="1:19" ht="19.899999999999999" customHeight="1">
      <c r="A702" s="19" t="s">
        <v>156</v>
      </c>
      <c r="B702" s="19" t="s">
        <v>157</v>
      </c>
      <c r="C702" s="19"/>
      <c r="D702" s="19"/>
      <c r="E702" s="19" t="s">
        <v>9</v>
      </c>
      <c r="F702" s="19" t="s">
        <v>82</v>
      </c>
      <c r="G702" s="19" t="s">
        <v>191</v>
      </c>
      <c r="H702" s="19" t="s">
        <v>192</v>
      </c>
      <c r="I702" s="19" t="s">
        <v>193</v>
      </c>
      <c r="J702" s="19"/>
      <c r="K702" s="22">
        <v>0</v>
      </c>
      <c r="L702" s="22">
        <v>0</v>
      </c>
      <c r="M702" s="20"/>
      <c r="N702" s="20"/>
      <c r="O702" s="20"/>
      <c r="P702" s="20"/>
      <c r="Q702" s="21">
        <v>0.06</v>
      </c>
      <c r="R702" s="20">
        <v>161763.56</v>
      </c>
      <c r="S702" s="20">
        <f t="shared" si="30"/>
        <v>152607.13207547169</v>
      </c>
    </row>
    <row r="703" spans="1:19" ht="19.899999999999999" customHeight="1">
      <c r="A703" s="19" t="s">
        <v>156</v>
      </c>
      <c r="B703" s="19" t="s">
        <v>157</v>
      </c>
      <c r="C703" s="19"/>
      <c r="D703" s="19"/>
      <c r="E703" s="19" t="s">
        <v>10</v>
      </c>
      <c r="F703" s="19" t="s">
        <v>83</v>
      </c>
      <c r="G703" s="19" t="s">
        <v>191</v>
      </c>
      <c r="H703" s="19" t="s">
        <v>192</v>
      </c>
      <c r="I703" s="19" t="s">
        <v>193</v>
      </c>
      <c r="J703" s="19"/>
      <c r="K703" s="22">
        <v>0</v>
      </c>
      <c r="L703" s="22">
        <v>0</v>
      </c>
      <c r="M703" s="20"/>
      <c r="N703" s="20"/>
      <c r="O703" s="20"/>
      <c r="P703" s="20"/>
      <c r="Q703" s="21">
        <v>0.06</v>
      </c>
      <c r="R703" s="20">
        <v>100832.2</v>
      </c>
      <c r="S703" s="20">
        <f t="shared" si="30"/>
        <v>95124.716981132064</v>
      </c>
    </row>
    <row r="704" spans="1:19" ht="19.899999999999999" customHeight="1">
      <c r="A704" s="19" t="s">
        <v>156</v>
      </c>
      <c r="B704" s="19" t="s">
        <v>157</v>
      </c>
      <c r="C704" s="19"/>
      <c r="D704" s="19"/>
      <c r="E704" s="19" t="s">
        <v>11</v>
      </c>
      <c r="F704" s="19" t="s">
        <v>84</v>
      </c>
      <c r="G704" s="19" t="s">
        <v>191</v>
      </c>
      <c r="H704" s="19" t="s">
        <v>192</v>
      </c>
      <c r="I704" s="19" t="s">
        <v>193</v>
      </c>
      <c r="J704" s="19"/>
      <c r="K704" s="22">
        <v>0</v>
      </c>
      <c r="L704" s="22">
        <v>0</v>
      </c>
      <c r="M704" s="20"/>
      <c r="N704" s="20"/>
      <c r="O704" s="20"/>
      <c r="P704" s="20"/>
      <c r="Q704" s="21">
        <v>0</v>
      </c>
      <c r="R704" s="20">
        <v>0</v>
      </c>
      <c r="S704" s="20">
        <f t="shared" si="30"/>
        <v>0</v>
      </c>
    </row>
    <row r="705" spans="1:19" ht="19.899999999999999" customHeight="1">
      <c r="A705" s="19" t="s">
        <v>156</v>
      </c>
      <c r="B705" s="19" t="s">
        <v>157</v>
      </c>
      <c r="C705" s="19"/>
      <c r="D705" s="19"/>
      <c r="E705" s="19" t="s">
        <v>12</v>
      </c>
      <c r="F705" s="19" t="s">
        <v>85</v>
      </c>
      <c r="G705" s="19" t="s">
        <v>191</v>
      </c>
      <c r="H705" s="19" t="s">
        <v>192</v>
      </c>
      <c r="I705" s="19" t="s">
        <v>193</v>
      </c>
      <c r="J705" s="19"/>
      <c r="K705" s="22">
        <v>0</v>
      </c>
      <c r="L705" s="22">
        <v>0</v>
      </c>
      <c r="M705" s="20"/>
      <c r="N705" s="20"/>
      <c r="O705" s="20"/>
      <c r="P705" s="20"/>
      <c r="Q705" s="21">
        <v>0</v>
      </c>
      <c r="R705" s="20">
        <v>0</v>
      </c>
      <c r="S705" s="20">
        <f t="shared" si="30"/>
        <v>0</v>
      </c>
    </row>
    <row r="706" spans="1:19" ht="19.899999999999999" customHeight="1">
      <c r="A706" s="19" t="s">
        <v>156</v>
      </c>
      <c r="B706" s="19" t="s">
        <v>157</v>
      </c>
      <c r="C706" s="19"/>
      <c r="D706" s="19"/>
      <c r="E706" s="19" t="s">
        <v>13</v>
      </c>
      <c r="F706" s="19" t="s">
        <v>86</v>
      </c>
      <c r="G706" s="19" t="s">
        <v>191</v>
      </c>
      <c r="H706" s="19" t="s">
        <v>192</v>
      </c>
      <c r="I706" s="19" t="s">
        <v>193</v>
      </c>
      <c r="J706" s="19"/>
      <c r="K706" s="22">
        <v>0</v>
      </c>
      <c r="L706" s="22">
        <v>0</v>
      </c>
      <c r="M706" s="20"/>
      <c r="N706" s="20"/>
      <c r="O706" s="20"/>
      <c r="P706" s="20"/>
      <c r="Q706" s="21">
        <v>0.06</v>
      </c>
      <c r="R706" s="20">
        <v>21538.82</v>
      </c>
      <c r="S706" s="20">
        <f t="shared" si="30"/>
        <v>20319.641509433961</v>
      </c>
    </row>
    <row r="707" spans="1:19" ht="19.899999999999999" customHeight="1">
      <c r="A707" s="19" t="s">
        <v>156</v>
      </c>
      <c r="B707" s="19" t="s">
        <v>157</v>
      </c>
      <c r="C707" s="19"/>
      <c r="D707" s="19"/>
      <c r="E707" s="19" t="s">
        <v>14</v>
      </c>
      <c r="F707" s="19" t="s">
        <v>87</v>
      </c>
      <c r="G707" s="19" t="s">
        <v>191</v>
      </c>
      <c r="H707" s="19" t="s">
        <v>192</v>
      </c>
      <c r="I707" s="19" t="s">
        <v>193</v>
      </c>
      <c r="J707" s="19"/>
      <c r="K707" s="22">
        <v>0</v>
      </c>
      <c r="L707" s="22">
        <v>0</v>
      </c>
      <c r="M707" s="20"/>
      <c r="N707" s="20"/>
      <c r="O707" s="20"/>
      <c r="P707" s="20"/>
      <c r="Q707" s="21">
        <v>0.06</v>
      </c>
      <c r="R707" s="20">
        <v>140415.35</v>
      </c>
      <c r="S707" s="20">
        <f t="shared" si="30"/>
        <v>132467.31132075473</v>
      </c>
    </row>
    <row r="708" spans="1:19" ht="19.899999999999999" customHeight="1">
      <c r="A708" s="19" t="s">
        <v>156</v>
      </c>
      <c r="B708" s="19" t="s">
        <v>157</v>
      </c>
      <c r="C708" s="19"/>
      <c r="D708" s="19"/>
      <c r="E708" s="19" t="s">
        <v>15</v>
      </c>
      <c r="F708" s="19" t="s">
        <v>88</v>
      </c>
      <c r="G708" s="19" t="s">
        <v>191</v>
      </c>
      <c r="H708" s="19" t="s">
        <v>192</v>
      </c>
      <c r="I708" s="19" t="s">
        <v>193</v>
      </c>
      <c r="J708" s="19"/>
      <c r="K708" s="22">
        <v>601312</v>
      </c>
      <c r="L708" s="22">
        <v>601312</v>
      </c>
      <c r="M708" s="20"/>
      <c r="N708" s="20"/>
      <c r="O708" s="20"/>
      <c r="P708" s="20"/>
      <c r="Q708" s="21">
        <v>0</v>
      </c>
      <c r="R708" s="20">
        <v>0</v>
      </c>
      <c r="S708" s="20">
        <f t="shared" si="30"/>
        <v>0</v>
      </c>
    </row>
    <row r="709" spans="1:19" ht="19.899999999999999" customHeight="1">
      <c r="A709" s="19" t="s">
        <v>156</v>
      </c>
      <c r="B709" s="19" t="s">
        <v>157</v>
      </c>
      <c r="C709" s="19"/>
      <c r="D709" s="19"/>
      <c r="E709" s="19" t="s">
        <v>16</v>
      </c>
      <c r="F709" s="19" t="s">
        <v>89</v>
      </c>
      <c r="G709" s="19" t="s">
        <v>191</v>
      </c>
      <c r="H709" s="19" t="s">
        <v>192</v>
      </c>
      <c r="I709" s="19" t="s">
        <v>193</v>
      </c>
      <c r="J709" s="19"/>
      <c r="K709" s="22">
        <v>0</v>
      </c>
      <c r="L709" s="22">
        <v>0</v>
      </c>
      <c r="M709" s="20"/>
      <c r="N709" s="20"/>
      <c r="O709" s="20"/>
      <c r="P709" s="20"/>
      <c r="Q709" s="21">
        <v>0</v>
      </c>
      <c r="R709" s="20">
        <v>0</v>
      </c>
      <c r="S709" s="20">
        <f t="shared" si="30"/>
        <v>0</v>
      </c>
    </row>
    <row r="710" spans="1:19" ht="19.899999999999999" customHeight="1">
      <c r="A710" s="19" t="s">
        <v>156</v>
      </c>
      <c r="B710" s="19" t="s">
        <v>157</v>
      </c>
      <c r="C710" s="19"/>
      <c r="D710" s="19"/>
      <c r="E710" s="19" t="s">
        <v>17</v>
      </c>
      <c r="F710" s="19" t="s">
        <v>90</v>
      </c>
      <c r="G710" s="19" t="s">
        <v>191</v>
      </c>
      <c r="H710" s="19" t="s">
        <v>192</v>
      </c>
      <c r="I710" s="19" t="s">
        <v>193</v>
      </c>
      <c r="J710" s="19"/>
      <c r="K710" s="22">
        <v>0</v>
      </c>
      <c r="L710" s="22">
        <v>0</v>
      </c>
      <c r="M710" s="20"/>
      <c r="N710" s="20"/>
      <c r="O710" s="20"/>
      <c r="P710" s="20"/>
      <c r="Q710" s="21">
        <v>0</v>
      </c>
      <c r="R710" s="20">
        <v>0</v>
      </c>
      <c r="S710" s="20">
        <f t="shared" si="30"/>
        <v>0</v>
      </c>
    </row>
    <row r="711" spans="1:19" ht="19.899999999999999" customHeight="1">
      <c r="A711" s="19" t="s">
        <v>156</v>
      </c>
      <c r="B711" s="19" t="s">
        <v>157</v>
      </c>
      <c r="C711" s="19"/>
      <c r="D711" s="19"/>
      <c r="E711" s="19" t="s">
        <v>18</v>
      </c>
      <c r="F711" s="19" t="s">
        <v>91</v>
      </c>
      <c r="G711" s="19" t="s">
        <v>191</v>
      </c>
      <c r="H711" s="19" t="s">
        <v>192</v>
      </c>
      <c r="I711" s="19" t="s">
        <v>193</v>
      </c>
      <c r="J711" s="19"/>
      <c r="K711" s="22">
        <v>31188</v>
      </c>
      <c r="L711" s="22">
        <v>29422.639999999999</v>
      </c>
      <c r="M711" s="20"/>
      <c r="N711" s="20"/>
      <c r="O711" s="20"/>
      <c r="P711" s="20"/>
      <c r="Q711" s="21">
        <v>0</v>
      </c>
      <c r="R711" s="20">
        <v>0</v>
      </c>
      <c r="S711" s="20">
        <f t="shared" si="30"/>
        <v>0</v>
      </c>
    </row>
    <row r="712" spans="1:19" ht="19.899999999999999" customHeight="1">
      <c r="A712" s="19" t="s">
        <v>156</v>
      </c>
      <c r="B712" s="19" t="s">
        <v>157</v>
      </c>
      <c r="C712" s="19"/>
      <c r="D712" s="19"/>
      <c r="E712" s="19" t="s">
        <v>19</v>
      </c>
      <c r="F712" s="19" t="s">
        <v>92</v>
      </c>
      <c r="G712" s="19" t="s">
        <v>191</v>
      </c>
      <c r="H712" s="19" t="s">
        <v>192</v>
      </c>
      <c r="I712" s="19" t="s">
        <v>193</v>
      </c>
      <c r="J712" s="19"/>
      <c r="K712" s="22">
        <v>0</v>
      </c>
      <c r="L712" s="22">
        <v>0</v>
      </c>
      <c r="M712" s="20"/>
      <c r="N712" s="20"/>
      <c r="O712" s="20"/>
      <c r="P712" s="20"/>
      <c r="Q712" s="21">
        <v>0.06</v>
      </c>
      <c r="R712" s="20">
        <v>62773.919999999998</v>
      </c>
      <c r="S712" s="20">
        <f t="shared" si="30"/>
        <v>59220.679245283012</v>
      </c>
    </row>
    <row r="713" spans="1:19" ht="19.899999999999999" customHeight="1">
      <c r="A713" s="19" t="s">
        <v>156</v>
      </c>
      <c r="B713" s="19" t="s">
        <v>157</v>
      </c>
      <c r="C713" s="19"/>
      <c r="D713" s="19"/>
      <c r="E713" s="19" t="s">
        <v>20</v>
      </c>
      <c r="F713" s="19" t="s">
        <v>93</v>
      </c>
      <c r="G713" s="19" t="s">
        <v>191</v>
      </c>
      <c r="H713" s="19" t="s">
        <v>192</v>
      </c>
      <c r="I713" s="19" t="s">
        <v>193</v>
      </c>
      <c r="J713" s="19"/>
      <c r="K713" s="22">
        <v>90896</v>
      </c>
      <c r="L713" s="22">
        <v>85750.94</v>
      </c>
      <c r="M713" s="20"/>
      <c r="N713" s="20"/>
      <c r="O713" s="20"/>
      <c r="P713" s="20"/>
      <c r="Q713" s="21">
        <v>5.9900000000000002E-2</v>
      </c>
      <c r="R713" s="20">
        <v>12262.52</v>
      </c>
      <c r="S713" s="20">
        <f t="shared" si="30"/>
        <v>11569.506557222379</v>
      </c>
    </row>
    <row r="714" spans="1:19" ht="19.899999999999999" customHeight="1">
      <c r="A714" s="19" t="s">
        <v>156</v>
      </c>
      <c r="B714" s="19" t="s">
        <v>157</v>
      </c>
      <c r="C714" s="19"/>
      <c r="D714" s="19"/>
      <c r="E714" s="19" t="s">
        <v>21</v>
      </c>
      <c r="F714" s="19" t="s">
        <v>94</v>
      </c>
      <c r="G714" s="19" t="s">
        <v>191</v>
      </c>
      <c r="H714" s="19" t="s">
        <v>192</v>
      </c>
      <c r="I714" s="19" t="s">
        <v>193</v>
      </c>
      <c r="J714" s="19"/>
      <c r="K714" s="22">
        <v>0</v>
      </c>
      <c r="L714" s="22">
        <v>0</v>
      </c>
      <c r="M714" s="20"/>
      <c r="N714" s="20"/>
      <c r="O714" s="20"/>
      <c r="P714" s="20"/>
      <c r="Q714" s="21">
        <v>0</v>
      </c>
      <c r="R714" s="20">
        <v>0</v>
      </c>
      <c r="S714" s="20">
        <f t="shared" si="30"/>
        <v>0</v>
      </c>
    </row>
    <row r="715" spans="1:19" ht="19.899999999999999" customHeight="1">
      <c r="A715" s="19" t="s">
        <v>156</v>
      </c>
      <c r="B715" s="19" t="s">
        <v>157</v>
      </c>
      <c r="C715" s="19"/>
      <c r="D715" s="19"/>
      <c r="E715" s="19" t="s">
        <v>22</v>
      </c>
      <c r="F715" s="19" t="s">
        <v>95</v>
      </c>
      <c r="G715" s="19" t="s">
        <v>191</v>
      </c>
      <c r="H715" s="19" t="s">
        <v>192</v>
      </c>
      <c r="I715" s="19" t="s">
        <v>193</v>
      </c>
      <c r="J715" s="19"/>
      <c r="K715" s="22">
        <v>43332</v>
      </c>
      <c r="L715" s="22">
        <v>43332</v>
      </c>
      <c r="M715" s="20"/>
      <c r="N715" s="20"/>
      <c r="O715" s="20"/>
      <c r="P715" s="20"/>
      <c r="Q715" s="21">
        <v>0</v>
      </c>
      <c r="R715" s="20">
        <v>2.99</v>
      </c>
      <c r="S715" s="20">
        <f t="shared" si="30"/>
        <v>2.99</v>
      </c>
    </row>
    <row r="716" spans="1:19" ht="19.899999999999999" customHeight="1">
      <c r="A716" s="17" t="s">
        <v>158</v>
      </c>
      <c r="B716" s="17" t="s">
        <v>159</v>
      </c>
      <c r="C716" s="17"/>
      <c r="D716" s="17"/>
      <c r="E716" s="17" t="s">
        <v>72</v>
      </c>
      <c r="F716" s="17" t="s">
        <v>73</v>
      </c>
      <c r="G716" s="17" t="s">
        <v>191</v>
      </c>
      <c r="H716" s="17" t="s">
        <v>192</v>
      </c>
      <c r="I716" s="17" t="s">
        <v>193</v>
      </c>
      <c r="J716" s="17"/>
      <c r="K716" s="18">
        <v>6236956</v>
      </c>
      <c r="L716" s="18">
        <v>5543133.6299999999</v>
      </c>
      <c r="M716" s="18">
        <f>SUM(M717,M718,M719,M720,M721,M722,M723,M724,M725,M726,M728,M729,M730,M731,M732,M733,M734,M735,M736,M737,M738)</f>
        <v>0</v>
      </c>
      <c r="N716" s="18">
        <f>SUM(N717,N718,N719,N720,N721,N722,N723,N724,N725,N726,N728,N729,N730,N731,N732,N733,N734,N735,N736,N737,N738)</f>
        <v>0</v>
      </c>
      <c r="O716" s="18"/>
      <c r="P716" s="18"/>
      <c r="Q716" s="18">
        <v>0.05</v>
      </c>
      <c r="R716" s="18">
        <f>SUM(R717,R718,R719,R720,R721,R722,R723,R724,R725,R726,R728,R729,R730,R731,R732,R733,R734,R735,R736,R737,R738)</f>
        <v>4268800.0000000009</v>
      </c>
      <c r="S716" s="18">
        <f>SUM(S717,S718,S719,S720,S721,S722,S723,S724,S725,S726,S728,S729,S730,S731,S732,S733,S734,S735,S736,S737,S738)</f>
        <v>3711725.525119286</v>
      </c>
    </row>
    <row r="717" spans="1:19" ht="19.899999999999999" customHeight="1">
      <c r="A717" s="19" t="s">
        <v>158</v>
      </c>
      <c r="B717" s="19" t="s">
        <v>159</v>
      </c>
      <c r="C717" s="19"/>
      <c r="D717" s="19"/>
      <c r="E717" s="19" t="s">
        <v>1</v>
      </c>
      <c r="F717" s="19" t="s">
        <v>74</v>
      </c>
      <c r="G717" s="19" t="s">
        <v>191</v>
      </c>
      <c r="H717" s="19" t="s">
        <v>192</v>
      </c>
      <c r="I717" s="19" t="s">
        <v>193</v>
      </c>
      <c r="J717" s="19"/>
      <c r="K717" s="22">
        <v>0</v>
      </c>
      <c r="L717" s="22">
        <v>0</v>
      </c>
      <c r="M717" s="20"/>
      <c r="N717" s="20"/>
      <c r="O717" s="20"/>
      <c r="P717" s="20"/>
      <c r="Q717" s="21">
        <v>0</v>
      </c>
      <c r="R717" s="20">
        <v>0</v>
      </c>
      <c r="S717" s="20">
        <f t="shared" ref="S717:S738" si="31">R717/(1+Q717)</f>
        <v>0</v>
      </c>
    </row>
    <row r="718" spans="1:19" ht="19.899999999999999" customHeight="1">
      <c r="A718" s="19" t="s">
        <v>158</v>
      </c>
      <c r="B718" s="19" t="s">
        <v>159</v>
      </c>
      <c r="C718" s="19"/>
      <c r="D718" s="19"/>
      <c r="E718" s="19" t="s">
        <v>2</v>
      </c>
      <c r="F718" s="19" t="s">
        <v>75</v>
      </c>
      <c r="G718" s="19" t="s">
        <v>191</v>
      </c>
      <c r="H718" s="19" t="s">
        <v>192</v>
      </c>
      <c r="I718" s="19" t="s">
        <v>193</v>
      </c>
      <c r="J718" s="19"/>
      <c r="K718" s="22">
        <v>0</v>
      </c>
      <c r="L718" s="22">
        <v>0</v>
      </c>
      <c r="M718" s="20"/>
      <c r="N718" s="20"/>
      <c r="O718" s="20"/>
      <c r="P718" s="20"/>
      <c r="Q718" s="21">
        <v>0</v>
      </c>
      <c r="R718" s="20">
        <v>0</v>
      </c>
      <c r="S718" s="20">
        <f t="shared" si="31"/>
        <v>0</v>
      </c>
    </row>
    <row r="719" spans="1:19" ht="19.899999999999999" customHeight="1">
      <c r="A719" s="19" t="s">
        <v>158</v>
      </c>
      <c r="B719" s="19" t="s">
        <v>159</v>
      </c>
      <c r="C719" s="19"/>
      <c r="D719" s="19"/>
      <c r="E719" s="19" t="s">
        <v>3</v>
      </c>
      <c r="F719" s="19" t="s">
        <v>76</v>
      </c>
      <c r="G719" s="19" t="s">
        <v>191</v>
      </c>
      <c r="H719" s="19" t="s">
        <v>192</v>
      </c>
      <c r="I719" s="19" t="s">
        <v>193</v>
      </c>
      <c r="J719" s="19"/>
      <c r="K719" s="22">
        <v>0</v>
      </c>
      <c r="L719" s="22">
        <v>0</v>
      </c>
      <c r="M719" s="20"/>
      <c r="N719" s="20"/>
      <c r="O719" s="20"/>
      <c r="P719" s="20"/>
      <c r="Q719" s="21">
        <v>0</v>
      </c>
      <c r="R719" s="20">
        <v>0</v>
      </c>
      <c r="S719" s="20">
        <f t="shared" si="31"/>
        <v>0</v>
      </c>
    </row>
    <row r="720" spans="1:19" ht="19.899999999999999" customHeight="1">
      <c r="A720" s="19" t="s">
        <v>158</v>
      </c>
      <c r="B720" s="19" t="s">
        <v>159</v>
      </c>
      <c r="C720" s="19"/>
      <c r="D720" s="19"/>
      <c r="E720" s="19" t="s">
        <v>4</v>
      </c>
      <c r="F720" s="19" t="s">
        <v>78</v>
      </c>
      <c r="G720" s="19" t="s">
        <v>191</v>
      </c>
      <c r="H720" s="19" t="s">
        <v>192</v>
      </c>
      <c r="I720" s="19" t="s">
        <v>193</v>
      </c>
      <c r="J720" s="19"/>
      <c r="K720" s="22">
        <v>0</v>
      </c>
      <c r="L720" s="22">
        <v>0</v>
      </c>
      <c r="M720" s="20"/>
      <c r="N720" s="20"/>
      <c r="O720" s="20"/>
      <c r="P720" s="20"/>
      <c r="Q720" s="21">
        <v>0</v>
      </c>
      <c r="R720" s="20">
        <v>0</v>
      </c>
      <c r="S720" s="20">
        <f t="shared" si="31"/>
        <v>0</v>
      </c>
    </row>
    <row r="721" spans="1:19" ht="19.899999999999999" customHeight="1">
      <c r="A721" s="19" t="s">
        <v>158</v>
      </c>
      <c r="B721" s="19" t="s">
        <v>159</v>
      </c>
      <c r="C721" s="19"/>
      <c r="D721" s="19"/>
      <c r="E721" s="19" t="s">
        <v>5</v>
      </c>
      <c r="F721" s="19" t="s">
        <v>79</v>
      </c>
      <c r="G721" s="19" t="s">
        <v>191</v>
      </c>
      <c r="H721" s="19" t="s">
        <v>192</v>
      </c>
      <c r="I721" s="19" t="s">
        <v>193</v>
      </c>
      <c r="J721" s="19"/>
      <c r="K721" s="22">
        <v>0</v>
      </c>
      <c r="L721" s="22">
        <v>0</v>
      </c>
      <c r="M721" s="20"/>
      <c r="N721" s="20"/>
      <c r="O721" s="20"/>
      <c r="P721" s="20"/>
      <c r="Q721" s="21">
        <v>0</v>
      </c>
      <c r="R721" s="20">
        <v>0</v>
      </c>
      <c r="S721" s="20">
        <f t="shared" si="31"/>
        <v>0</v>
      </c>
    </row>
    <row r="722" spans="1:19" ht="19.899999999999999" customHeight="1">
      <c r="A722" s="19" t="s">
        <v>158</v>
      </c>
      <c r="B722" s="19" t="s">
        <v>159</v>
      </c>
      <c r="C722" s="19"/>
      <c r="D722" s="19"/>
      <c r="E722" s="19" t="s">
        <v>6</v>
      </c>
      <c r="F722" s="19" t="s">
        <v>80</v>
      </c>
      <c r="G722" s="19" t="s">
        <v>191</v>
      </c>
      <c r="H722" s="19" t="s">
        <v>192</v>
      </c>
      <c r="I722" s="19" t="s">
        <v>193</v>
      </c>
      <c r="J722" s="19"/>
      <c r="K722" s="22">
        <v>0</v>
      </c>
      <c r="L722" s="22">
        <v>0</v>
      </c>
      <c r="M722" s="20"/>
      <c r="N722" s="20"/>
      <c r="O722" s="20"/>
      <c r="P722" s="20"/>
      <c r="Q722" s="21">
        <v>0</v>
      </c>
      <c r="R722" s="20">
        <v>0</v>
      </c>
      <c r="S722" s="20">
        <f t="shared" si="31"/>
        <v>0</v>
      </c>
    </row>
    <row r="723" spans="1:19" ht="19.899999999999999" customHeight="1">
      <c r="A723" s="19" t="s">
        <v>158</v>
      </c>
      <c r="B723" s="19" t="s">
        <v>159</v>
      </c>
      <c r="C723" s="19"/>
      <c r="D723" s="19"/>
      <c r="E723" s="19" t="s">
        <v>7</v>
      </c>
      <c r="F723" s="19" t="s">
        <v>81</v>
      </c>
      <c r="G723" s="19" t="s">
        <v>191</v>
      </c>
      <c r="H723" s="19" t="s">
        <v>192</v>
      </c>
      <c r="I723" s="19" t="s">
        <v>193</v>
      </c>
      <c r="J723" s="19"/>
      <c r="K723" s="22">
        <v>4965608</v>
      </c>
      <c r="L723" s="22">
        <v>4355796.49</v>
      </c>
      <c r="M723" s="20"/>
      <c r="N723" s="20"/>
      <c r="O723" s="20"/>
      <c r="P723" s="20"/>
      <c r="Q723" s="21">
        <v>0.16400000000000001</v>
      </c>
      <c r="R723" s="20">
        <v>3620334.83</v>
      </c>
      <c r="S723" s="20">
        <f t="shared" si="31"/>
        <v>3110253.2903780071</v>
      </c>
    </row>
    <row r="724" spans="1:19" ht="19.899999999999999" customHeight="1">
      <c r="A724" s="19" t="s">
        <v>158</v>
      </c>
      <c r="B724" s="19" t="s">
        <v>159</v>
      </c>
      <c r="C724" s="19"/>
      <c r="D724" s="19"/>
      <c r="E724" s="19" t="s">
        <v>8</v>
      </c>
      <c r="F724" s="19" t="s">
        <v>77</v>
      </c>
      <c r="G724" s="19" t="s">
        <v>191</v>
      </c>
      <c r="H724" s="19" t="s">
        <v>192</v>
      </c>
      <c r="I724" s="19" t="s">
        <v>193</v>
      </c>
      <c r="J724" s="19"/>
      <c r="K724" s="22">
        <v>231380</v>
      </c>
      <c r="L724" s="22">
        <v>202964.91</v>
      </c>
      <c r="M724" s="20"/>
      <c r="N724" s="20"/>
      <c r="O724" s="20"/>
      <c r="P724" s="20"/>
      <c r="Q724" s="21">
        <v>0.157</v>
      </c>
      <c r="R724" s="20">
        <v>158369.57999999999</v>
      </c>
      <c r="S724" s="20">
        <f t="shared" si="31"/>
        <v>136879.49870354362</v>
      </c>
    </row>
    <row r="725" spans="1:19" ht="19.899999999999999" customHeight="1">
      <c r="A725" s="19" t="s">
        <v>158</v>
      </c>
      <c r="B725" s="19" t="s">
        <v>159</v>
      </c>
      <c r="C725" s="19"/>
      <c r="D725" s="19"/>
      <c r="E725" s="19" t="s">
        <v>9</v>
      </c>
      <c r="F725" s="19" t="s">
        <v>82</v>
      </c>
      <c r="G725" s="19" t="s">
        <v>191</v>
      </c>
      <c r="H725" s="19" t="s">
        <v>192</v>
      </c>
      <c r="I725" s="19" t="s">
        <v>193</v>
      </c>
      <c r="J725" s="19"/>
      <c r="K725" s="22">
        <v>323932</v>
      </c>
      <c r="L725" s="22">
        <v>305596.23</v>
      </c>
      <c r="M725" s="20"/>
      <c r="N725" s="20"/>
      <c r="O725" s="20"/>
      <c r="P725" s="20"/>
      <c r="Q725" s="21">
        <v>0</v>
      </c>
      <c r="R725" s="20"/>
      <c r="S725" s="20">
        <f t="shared" si="31"/>
        <v>0</v>
      </c>
    </row>
    <row r="726" spans="1:19" ht="19.899999999999999" customHeight="1">
      <c r="A726" s="19" t="s">
        <v>158</v>
      </c>
      <c r="B726" s="19" t="s">
        <v>159</v>
      </c>
      <c r="C726" s="19"/>
      <c r="D726" s="19"/>
      <c r="E726" s="19" t="s">
        <v>10</v>
      </c>
      <c r="F726" s="19" t="s">
        <v>83</v>
      </c>
      <c r="G726" s="19" t="s">
        <v>191</v>
      </c>
      <c r="H726" s="19" t="s">
        <v>192</v>
      </c>
      <c r="I726" s="19" t="s">
        <v>193</v>
      </c>
      <c r="J726" s="19"/>
      <c r="K726" s="22">
        <v>208564</v>
      </c>
      <c r="L726" s="22">
        <v>196758.49</v>
      </c>
      <c r="M726" s="20"/>
      <c r="N726" s="20"/>
      <c r="O726" s="20"/>
      <c r="P726" s="20"/>
      <c r="Q726" s="21">
        <v>0.06</v>
      </c>
      <c r="R726" s="20">
        <v>142753.01</v>
      </c>
      <c r="S726" s="20">
        <f t="shared" si="31"/>
        <v>134672.65094339623</v>
      </c>
    </row>
    <row r="727" spans="1:19" ht="19.899999999999999" customHeight="1">
      <c r="A727" s="19" t="s">
        <v>158</v>
      </c>
      <c r="B727" s="19" t="s">
        <v>159</v>
      </c>
      <c r="C727" s="19"/>
      <c r="D727" s="19"/>
      <c r="E727" s="19" t="s">
        <v>11</v>
      </c>
      <c r="F727" s="19" t="s">
        <v>84</v>
      </c>
      <c r="G727" s="19" t="s">
        <v>191</v>
      </c>
      <c r="H727" s="19" t="s">
        <v>192</v>
      </c>
      <c r="I727" s="19" t="s">
        <v>193</v>
      </c>
      <c r="J727" s="19"/>
      <c r="K727" s="22">
        <v>0</v>
      </c>
      <c r="L727" s="22">
        <v>0</v>
      </c>
      <c r="M727" s="20"/>
      <c r="N727" s="20"/>
      <c r="O727" s="20"/>
      <c r="P727" s="20"/>
      <c r="Q727" s="21">
        <v>0</v>
      </c>
      <c r="R727" s="20">
        <v>0</v>
      </c>
      <c r="S727" s="20">
        <f t="shared" si="31"/>
        <v>0</v>
      </c>
    </row>
    <row r="728" spans="1:19" ht="19.899999999999999" customHeight="1">
      <c r="A728" s="19" t="s">
        <v>158</v>
      </c>
      <c r="B728" s="19" t="s">
        <v>159</v>
      </c>
      <c r="C728" s="19"/>
      <c r="D728" s="19"/>
      <c r="E728" s="19" t="s">
        <v>12</v>
      </c>
      <c r="F728" s="19" t="s">
        <v>85</v>
      </c>
      <c r="G728" s="19" t="s">
        <v>191</v>
      </c>
      <c r="H728" s="19" t="s">
        <v>192</v>
      </c>
      <c r="I728" s="19" t="s">
        <v>193</v>
      </c>
      <c r="J728" s="19"/>
      <c r="K728" s="22">
        <v>0</v>
      </c>
      <c r="L728" s="22">
        <v>0</v>
      </c>
      <c r="M728" s="20"/>
      <c r="N728" s="20"/>
      <c r="O728" s="20"/>
      <c r="P728" s="20"/>
      <c r="Q728" s="21">
        <v>0</v>
      </c>
      <c r="R728" s="20">
        <v>0</v>
      </c>
      <c r="S728" s="20">
        <f t="shared" si="31"/>
        <v>0</v>
      </c>
    </row>
    <row r="729" spans="1:19" ht="19.899999999999999" customHeight="1">
      <c r="A729" s="19" t="s">
        <v>158</v>
      </c>
      <c r="B729" s="19" t="s">
        <v>159</v>
      </c>
      <c r="C729" s="19"/>
      <c r="D729" s="19"/>
      <c r="E729" s="19" t="s">
        <v>13</v>
      </c>
      <c r="F729" s="19" t="s">
        <v>86</v>
      </c>
      <c r="G729" s="19" t="s">
        <v>191</v>
      </c>
      <c r="H729" s="19" t="s">
        <v>192</v>
      </c>
      <c r="I729" s="19" t="s">
        <v>193</v>
      </c>
      <c r="J729" s="19"/>
      <c r="K729" s="22">
        <v>42780</v>
      </c>
      <c r="L729" s="22">
        <v>40358.49</v>
      </c>
      <c r="M729" s="20"/>
      <c r="N729" s="20"/>
      <c r="O729" s="20"/>
      <c r="P729" s="20"/>
      <c r="Q729" s="21">
        <v>0.06</v>
      </c>
      <c r="R729" s="20">
        <v>29281.06</v>
      </c>
      <c r="S729" s="20">
        <f t="shared" si="31"/>
        <v>27623.641509433961</v>
      </c>
    </row>
    <row r="730" spans="1:19" ht="19.899999999999999" customHeight="1">
      <c r="A730" s="19" t="s">
        <v>158</v>
      </c>
      <c r="B730" s="19" t="s">
        <v>159</v>
      </c>
      <c r="C730" s="19"/>
      <c r="D730" s="19"/>
      <c r="E730" s="19" t="s">
        <v>14</v>
      </c>
      <c r="F730" s="19" t="s">
        <v>87</v>
      </c>
      <c r="G730" s="19" t="s">
        <v>191</v>
      </c>
      <c r="H730" s="19" t="s">
        <v>192</v>
      </c>
      <c r="I730" s="19" t="s">
        <v>193</v>
      </c>
      <c r="J730" s="19"/>
      <c r="K730" s="22">
        <v>260268</v>
      </c>
      <c r="L730" s="22">
        <v>245535.85</v>
      </c>
      <c r="M730" s="20"/>
      <c r="N730" s="20"/>
      <c r="O730" s="20"/>
      <c r="P730" s="20"/>
      <c r="Q730" s="21">
        <v>0.06</v>
      </c>
      <c r="R730" s="20">
        <v>178142.16</v>
      </c>
      <c r="S730" s="20">
        <f t="shared" si="31"/>
        <v>168058.64150943395</v>
      </c>
    </row>
    <row r="731" spans="1:19" ht="19.899999999999999" customHeight="1">
      <c r="A731" s="19" t="s">
        <v>158</v>
      </c>
      <c r="B731" s="19" t="s">
        <v>159</v>
      </c>
      <c r="C731" s="19"/>
      <c r="D731" s="19"/>
      <c r="E731" s="19" t="s">
        <v>15</v>
      </c>
      <c r="F731" s="19" t="s">
        <v>88</v>
      </c>
      <c r="G731" s="19" t="s">
        <v>191</v>
      </c>
      <c r="H731" s="19" t="s">
        <v>192</v>
      </c>
      <c r="I731" s="19" t="s">
        <v>193</v>
      </c>
      <c r="J731" s="19"/>
      <c r="K731" s="22">
        <v>0</v>
      </c>
      <c r="L731" s="22">
        <v>0</v>
      </c>
      <c r="M731" s="20"/>
      <c r="N731" s="20"/>
      <c r="O731" s="20"/>
      <c r="P731" s="20"/>
      <c r="Q731" s="21">
        <v>0</v>
      </c>
      <c r="R731" s="20">
        <v>0</v>
      </c>
      <c r="S731" s="20">
        <f t="shared" si="31"/>
        <v>0</v>
      </c>
    </row>
    <row r="732" spans="1:19" ht="19.899999999999999" customHeight="1">
      <c r="A732" s="19" t="s">
        <v>158</v>
      </c>
      <c r="B732" s="19" t="s">
        <v>159</v>
      </c>
      <c r="C732" s="19"/>
      <c r="D732" s="19"/>
      <c r="E732" s="19" t="s">
        <v>16</v>
      </c>
      <c r="F732" s="19" t="s">
        <v>89</v>
      </c>
      <c r="G732" s="19" t="s">
        <v>191</v>
      </c>
      <c r="H732" s="19" t="s">
        <v>192</v>
      </c>
      <c r="I732" s="19" t="s">
        <v>193</v>
      </c>
      <c r="J732" s="19"/>
      <c r="K732" s="22">
        <v>0</v>
      </c>
      <c r="L732" s="22">
        <v>0</v>
      </c>
      <c r="M732" s="20"/>
      <c r="N732" s="20"/>
      <c r="O732" s="20"/>
      <c r="P732" s="20"/>
      <c r="Q732" s="21">
        <v>0</v>
      </c>
      <c r="R732" s="20">
        <v>0</v>
      </c>
      <c r="S732" s="20">
        <f t="shared" si="31"/>
        <v>0</v>
      </c>
    </row>
    <row r="733" spans="1:19" ht="19.899999999999999" customHeight="1">
      <c r="A733" s="19" t="s">
        <v>158</v>
      </c>
      <c r="B733" s="19" t="s">
        <v>159</v>
      </c>
      <c r="C733" s="19"/>
      <c r="D733" s="19"/>
      <c r="E733" s="19" t="s">
        <v>17</v>
      </c>
      <c r="F733" s="19" t="s">
        <v>90</v>
      </c>
      <c r="G733" s="19" t="s">
        <v>191</v>
      </c>
      <c r="H733" s="19" t="s">
        <v>192</v>
      </c>
      <c r="I733" s="19" t="s">
        <v>193</v>
      </c>
      <c r="J733" s="19"/>
      <c r="K733" s="22">
        <v>0</v>
      </c>
      <c r="L733" s="22">
        <v>0</v>
      </c>
      <c r="M733" s="20"/>
      <c r="N733" s="20"/>
      <c r="O733" s="20"/>
      <c r="P733" s="20"/>
      <c r="Q733" s="21">
        <v>0</v>
      </c>
      <c r="R733" s="20">
        <v>0</v>
      </c>
      <c r="S733" s="20">
        <f t="shared" si="31"/>
        <v>0</v>
      </c>
    </row>
    <row r="734" spans="1:19" ht="19.899999999999999" customHeight="1">
      <c r="A734" s="19" t="s">
        <v>158</v>
      </c>
      <c r="B734" s="19" t="s">
        <v>159</v>
      </c>
      <c r="C734" s="19"/>
      <c r="D734" s="19"/>
      <c r="E734" s="19" t="s">
        <v>18</v>
      </c>
      <c r="F734" s="19" t="s">
        <v>91</v>
      </c>
      <c r="G734" s="19" t="s">
        <v>191</v>
      </c>
      <c r="H734" s="19" t="s">
        <v>192</v>
      </c>
      <c r="I734" s="19" t="s">
        <v>193</v>
      </c>
      <c r="J734" s="19"/>
      <c r="K734" s="22">
        <v>0</v>
      </c>
      <c r="L734" s="22">
        <v>0</v>
      </c>
      <c r="M734" s="20"/>
      <c r="N734" s="20"/>
      <c r="O734" s="20"/>
      <c r="P734" s="20"/>
      <c r="Q734" s="21">
        <v>0</v>
      </c>
      <c r="R734" s="20">
        <v>0</v>
      </c>
      <c r="S734" s="20">
        <f t="shared" si="31"/>
        <v>0</v>
      </c>
    </row>
    <row r="735" spans="1:19" ht="19.899999999999999" customHeight="1">
      <c r="A735" s="19" t="s">
        <v>158</v>
      </c>
      <c r="B735" s="19" t="s">
        <v>159</v>
      </c>
      <c r="C735" s="19"/>
      <c r="D735" s="19"/>
      <c r="E735" s="19" t="s">
        <v>19</v>
      </c>
      <c r="F735" s="19" t="s">
        <v>92</v>
      </c>
      <c r="G735" s="19" t="s">
        <v>191</v>
      </c>
      <c r="H735" s="19" t="s">
        <v>192</v>
      </c>
      <c r="I735" s="19" t="s">
        <v>193</v>
      </c>
      <c r="J735" s="19"/>
      <c r="K735" s="22">
        <v>121164</v>
      </c>
      <c r="L735" s="22">
        <v>114305.66</v>
      </c>
      <c r="M735" s="20"/>
      <c r="N735" s="20"/>
      <c r="O735" s="20"/>
      <c r="P735" s="20"/>
      <c r="Q735" s="21">
        <v>0.06</v>
      </c>
      <c r="R735" s="20">
        <v>82931.5</v>
      </c>
      <c r="S735" s="20">
        <f t="shared" si="31"/>
        <v>78237.264150943389</v>
      </c>
    </row>
    <row r="736" spans="1:19" ht="19.899999999999999" customHeight="1">
      <c r="A736" s="19" t="s">
        <v>158</v>
      </c>
      <c r="B736" s="19" t="s">
        <v>159</v>
      </c>
      <c r="C736" s="19"/>
      <c r="D736" s="19"/>
      <c r="E736" s="19" t="s">
        <v>20</v>
      </c>
      <c r="F736" s="19" t="s">
        <v>93</v>
      </c>
      <c r="G736" s="19" t="s">
        <v>191</v>
      </c>
      <c r="H736" s="19" t="s">
        <v>192</v>
      </c>
      <c r="I736" s="19" t="s">
        <v>193</v>
      </c>
      <c r="J736" s="19"/>
      <c r="K736" s="22">
        <v>25484</v>
      </c>
      <c r="L736" s="22">
        <v>24041.51</v>
      </c>
      <c r="M736" s="20"/>
      <c r="N736" s="20"/>
      <c r="O736" s="20"/>
      <c r="P736" s="20"/>
      <c r="Q736" s="21">
        <v>0.06</v>
      </c>
      <c r="R736" s="20">
        <v>17442.689999999999</v>
      </c>
      <c r="S736" s="20">
        <f t="shared" si="31"/>
        <v>16455.367924528298</v>
      </c>
    </row>
    <row r="737" spans="1:19" ht="19.899999999999999" customHeight="1">
      <c r="A737" s="19" t="s">
        <v>158</v>
      </c>
      <c r="B737" s="19" t="s">
        <v>159</v>
      </c>
      <c r="C737" s="19"/>
      <c r="D737" s="19"/>
      <c r="E737" s="19" t="s">
        <v>21</v>
      </c>
      <c r="F737" s="19" t="s">
        <v>94</v>
      </c>
      <c r="G737" s="19" t="s">
        <v>191</v>
      </c>
      <c r="H737" s="19" t="s">
        <v>192</v>
      </c>
      <c r="I737" s="19" t="s">
        <v>193</v>
      </c>
      <c r="J737" s="19"/>
      <c r="K737" s="22">
        <v>0</v>
      </c>
      <c r="L737" s="22">
        <v>0</v>
      </c>
      <c r="M737" s="20"/>
      <c r="N737" s="20"/>
      <c r="O737" s="20"/>
      <c r="P737" s="20"/>
      <c r="Q737" s="21">
        <v>0</v>
      </c>
      <c r="R737" s="20">
        <v>0</v>
      </c>
      <c r="S737" s="20">
        <f t="shared" si="31"/>
        <v>0</v>
      </c>
    </row>
    <row r="738" spans="1:19" ht="19.899999999999999" customHeight="1">
      <c r="A738" s="19" t="s">
        <v>158</v>
      </c>
      <c r="B738" s="19" t="s">
        <v>159</v>
      </c>
      <c r="C738" s="19"/>
      <c r="D738" s="19"/>
      <c r="E738" s="19" t="s">
        <v>22</v>
      </c>
      <c r="F738" s="19" t="s">
        <v>95</v>
      </c>
      <c r="G738" s="19" t="s">
        <v>191</v>
      </c>
      <c r="H738" s="19" t="s">
        <v>192</v>
      </c>
      <c r="I738" s="19" t="s">
        <v>193</v>
      </c>
      <c r="J738" s="19"/>
      <c r="K738" s="22">
        <v>57776</v>
      </c>
      <c r="L738" s="22">
        <v>57776</v>
      </c>
      <c r="M738" s="20"/>
      <c r="N738" s="20"/>
      <c r="O738" s="20"/>
      <c r="P738" s="20"/>
      <c r="Q738" s="21">
        <v>0</v>
      </c>
      <c r="R738" s="20">
        <v>39545.17</v>
      </c>
      <c r="S738" s="20">
        <f t="shared" si="31"/>
        <v>39545.17</v>
      </c>
    </row>
    <row r="739" spans="1:19" ht="19.899999999999999" customHeight="1">
      <c r="A739" s="17" t="s">
        <v>160</v>
      </c>
      <c r="B739" s="17" t="s">
        <v>161</v>
      </c>
      <c r="C739" s="17"/>
      <c r="D739" s="17"/>
      <c r="E739" s="17" t="s">
        <v>72</v>
      </c>
      <c r="F739" s="17" t="s">
        <v>73</v>
      </c>
      <c r="G739" s="17" t="s">
        <v>191</v>
      </c>
      <c r="H739" s="17" t="s">
        <v>192</v>
      </c>
      <c r="I739" s="17" t="s">
        <v>193</v>
      </c>
      <c r="J739" s="17"/>
      <c r="K739" s="18">
        <v>5389452</v>
      </c>
      <c r="L739" s="18">
        <v>4788650.8899999997</v>
      </c>
      <c r="M739" s="18">
        <f>SUM(M740,M741,M742,M743,M744,M745,M746,M747,M748,M749,M751,M752,M753,M754,M755,M756,M757,M758,M759,M760,M761)</f>
        <v>0</v>
      </c>
      <c r="N739" s="18">
        <f>SUM(N740,N741,N742,N743,N744,N745,N746,N747,N748,N749,N751,N752,N753,N754,N755,N756,N757,N758,N759,N760,N761)</f>
        <v>0</v>
      </c>
      <c r="O739" s="18"/>
      <c r="P739" s="18"/>
      <c r="Q739" s="18">
        <v>0.05</v>
      </c>
      <c r="R739" s="18">
        <f>SUM(R740,R741,R742,R743,R744,R745,R746,R747,R748,R749,R751,R752,R753,R754,R755,R756,R757,R758,R759,R760,R761)</f>
        <v>0</v>
      </c>
      <c r="S739" s="18">
        <f>SUM(S740,S741,S742,S743,S744,S745,S746,S747,S748,S749,S751,S752,S753,S754,S755,S756,S757,S758,S759,S760,S761)</f>
        <v>0</v>
      </c>
    </row>
    <row r="740" spans="1:19" ht="19.899999999999999" customHeight="1">
      <c r="A740" s="19" t="s">
        <v>160</v>
      </c>
      <c r="B740" s="19" t="s">
        <v>161</v>
      </c>
      <c r="C740" s="19"/>
      <c r="D740" s="19"/>
      <c r="E740" s="19" t="s">
        <v>1</v>
      </c>
      <c r="F740" s="19" t="s">
        <v>74</v>
      </c>
      <c r="G740" s="19" t="s">
        <v>191</v>
      </c>
      <c r="H740" s="19" t="s">
        <v>192</v>
      </c>
      <c r="I740" s="19" t="s">
        <v>193</v>
      </c>
      <c r="J740" s="19"/>
      <c r="K740" s="22">
        <v>0</v>
      </c>
      <c r="L740" s="22">
        <v>0</v>
      </c>
      <c r="M740" s="20"/>
      <c r="N740" s="20"/>
      <c r="O740" s="20"/>
      <c r="P740" s="20"/>
      <c r="Q740" s="21">
        <v>0</v>
      </c>
      <c r="R740" s="20"/>
      <c r="S740" s="20">
        <f t="shared" ref="S740:S761" si="32">R740/(1+Q740)</f>
        <v>0</v>
      </c>
    </row>
    <row r="741" spans="1:19" ht="19.899999999999999" customHeight="1">
      <c r="A741" s="19" t="s">
        <v>160</v>
      </c>
      <c r="B741" s="19" t="s">
        <v>161</v>
      </c>
      <c r="C741" s="19"/>
      <c r="D741" s="19"/>
      <c r="E741" s="19" t="s">
        <v>2</v>
      </c>
      <c r="F741" s="19" t="s">
        <v>75</v>
      </c>
      <c r="G741" s="19" t="s">
        <v>191</v>
      </c>
      <c r="H741" s="19" t="s">
        <v>192</v>
      </c>
      <c r="I741" s="19" t="s">
        <v>193</v>
      </c>
      <c r="J741" s="19"/>
      <c r="K741" s="22">
        <v>0</v>
      </c>
      <c r="L741" s="22">
        <v>0</v>
      </c>
      <c r="M741" s="20"/>
      <c r="N741" s="20"/>
      <c r="O741" s="20"/>
      <c r="P741" s="20"/>
      <c r="Q741" s="21">
        <v>0</v>
      </c>
      <c r="R741" s="20"/>
      <c r="S741" s="20">
        <f t="shared" si="32"/>
        <v>0</v>
      </c>
    </row>
    <row r="742" spans="1:19" ht="19.899999999999999" customHeight="1">
      <c r="A742" s="19" t="s">
        <v>160</v>
      </c>
      <c r="B742" s="19" t="s">
        <v>161</v>
      </c>
      <c r="C742" s="19"/>
      <c r="D742" s="19"/>
      <c r="E742" s="19" t="s">
        <v>3</v>
      </c>
      <c r="F742" s="19" t="s">
        <v>76</v>
      </c>
      <c r="G742" s="19" t="s">
        <v>191</v>
      </c>
      <c r="H742" s="19" t="s">
        <v>192</v>
      </c>
      <c r="I742" s="19" t="s">
        <v>193</v>
      </c>
      <c r="J742" s="19"/>
      <c r="K742" s="22">
        <v>0</v>
      </c>
      <c r="L742" s="22">
        <v>0</v>
      </c>
      <c r="M742" s="20"/>
      <c r="N742" s="20"/>
      <c r="O742" s="20"/>
      <c r="P742" s="20"/>
      <c r="Q742" s="21">
        <v>0</v>
      </c>
      <c r="R742" s="20"/>
      <c r="S742" s="20">
        <f t="shared" si="32"/>
        <v>0</v>
      </c>
    </row>
    <row r="743" spans="1:19" ht="19.899999999999999" customHeight="1">
      <c r="A743" s="19" t="s">
        <v>160</v>
      </c>
      <c r="B743" s="19" t="s">
        <v>161</v>
      </c>
      <c r="C743" s="19"/>
      <c r="D743" s="19"/>
      <c r="E743" s="19" t="s">
        <v>4</v>
      </c>
      <c r="F743" s="19" t="s">
        <v>78</v>
      </c>
      <c r="G743" s="19" t="s">
        <v>191</v>
      </c>
      <c r="H743" s="19" t="s">
        <v>192</v>
      </c>
      <c r="I743" s="19" t="s">
        <v>193</v>
      </c>
      <c r="J743" s="19"/>
      <c r="K743" s="22">
        <v>0</v>
      </c>
      <c r="L743" s="22">
        <v>0</v>
      </c>
      <c r="M743" s="20"/>
      <c r="N743" s="20"/>
      <c r="O743" s="20"/>
      <c r="P743" s="20"/>
      <c r="Q743" s="21">
        <v>0</v>
      </c>
      <c r="R743" s="20"/>
      <c r="S743" s="20">
        <f t="shared" si="32"/>
        <v>0</v>
      </c>
    </row>
    <row r="744" spans="1:19" ht="19.899999999999999" customHeight="1">
      <c r="A744" s="19" t="s">
        <v>160</v>
      </c>
      <c r="B744" s="19" t="s">
        <v>161</v>
      </c>
      <c r="C744" s="19"/>
      <c r="D744" s="19"/>
      <c r="E744" s="19" t="s">
        <v>5</v>
      </c>
      <c r="F744" s="19" t="s">
        <v>79</v>
      </c>
      <c r="G744" s="19" t="s">
        <v>191</v>
      </c>
      <c r="H744" s="19" t="s">
        <v>192</v>
      </c>
      <c r="I744" s="19" t="s">
        <v>193</v>
      </c>
      <c r="J744" s="19"/>
      <c r="K744" s="22">
        <v>0</v>
      </c>
      <c r="L744" s="22">
        <v>0</v>
      </c>
      <c r="M744" s="20"/>
      <c r="N744" s="20"/>
      <c r="O744" s="20"/>
      <c r="P744" s="20"/>
      <c r="Q744" s="21">
        <v>0</v>
      </c>
      <c r="R744" s="20"/>
      <c r="S744" s="20">
        <f t="shared" si="32"/>
        <v>0</v>
      </c>
    </row>
    <row r="745" spans="1:19" ht="19.899999999999999" customHeight="1">
      <c r="A745" s="19" t="s">
        <v>160</v>
      </c>
      <c r="B745" s="19" t="s">
        <v>161</v>
      </c>
      <c r="C745" s="19"/>
      <c r="D745" s="19"/>
      <c r="E745" s="19" t="s">
        <v>6</v>
      </c>
      <c r="F745" s="19" t="s">
        <v>80</v>
      </c>
      <c r="G745" s="19" t="s">
        <v>191</v>
      </c>
      <c r="H745" s="19" t="s">
        <v>192</v>
      </c>
      <c r="I745" s="19" t="s">
        <v>193</v>
      </c>
      <c r="J745" s="19"/>
      <c r="K745" s="22">
        <v>0</v>
      </c>
      <c r="L745" s="22">
        <v>0</v>
      </c>
      <c r="M745" s="20"/>
      <c r="N745" s="20"/>
      <c r="O745" s="20"/>
      <c r="P745" s="20"/>
      <c r="Q745" s="21">
        <v>0</v>
      </c>
      <c r="R745" s="20"/>
      <c r="S745" s="20">
        <f t="shared" si="32"/>
        <v>0</v>
      </c>
    </row>
    <row r="746" spans="1:19" ht="19.899999999999999" customHeight="1">
      <c r="A746" s="19" t="s">
        <v>160</v>
      </c>
      <c r="B746" s="19" t="s">
        <v>161</v>
      </c>
      <c r="C746" s="19"/>
      <c r="D746" s="19"/>
      <c r="E746" s="19" t="s">
        <v>7</v>
      </c>
      <c r="F746" s="19" t="s">
        <v>81</v>
      </c>
      <c r="G746" s="19" t="s">
        <v>191</v>
      </c>
      <c r="H746" s="19" t="s">
        <v>192</v>
      </c>
      <c r="I746" s="19" t="s">
        <v>193</v>
      </c>
      <c r="J746" s="19"/>
      <c r="K746" s="22">
        <v>4430812</v>
      </c>
      <c r="L746" s="22">
        <v>3886677.19</v>
      </c>
      <c r="M746" s="20"/>
      <c r="N746" s="20"/>
      <c r="O746" s="20"/>
      <c r="P746" s="20"/>
      <c r="Q746" s="21">
        <v>0.14000000000000001</v>
      </c>
      <c r="R746" s="20"/>
      <c r="S746" s="20">
        <f t="shared" si="32"/>
        <v>0</v>
      </c>
    </row>
    <row r="747" spans="1:19" ht="19.899999999999999" customHeight="1">
      <c r="A747" s="19" t="s">
        <v>160</v>
      </c>
      <c r="B747" s="19" t="s">
        <v>161</v>
      </c>
      <c r="C747" s="19"/>
      <c r="D747" s="19"/>
      <c r="E747" s="19" t="s">
        <v>8</v>
      </c>
      <c r="F747" s="19" t="s">
        <v>77</v>
      </c>
      <c r="G747" s="19" t="s">
        <v>191</v>
      </c>
      <c r="H747" s="19" t="s">
        <v>192</v>
      </c>
      <c r="I747" s="19" t="s">
        <v>193</v>
      </c>
      <c r="J747" s="19"/>
      <c r="K747" s="22">
        <v>89516</v>
      </c>
      <c r="L747" s="22">
        <v>79217.7</v>
      </c>
      <c r="M747" s="20"/>
      <c r="N747" s="20"/>
      <c r="O747" s="20"/>
      <c r="P747" s="20"/>
      <c r="Q747" s="21">
        <v>0.13</v>
      </c>
      <c r="R747" s="20"/>
      <c r="S747" s="20">
        <f t="shared" si="32"/>
        <v>0</v>
      </c>
    </row>
    <row r="748" spans="1:19" ht="19.899999999999999" customHeight="1">
      <c r="A748" s="19" t="s">
        <v>160</v>
      </c>
      <c r="B748" s="19" t="s">
        <v>161</v>
      </c>
      <c r="C748" s="19"/>
      <c r="D748" s="19"/>
      <c r="E748" s="19" t="s">
        <v>9</v>
      </c>
      <c r="F748" s="19" t="s">
        <v>82</v>
      </c>
      <c r="G748" s="19" t="s">
        <v>191</v>
      </c>
      <c r="H748" s="19" t="s">
        <v>192</v>
      </c>
      <c r="I748" s="19" t="s">
        <v>193</v>
      </c>
      <c r="J748" s="19"/>
      <c r="K748" s="22">
        <v>270848</v>
      </c>
      <c r="L748" s="22">
        <v>255516.98</v>
      </c>
      <c r="M748" s="20"/>
      <c r="N748" s="20"/>
      <c r="O748" s="20"/>
      <c r="P748" s="20"/>
      <c r="Q748" s="21">
        <v>0.06</v>
      </c>
      <c r="R748" s="20"/>
      <c r="S748" s="20">
        <f t="shared" si="32"/>
        <v>0</v>
      </c>
    </row>
    <row r="749" spans="1:19" ht="19.899999999999999" customHeight="1">
      <c r="A749" s="19" t="s">
        <v>160</v>
      </c>
      <c r="B749" s="19" t="s">
        <v>161</v>
      </c>
      <c r="C749" s="19"/>
      <c r="D749" s="19"/>
      <c r="E749" s="19" t="s">
        <v>10</v>
      </c>
      <c r="F749" s="19" t="s">
        <v>83</v>
      </c>
      <c r="G749" s="19" t="s">
        <v>191</v>
      </c>
      <c r="H749" s="19" t="s">
        <v>192</v>
      </c>
      <c r="I749" s="19" t="s">
        <v>193</v>
      </c>
      <c r="J749" s="19"/>
      <c r="K749" s="22">
        <v>184828</v>
      </c>
      <c r="L749" s="22">
        <v>174366.04</v>
      </c>
      <c r="M749" s="20"/>
      <c r="N749" s="20"/>
      <c r="O749" s="20"/>
      <c r="P749" s="20"/>
      <c r="Q749" s="21">
        <v>0.06</v>
      </c>
      <c r="R749" s="20"/>
      <c r="S749" s="20">
        <f t="shared" si="32"/>
        <v>0</v>
      </c>
    </row>
    <row r="750" spans="1:19" ht="19.899999999999999" customHeight="1">
      <c r="A750" s="19" t="s">
        <v>160</v>
      </c>
      <c r="B750" s="19" t="s">
        <v>161</v>
      </c>
      <c r="C750" s="19"/>
      <c r="D750" s="19"/>
      <c r="E750" s="19" t="s">
        <v>11</v>
      </c>
      <c r="F750" s="19" t="s">
        <v>84</v>
      </c>
      <c r="G750" s="19" t="s">
        <v>191</v>
      </c>
      <c r="H750" s="19" t="s">
        <v>192</v>
      </c>
      <c r="I750" s="19" t="s">
        <v>193</v>
      </c>
      <c r="J750" s="19"/>
      <c r="K750" s="22">
        <v>0</v>
      </c>
      <c r="L750" s="22">
        <v>0</v>
      </c>
      <c r="M750" s="20"/>
      <c r="N750" s="20"/>
      <c r="O750" s="20"/>
      <c r="P750" s="20"/>
      <c r="Q750" s="21">
        <v>0</v>
      </c>
      <c r="R750" s="20"/>
      <c r="S750" s="20">
        <f t="shared" si="32"/>
        <v>0</v>
      </c>
    </row>
    <row r="751" spans="1:19" ht="19.899999999999999" customHeight="1">
      <c r="A751" s="19" t="s">
        <v>160</v>
      </c>
      <c r="B751" s="19" t="s">
        <v>161</v>
      </c>
      <c r="C751" s="19"/>
      <c r="D751" s="19"/>
      <c r="E751" s="19" t="s">
        <v>12</v>
      </c>
      <c r="F751" s="19" t="s">
        <v>85</v>
      </c>
      <c r="G751" s="19" t="s">
        <v>191</v>
      </c>
      <c r="H751" s="19" t="s">
        <v>192</v>
      </c>
      <c r="I751" s="19" t="s">
        <v>193</v>
      </c>
      <c r="J751" s="19"/>
      <c r="K751" s="22">
        <v>0</v>
      </c>
      <c r="L751" s="22">
        <v>0</v>
      </c>
      <c r="M751" s="20"/>
      <c r="N751" s="20"/>
      <c r="O751" s="20"/>
      <c r="P751" s="20"/>
      <c r="Q751" s="21">
        <v>0</v>
      </c>
      <c r="R751" s="20"/>
      <c r="S751" s="20">
        <f t="shared" si="32"/>
        <v>0</v>
      </c>
    </row>
    <row r="752" spans="1:19" ht="19.899999999999999" customHeight="1">
      <c r="A752" s="19" t="s">
        <v>160</v>
      </c>
      <c r="B752" s="19" t="s">
        <v>161</v>
      </c>
      <c r="C752" s="19"/>
      <c r="D752" s="19"/>
      <c r="E752" s="19" t="s">
        <v>13</v>
      </c>
      <c r="F752" s="19" t="s">
        <v>86</v>
      </c>
      <c r="G752" s="19" t="s">
        <v>191</v>
      </c>
      <c r="H752" s="19" t="s">
        <v>192</v>
      </c>
      <c r="I752" s="19" t="s">
        <v>193</v>
      </c>
      <c r="J752" s="19"/>
      <c r="K752" s="22">
        <v>40940</v>
      </c>
      <c r="L752" s="22">
        <v>38622.639999999999</v>
      </c>
      <c r="M752" s="20"/>
      <c r="N752" s="20"/>
      <c r="O752" s="20"/>
      <c r="P752" s="20"/>
      <c r="Q752" s="21">
        <v>0.06</v>
      </c>
      <c r="R752" s="20"/>
      <c r="S752" s="20">
        <f t="shared" si="32"/>
        <v>0</v>
      </c>
    </row>
    <row r="753" spans="1:19" ht="19.899999999999999" customHeight="1">
      <c r="A753" s="19" t="s">
        <v>160</v>
      </c>
      <c r="B753" s="19" t="s">
        <v>161</v>
      </c>
      <c r="C753" s="19"/>
      <c r="D753" s="19"/>
      <c r="E753" s="19" t="s">
        <v>14</v>
      </c>
      <c r="F753" s="19" t="s">
        <v>87</v>
      </c>
      <c r="G753" s="19" t="s">
        <v>191</v>
      </c>
      <c r="H753" s="19" t="s">
        <v>192</v>
      </c>
      <c r="I753" s="19" t="s">
        <v>193</v>
      </c>
      <c r="J753" s="19"/>
      <c r="K753" s="22">
        <v>217856</v>
      </c>
      <c r="L753" s="22">
        <v>205524.53</v>
      </c>
      <c r="M753" s="20"/>
      <c r="N753" s="20"/>
      <c r="O753" s="20"/>
      <c r="P753" s="20"/>
      <c r="Q753" s="21">
        <v>0.06</v>
      </c>
      <c r="R753" s="20"/>
      <c r="S753" s="20">
        <f t="shared" si="32"/>
        <v>0</v>
      </c>
    </row>
    <row r="754" spans="1:19" ht="19.899999999999999" customHeight="1">
      <c r="A754" s="19" t="s">
        <v>160</v>
      </c>
      <c r="B754" s="19" t="s">
        <v>161</v>
      </c>
      <c r="C754" s="19"/>
      <c r="D754" s="19"/>
      <c r="E754" s="19" t="s">
        <v>15</v>
      </c>
      <c r="F754" s="19" t="s">
        <v>88</v>
      </c>
      <c r="G754" s="19" t="s">
        <v>191</v>
      </c>
      <c r="H754" s="19" t="s">
        <v>192</v>
      </c>
      <c r="I754" s="19" t="s">
        <v>193</v>
      </c>
      <c r="J754" s="19"/>
      <c r="K754" s="22">
        <v>0</v>
      </c>
      <c r="L754" s="22">
        <v>0</v>
      </c>
      <c r="M754" s="20"/>
      <c r="N754" s="20"/>
      <c r="O754" s="20"/>
      <c r="P754" s="20"/>
      <c r="Q754" s="21">
        <v>0</v>
      </c>
      <c r="R754" s="20"/>
      <c r="S754" s="20">
        <f t="shared" si="32"/>
        <v>0</v>
      </c>
    </row>
    <row r="755" spans="1:19" ht="19.899999999999999" customHeight="1">
      <c r="A755" s="19" t="s">
        <v>160</v>
      </c>
      <c r="B755" s="19" t="s">
        <v>161</v>
      </c>
      <c r="C755" s="19"/>
      <c r="D755" s="19"/>
      <c r="E755" s="19" t="s">
        <v>16</v>
      </c>
      <c r="F755" s="19" t="s">
        <v>89</v>
      </c>
      <c r="G755" s="19" t="s">
        <v>191</v>
      </c>
      <c r="H755" s="19" t="s">
        <v>192</v>
      </c>
      <c r="I755" s="19" t="s">
        <v>193</v>
      </c>
      <c r="J755" s="19"/>
      <c r="K755" s="22">
        <v>0</v>
      </c>
      <c r="L755" s="22">
        <v>0</v>
      </c>
      <c r="M755" s="20"/>
      <c r="N755" s="20"/>
      <c r="O755" s="20"/>
      <c r="P755" s="20"/>
      <c r="Q755" s="21">
        <v>0</v>
      </c>
      <c r="R755" s="20"/>
      <c r="S755" s="20">
        <f t="shared" si="32"/>
        <v>0</v>
      </c>
    </row>
    <row r="756" spans="1:19" ht="19.899999999999999" customHeight="1">
      <c r="A756" s="19" t="s">
        <v>160</v>
      </c>
      <c r="B756" s="19" t="s">
        <v>161</v>
      </c>
      <c r="C756" s="19"/>
      <c r="D756" s="19"/>
      <c r="E756" s="19" t="s">
        <v>17</v>
      </c>
      <c r="F756" s="19" t="s">
        <v>90</v>
      </c>
      <c r="G756" s="19" t="s">
        <v>191</v>
      </c>
      <c r="H756" s="19" t="s">
        <v>192</v>
      </c>
      <c r="I756" s="19" t="s">
        <v>193</v>
      </c>
      <c r="J756" s="19"/>
      <c r="K756" s="22">
        <v>0</v>
      </c>
      <c r="L756" s="22">
        <v>0</v>
      </c>
      <c r="M756" s="20"/>
      <c r="N756" s="20"/>
      <c r="O756" s="20"/>
      <c r="P756" s="20"/>
      <c r="Q756" s="21">
        <v>0</v>
      </c>
      <c r="R756" s="20"/>
      <c r="S756" s="20">
        <f t="shared" si="32"/>
        <v>0</v>
      </c>
    </row>
    <row r="757" spans="1:19" ht="19.899999999999999" customHeight="1">
      <c r="A757" s="19" t="s">
        <v>160</v>
      </c>
      <c r="B757" s="19" t="s">
        <v>161</v>
      </c>
      <c r="C757" s="19"/>
      <c r="D757" s="19"/>
      <c r="E757" s="19" t="s">
        <v>18</v>
      </c>
      <c r="F757" s="19" t="s">
        <v>91</v>
      </c>
      <c r="G757" s="19" t="s">
        <v>191</v>
      </c>
      <c r="H757" s="19" t="s">
        <v>192</v>
      </c>
      <c r="I757" s="19" t="s">
        <v>193</v>
      </c>
      <c r="J757" s="19"/>
      <c r="K757" s="22">
        <v>0</v>
      </c>
      <c r="L757" s="22">
        <v>0</v>
      </c>
      <c r="M757" s="20"/>
      <c r="N757" s="20"/>
      <c r="O757" s="20"/>
      <c r="P757" s="20"/>
      <c r="Q757" s="21">
        <v>0</v>
      </c>
      <c r="R757" s="20"/>
      <c r="S757" s="20">
        <f t="shared" si="32"/>
        <v>0</v>
      </c>
    </row>
    <row r="758" spans="1:19" ht="19.899999999999999" customHeight="1">
      <c r="A758" s="19" t="s">
        <v>160</v>
      </c>
      <c r="B758" s="19" t="s">
        <v>161</v>
      </c>
      <c r="C758" s="19"/>
      <c r="D758" s="19"/>
      <c r="E758" s="19" t="s">
        <v>19</v>
      </c>
      <c r="F758" s="19" t="s">
        <v>92</v>
      </c>
      <c r="G758" s="19" t="s">
        <v>191</v>
      </c>
      <c r="H758" s="19" t="s">
        <v>192</v>
      </c>
      <c r="I758" s="19" t="s">
        <v>193</v>
      </c>
      <c r="J758" s="19"/>
      <c r="K758" s="22">
        <v>0</v>
      </c>
      <c r="L758" s="22">
        <v>0</v>
      </c>
      <c r="M758" s="20"/>
      <c r="N758" s="20"/>
      <c r="O758" s="20"/>
      <c r="P758" s="20"/>
      <c r="Q758" s="21">
        <v>0</v>
      </c>
      <c r="R758" s="20"/>
      <c r="S758" s="20">
        <f t="shared" si="32"/>
        <v>0</v>
      </c>
    </row>
    <row r="759" spans="1:19" ht="19.899999999999999" customHeight="1">
      <c r="A759" s="19" t="s">
        <v>160</v>
      </c>
      <c r="B759" s="19" t="s">
        <v>161</v>
      </c>
      <c r="C759" s="19"/>
      <c r="D759" s="19"/>
      <c r="E759" s="19" t="s">
        <v>20</v>
      </c>
      <c r="F759" s="19" t="s">
        <v>93</v>
      </c>
      <c r="G759" s="19" t="s">
        <v>191</v>
      </c>
      <c r="H759" s="19" t="s">
        <v>192</v>
      </c>
      <c r="I759" s="19" t="s">
        <v>193</v>
      </c>
      <c r="J759" s="19"/>
      <c r="K759" s="22">
        <v>104696</v>
      </c>
      <c r="L759" s="22">
        <v>98769.81</v>
      </c>
      <c r="M759" s="20"/>
      <c r="N759" s="20"/>
      <c r="O759" s="20"/>
      <c r="P759" s="20"/>
      <c r="Q759" s="21">
        <v>0.06</v>
      </c>
      <c r="R759" s="20"/>
      <c r="S759" s="20">
        <f t="shared" si="32"/>
        <v>0</v>
      </c>
    </row>
    <row r="760" spans="1:19" ht="19.899999999999999" customHeight="1">
      <c r="A760" s="19" t="s">
        <v>160</v>
      </c>
      <c r="B760" s="19" t="s">
        <v>161</v>
      </c>
      <c r="C760" s="19"/>
      <c r="D760" s="19"/>
      <c r="E760" s="19" t="s">
        <v>21</v>
      </c>
      <c r="F760" s="19" t="s">
        <v>94</v>
      </c>
      <c r="G760" s="19" t="s">
        <v>191</v>
      </c>
      <c r="H760" s="19" t="s">
        <v>192</v>
      </c>
      <c r="I760" s="19" t="s">
        <v>193</v>
      </c>
      <c r="J760" s="19"/>
      <c r="K760" s="22">
        <v>0</v>
      </c>
      <c r="L760" s="22">
        <v>0</v>
      </c>
      <c r="M760" s="20"/>
      <c r="N760" s="20"/>
      <c r="O760" s="20"/>
      <c r="P760" s="20"/>
      <c r="Q760" s="21">
        <v>0</v>
      </c>
      <c r="R760" s="20"/>
      <c r="S760" s="20">
        <f t="shared" si="32"/>
        <v>0</v>
      </c>
    </row>
    <row r="761" spans="1:19" ht="19.899999999999999" customHeight="1">
      <c r="A761" s="19" t="s">
        <v>160</v>
      </c>
      <c r="B761" s="19" t="s">
        <v>161</v>
      </c>
      <c r="C761" s="19"/>
      <c r="D761" s="19"/>
      <c r="E761" s="19" t="s">
        <v>22</v>
      </c>
      <c r="F761" s="19" t="s">
        <v>95</v>
      </c>
      <c r="G761" s="19" t="s">
        <v>191</v>
      </c>
      <c r="H761" s="19" t="s">
        <v>192</v>
      </c>
      <c r="I761" s="19" t="s">
        <v>193</v>
      </c>
      <c r="J761" s="19"/>
      <c r="K761" s="22">
        <v>49956</v>
      </c>
      <c r="L761" s="22">
        <v>49956</v>
      </c>
      <c r="M761" s="20"/>
      <c r="N761" s="20"/>
      <c r="O761" s="20"/>
      <c r="P761" s="20"/>
      <c r="Q761" s="21">
        <v>0</v>
      </c>
      <c r="R761" s="20"/>
      <c r="S761" s="20">
        <f t="shared" si="32"/>
        <v>0</v>
      </c>
    </row>
    <row r="762" spans="1:19" ht="19.899999999999999" customHeight="1">
      <c r="A762" s="17" t="s">
        <v>162</v>
      </c>
      <c r="B762" s="17" t="s">
        <v>163</v>
      </c>
      <c r="C762" s="17"/>
      <c r="D762" s="17"/>
      <c r="E762" s="17" t="s">
        <v>72</v>
      </c>
      <c r="F762" s="17" t="s">
        <v>73</v>
      </c>
      <c r="G762" s="17" t="s">
        <v>191</v>
      </c>
      <c r="H762" s="17" t="s">
        <v>192</v>
      </c>
      <c r="I762" s="17" t="s">
        <v>193</v>
      </c>
      <c r="J762" s="17"/>
      <c r="K762" s="18">
        <v>4043584</v>
      </c>
      <c r="L762" s="18">
        <v>3599223.1</v>
      </c>
      <c r="M762" s="18">
        <f>SUM(M763,M764,M765,M766,M767,M768,M769,M770,M771,M772,M774,M775,M776,M777,M778,M779,M780,M781,M782,M783,M784)</f>
        <v>0</v>
      </c>
      <c r="N762" s="18">
        <f>SUM(N763,N764,N765,N766,N767,N768,N769,N770,N771,N772,N774,N775,N776,N777,N778,N779,N780,N781,N782,N783,N784)</f>
        <v>0</v>
      </c>
      <c r="O762" s="18"/>
      <c r="P762" s="18"/>
      <c r="Q762" s="18">
        <v>0.05</v>
      </c>
      <c r="R762" s="18">
        <f>SUM(R763,R764,R765,R766,R767,R768,R769,R770,R771,R772,R774,R775,R776,R777,R778,R779,R780,R781,R782,R783,R784)</f>
        <v>2828079.9999999995</v>
      </c>
      <c r="S762" s="18">
        <f>SUM(S763,S764,S765,S766,S767,S768,S769,S770,S771,S772,S774,S775,S776,S777,S778,S779,S780,S781,S782,S783,S784)</f>
        <v>2459085.6961821998</v>
      </c>
    </row>
    <row r="763" spans="1:19" ht="19.899999999999999" customHeight="1">
      <c r="A763" s="19" t="s">
        <v>162</v>
      </c>
      <c r="B763" s="19" t="s">
        <v>163</v>
      </c>
      <c r="C763" s="19"/>
      <c r="D763" s="19"/>
      <c r="E763" s="19" t="s">
        <v>1</v>
      </c>
      <c r="F763" s="19" t="s">
        <v>74</v>
      </c>
      <c r="G763" s="19" t="s">
        <v>191</v>
      </c>
      <c r="H763" s="19" t="s">
        <v>192</v>
      </c>
      <c r="I763" s="19" t="s">
        <v>193</v>
      </c>
      <c r="J763" s="19"/>
      <c r="K763" s="22">
        <v>0</v>
      </c>
      <c r="L763" s="22">
        <v>0</v>
      </c>
      <c r="M763" s="20"/>
      <c r="N763" s="20"/>
      <c r="O763" s="20"/>
      <c r="P763" s="20"/>
      <c r="Q763" s="21">
        <v>0</v>
      </c>
      <c r="R763" s="20">
        <v>0</v>
      </c>
      <c r="S763" s="20">
        <f t="shared" ref="S763:S784" si="33">R763/(1+Q763)</f>
        <v>0</v>
      </c>
    </row>
    <row r="764" spans="1:19" ht="19.899999999999999" customHeight="1">
      <c r="A764" s="19" t="s">
        <v>162</v>
      </c>
      <c r="B764" s="19" t="s">
        <v>163</v>
      </c>
      <c r="C764" s="19"/>
      <c r="D764" s="19"/>
      <c r="E764" s="19" t="s">
        <v>2</v>
      </c>
      <c r="F764" s="19" t="s">
        <v>75</v>
      </c>
      <c r="G764" s="19" t="s">
        <v>191</v>
      </c>
      <c r="H764" s="19" t="s">
        <v>192</v>
      </c>
      <c r="I764" s="19" t="s">
        <v>193</v>
      </c>
      <c r="J764" s="19"/>
      <c r="K764" s="22">
        <v>0</v>
      </c>
      <c r="L764" s="22">
        <v>0</v>
      </c>
      <c r="M764" s="20"/>
      <c r="N764" s="20"/>
      <c r="O764" s="20"/>
      <c r="P764" s="20"/>
      <c r="Q764" s="21">
        <v>0</v>
      </c>
      <c r="R764" s="20">
        <v>0</v>
      </c>
      <c r="S764" s="20">
        <f t="shared" si="33"/>
        <v>0</v>
      </c>
    </row>
    <row r="765" spans="1:19" ht="19.899999999999999" customHeight="1">
      <c r="A765" s="19" t="s">
        <v>162</v>
      </c>
      <c r="B765" s="19" t="s">
        <v>163</v>
      </c>
      <c r="C765" s="19"/>
      <c r="D765" s="19"/>
      <c r="E765" s="19" t="s">
        <v>3</v>
      </c>
      <c r="F765" s="19" t="s">
        <v>76</v>
      </c>
      <c r="G765" s="19" t="s">
        <v>191</v>
      </c>
      <c r="H765" s="19" t="s">
        <v>192</v>
      </c>
      <c r="I765" s="19" t="s">
        <v>193</v>
      </c>
      <c r="J765" s="19"/>
      <c r="K765" s="22">
        <v>0</v>
      </c>
      <c r="L765" s="22">
        <v>0</v>
      </c>
      <c r="M765" s="20"/>
      <c r="N765" s="20"/>
      <c r="O765" s="20"/>
      <c r="P765" s="20"/>
      <c r="Q765" s="21">
        <v>0</v>
      </c>
      <c r="R765" s="20">
        <v>0</v>
      </c>
      <c r="S765" s="20">
        <f t="shared" si="33"/>
        <v>0</v>
      </c>
    </row>
    <row r="766" spans="1:19" ht="19.899999999999999" customHeight="1">
      <c r="A766" s="19" t="s">
        <v>162</v>
      </c>
      <c r="B766" s="19" t="s">
        <v>163</v>
      </c>
      <c r="C766" s="19"/>
      <c r="D766" s="19"/>
      <c r="E766" s="19" t="s">
        <v>4</v>
      </c>
      <c r="F766" s="19" t="s">
        <v>78</v>
      </c>
      <c r="G766" s="19" t="s">
        <v>191</v>
      </c>
      <c r="H766" s="19" t="s">
        <v>192</v>
      </c>
      <c r="I766" s="19" t="s">
        <v>193</v>
      </c>
      <c r="J766" s="19"/>
      <c r="K766" s="22">
        <v>0</v>
      </c>
      <c r="L766" s="22">
        <v>0</v>
      </c>
      <c r="M766" s="20"/>
      <c r="N766" s="20"/>
      <c r="O766" s="20"/>
      <c r="P766" s="20"/>
      <c r="Q766" s="21">
        <v>0</v>
      </c>
      <c r="R766" s="20">
        <v>0</v>
      </c>
      <c r="S766" s="20">
        <f t="shared" si="33"/>
        <v>0</v>
      </c>
    </row>
    <row r="767" spans="1:19" ht="19.899999999999999" customHeight="1">
      <c r="A767" s="19" t="s">
        <v>162</v>
      </c>
      <c r="B767" s="19" t="s">
        <v>163</v>
      </c>
      <c r="C767" s="19"/>
      <c r="D767" s="19"/>
      <c r="E767" s="19" t="s">
        <v>5</v>
      </c>
      <c r="F767" s="19" t="s">
        <v>79</v>
      </c>
      <c r="G767" s="19" t="s">
        <v>191</v>
      </c>
      <c r="H767" s="19" t="s">
        <v>192</v>
      </c>
      <c r="I767" s="19" t="s">
        <v>193</v>
      </c>
      <c r="J767" s="19"/>
      <c r="K767" s="22">
        <v>0</v>
      </c>
      <c r="L767" s="22">
        <v>0</v>
      </c>
      <c r="M767" s="20"/>
      <c r="N767" s="20"/>
      <c r="O767" s="20"/>
      <c r="P767" s="20"/>
      <c r="Q767" s="21">
        <v>0</v>
      </c>
      <c r="R767" s="20">
        <v>0</v>
      </c>
      <c r="S767" s="20">
        <f t="shared" si="33"/>
        <v>0</v>
      </c>
    </row>
    <row r="768" spans="1:19" ht="19.899999999999999" customHeight="1">
      <c r="A768" s="19" t="s">
        <v>162</v>
      </c>
      <c r="B768" s="19" t="s">
        <v>163</v>
      </c>
      <c r="C768" s="19"/>
      <c r="D768" s="19"/>
      <c r="E768" s="19" t="s">
        <v>6</v>
      </c>
      <c r="F768" s="19" t="s">
        <v>80</v>
      </c>
      <c r="G768" s="19" t="s">
        <v>191</v>
      </c>
      <c r="H768" s="19" t="s">
        <v>192</v>
      </c>
      <c r="I768" s="19" t="s">
        <v>193</v>
      </c>
      <c r="J768" s="19"/>
      <c r="K768" s="22">
        <v>0</v>
      </c>
      <c r="L768" s="22">
        <v>0</v>
      </c>
      <c r="M768" s="20"/>
      <c r="N768" s="20"/>
      <c r="O768" s="20"/>
      <c r="P768" s="20"/>
      <c r="Q768" s="21">
        <v>0</v>
      </c>
      <c r="R768" s="20">
        <v>0</v>
      </c>
      <c r="S768" s="20">
        <f t="shared" si="33"/>
        <v>0</v>
      </c>
    </row>
    <row r="769" spans="1:19" ht="19.899999999999999" customHeight="1">
      <c r="A769" s="19" t="s">
        <v>162</v>
      </c>
      <c r="B769" s="19" t="s">
        <v>163</v>
      </c>
      <c r="C769" s="19"/>
      <c r="D769" s="19"/>
      <c r="E769" s="19" t="s">
        <v>7</v>
      </c>
      <c r="F769" s="19" t="s">
        <v>81</v>
      </c>
      <c r="G769" s="19" t="s">
        <v>191</v>
      </c>
      <c r="H769" s="19" t="s">
        <v>192</v>
      </c>
      <c r="I769" s="19" t="s">
        <v>193</v>
      </c>
      <c r="J769" s="19"/>
      <c r="K769" s="22">
        <v>3232328</v>
      </c>
      <c r="L769" s="22">
        <v>2835375.44</v>
      </c>
      <c r="M769" s="20"/>
      <c r="N769" s="20"/>
      <c r="O769" s="20"/>
      <c r="P769" s="20"/>
      <c r="Q769" s="21">
        <v>0.16589999999999999</v>
      </c>
      <c r="R769" s="20">
        <v>2418130.34</v>
      </c>
      <c r="S769" s="20">
        <f t="shared" si="33"/>
        <v>2074046.0931469251</v>
      </c>
    </row>
    <row r="770" spans="1:19" ht="19.899999999999999" customHeight="1">
      <c r="A770" s="19" t="s">
        <v>162</v>
      </c>
      <c r="B770" s="19" t="s">
        <v>163</v>
      </c>
      <c r="C770" s="19"/>
      <c r="D770" s="19"/>
      <c r="E770" s="19" t="s">
        <v>8</v>
      </c>
      <c r="F770" s="19" t="s">
        <v>77</v>
      </c>
      <c r="G770" s="19" t="s">
        <v>191</v>
      </c>
      <c r="H770" s="19" t="s">
        <v>192</v>
      </c>
      <c r="I770" s="19" t="s">
        <v>193</v>
      </c>
      <c r="J770" s="19"/>
      <c r="K770" s="22">
        <v>61732</v>
      </c>
      <c r="L770" s="22">
        <v>54630.09</v>
      </c>
      <c r="M770" s="20"/>
      <c r="N770" s="20"/>
      <c r="O770" s="20"/>
      <c r="P770" s="20"/>
      <c r="Q770" s="21">
        <v>0.15</v>
      </c>
      <c r="R770" s="20">
        <v>43176.3</v>
      </c>
      <c r="S770" s="20">
        <f t="shared" si="33"/>
        <v>37544.608695652176</v>
      </c>
    </row>
    <row r="771" spans="1:19" ht="19.899999999999999" customHeight="1">
      <c r="A771" s="19" t="s">
        <v>162</v>
      </c>
      <c r="B771" s="19" t="s">
        <v>163</v>
      </c>
      <c r="C771" s="19"/>
      <c r="D771" s="19"/>
      <c r="E771" s="19" t="s">
        <v>9</v>
      </c>
      <c r="F771" s="19" t="s">
        <v>82</v>
      </c>
      <c r="G771" s="19" t="s">
        <v>191</v>
      </c>
      <c r="H771" s="19" t="s">
        <v>192</v>
      </c>
      <c r="I771" s="19" t="s">
        <v>193</v>
      </c>
      <c r="J771" s="19"/>
      <c r="K771" s="22">
        <v>225124</v>
      </c>
      <c r="L771" s="22">
        <v>212381.13</v>
      </c>
      <c r="M771" s="20"/>
      <c r="N771" s="20"/>
      <c r="O771" s="20"/>
      <c r="P771" s="20"/>
      <c r="Q771" s="21">
        <v>0</v>
      </c>
      <c r="R771" s="20"/>
      <c r="S771" s="20">
        <f t="shared" si="33"/>
        <v>0</v>
      </c>
    </row>
    <row r="772" spans="1:19" ht="19.899999999999999" customHeight="1">
      <c r="A772" s="19" t="s">
        <v>162</v>
      </c>
      <c r="B772" s="19" t="s">
        <v>163</v>
      </c>
      <c r="C772" s="19"/>
      <c r="D772" s="19"/>
      <c r="E772" s="19" t="s">
        <v>10</v>
      </c>
      <c r="F772" s="19" t="s">
        <v>83</v>
      </c>
      <c r="G772" s="19" t="s">
        <v>191</v>
      </c>
      <c r="H772" s="19" t="s">
        <v>192</v>
      </c>
      <c r="I772" s="19" t="s">
        <v>193</v>
      </c>
      <c r="J772" s="19"/>
      <c r="K772" s="22">
        <v>134780</v>
      </c>
      <c r="L772" s="22">
        <v>127150.94</v>
      </c>
      <c r="M772" s="20"/>
      <c r="N772" s="20"/>
      <c r="O772" s="20"/>
      <c r="P772" s="20"/>
      <c r="Q772" s="21">
        <v>0.06</v>
      </c>
      <c r="R772" s="20">
        <v>94267.19</v>
      </c>
      <c r="S772" s="20">
        <f t="shared" si="33"/>
        <v>88931.311320754714</v>
      </c>
    </row>
    <row r="773" spans="1:19" ht="19.899999999999999" customHeight="1">
      <c r="A773" s="19" t="s">
        <v>162</v>
      </c>
      <c r="B773" s="19" t="s">
        <v>163</v>
      </c>
      <c r="C773" s="19"/>
      <c r="D773" s="19"/>
      <c r="E773" s="19" t="s">
        <v>11</v>
      </c>
      <c r="F773" s="19" t="s">
        <v>84</v>
      </c>
      <c r="G773" s="19" t="s">
        <v>191</v>
      </c>
      <c r="H773" s="19" t="s">
        <v>192</v>
      </c>
      <c r="I773" s="19" t="s">
        <v>193</v>
      </c>
      <c r="J773" s="19"/>
      <c r="K773" s="22">
        <v>0</v>
      </c>
      <c r="L773" s="22">
        <v>0</v>
      </c>
      <c r="M773" s="20"/>
      <c r="N773" s="20"/>
      <c r="O773" s="20"/>
      <c r="P773" s="20"/>
      <c r="Q773" s="21">
        <v>0</v>
      </c>
      <c r="R773" s="20">
        <v>0</v>
      </c>
      <c r="S773" s="20">
        <f t="shared" si="33"/>
        <v>0</v>
      </c>
    </row>
    <row r="774" spans="1:19" ht="19.899999999999999" customHeight="1">
      <c r="A774" s="19" t="s">
        <v>162</v>
      </c>
      <c r="B774" s="19" t="s">
        <v>163</v>
      </c>
      <c r="C774" s="19"/>
      <c r="D774" s="19"/>
      <c r="E774" s="19" t="s">
        <v>12</v>
      </c>
      <c r="F774" s="19" t="s">
        <v>85</v>
      </c>
      <c r="G774" s="19" t="s">
        <v>191</v>
      </c>
      <c r="H774" s="19" t="s">
        <v>192</v>
      </c>
      <c r="I774" s="19" t="s">
        <v>193</v>
      </c>
      <c r="J774" s="19"/>
      <c r="K774" s="22">
        <v>0</v>
      </c>
      <c r="L774" s="22">
        <v>0</v>
      </c>
      <c r="M774" s="20"/>
      <c r="N774" s="20"/>
      <c r="O774" s="20"/>
      <c r="P774" s="20"/>
      <c r="Q774" s="21">
        <v>0</v>
      </c>
      <c r="R774" s="20">
        <v>0</v>
      </c>
      <c r="S774" s="20">
        <f t="shared" si="33"/>
        <v>0</v>
      </c>
    </row>
    <row r="775" spans="1:19" ht="19.899999999999999" customHeight="1">
      <c r="A775" s="19" t="s">
        <v>162</v>
      </c>
      <c r="B775" s="19" t="s">
        <v>163</v>
      </c>
      <c r="C775" s="19"/>
      <c r="D775" s="19"/>
      <c r="E775" s="19" t="s">
        <v>13</v>
      </c>
      <c r="F775" s="19" t="s">
        <v>86</v>
      </c>
      <c r="G775" s="19" t="s">
        <v>191</v>
      </c>
      <c r="H775" s="19" t="s">
        <v>192</v>
      </c>
      <c r="I775" s="19" t="s">
        <v>193</v>
      </c>
      <c r="J775" s="19"/>
      <c r="K775" s="22">
        <v>31280</v>
      </c>
      <c r="L775" s="22">
        <v>29509.43</v>
      </c>
      <c r="M775" s="20"/>
      <c r="N775" s="20"/>
      <c r="O775" s="20"/>
      <c r="P775" s="20"/>
      <c r="Q775" s="21">
        <v>0.06</v>
      </c>
      <c r="R775" s="20">
        <v>21877.71</v>
      </c>
      <c r="S775" s="20">
        <f t="shared" si="33"/>
        <v>20639.349056603773</v>
      </c>
    </row>
    <row r="776" spans="1:19" ht="19.899999999999999" customHeight="1">
      <c r="A776" s="19" t="s">
        <v>162</v>
      </c>
      <c r="B776" s="19" t="s">
        <v>163</v>
      </c>
      <c r="C776" s="19"/>
      <c r="D776" s="19"/>
      <c r="E776" s="19" t="s">
        <v>14</v>
      </c>
      <c r="F776" s="19" t="s">
        <v>87</v>
      </c>
      <c r="G776" s="19" t="s">
        <v>191</v>
      </c>
      <c r="H776" s="19" t="s">
        <v>192</v>
      </c>
      <c r="I776" s="19" t="s">
        <v>193</v>
      </c>
      <c r="J776" s="19"/>
      <c r="K776" s="22">
        <v>242328</v>
      </c>
      <c r="L776" s="22">
        <v>228611.32</v>
      </c>
      <c r="M776" s="20"/>
      <c r="N776" s="20"/>
      <c r="O776" s="20"/>
      <c r="P776" s="20"/>
      <c r="Q776" s="21">
        <v>0.06</v>
      </c>
      <c r="R776" s="20">
        <v>169487.9</v>
      </c>
      <c r="S776" s="20">
        <f t="shared" si="33"/>
        <v>159894.24528301886</v>
      </c>
    </row>
    <row r="777" spans="1:19" ht="19.899999999999999" customHeight="1">
      <c r="A777" s="19" t="s">
        <v>162</v>
      </c>
      <c r="B777" s="19" t="s">
        <v>163</v>
      </c>
      <c r="C777" s="19"/>
      <c r="D777" s="19"/>
      <c r="E777" s="19" t="s">
        <v>15</v>
      </c>
      <c r="F777" s="19" t="s">
        <v>88</v>
      </c>
      <c r="G777" s="19" t="s">
        <v>191</v>
      </c>
      <c r="H777" s="19" t="s">
        <v>192</v>
      </c>
      <c r="I777" s="19" t="s">
        <v>193</v>
      </c>
      <c r="J777" s="19"/>
      <c r="K777" s="22">
        <v>0</v>
      </c>
      <c r="L777" s="22">
        <v>0</v>
      </c>
      <c r="M777" s="20"/>
      <c r="N777" s="20"/>
      <c r="O777" s="20"/>
      <c r="P777" s="20"/>
      <c r="Q777" s="21">
        <v>0</v>
      </c>
      <c r="R777" s="20">
        <v>0</v>
      </c>
      <c r="S777" s="20">
        <f t="shared" si="33"/>
        <v>0</v>
      </c>
    </row>
    <row r="778" spans="1:19" ht="19.899999999999999" customHeight="1">
      <c r="A778" s="19" t="s">
        <v>162</v>
      </c>
      <c r="B778" s="19" t="s">
        <v>163</v>
      </c>
      <c r="C778" s="19"/>
      <c r="D778" s="19"/>
      <c r="E778" s="19" t="s">
        <v>16</v>
      </c>
      <c r="F778" s="19" t="s">
        <v>89</v>
      </c>
      <c r="G778" s="19" t="s">
        <v>191</v>
      </c>
      <c r="H778" s="19" t="s">
        <v>192</v>
      </c>
      <c r="I778" s="19" t="s">
        <v>193</v>
      </c>
      <c r="J778" s="19"/>
      <c r="K778" s="22">
        <v>0</v>
      </c>
      <c r="L778" s="22">
        <v>0</v>
      </c>
      <c r="M778" s="20"/>
      <c r="N778" s="20"/>
      <c r="O778" s="20"/>
      <c r="P778" s="20"/>
      <c r="Q778" s="21">
        <v>0</v>
      </c>
      <c r="R778" s="20">
        <v>0</v>
      </c>
      <c r="S778" s="20">
        <f t="shared" si="33"/>
        <v>0</v>
      </c>
    </row>
    <row r="779" spans="1:19" ht="19.899999999999999" customHeight="1">
      <c r="A779" s="19" t="s">
        <v>162</v>
      </c>
      <c r="B779" s="19" t="s">
        <v>163</v>
      </c>
      <c r="C779" s="19"/>
      <c r="D779" s="19"/>
      <c r="E779" s="19" t="s">
        <v>17</v>
      </c>
      <c r="F779" s="19" t="s">
        <v>90</v>
      </c>
      <c r="G779" s="19" t="s">
        <v>191</v>
      </c>
      <c r="H779" s="19" t="s">
        <v>192</v>
      </c>
      <c r="I779" s="19" t="s">
        <v>193</v>
      </c>
      <c r="J779" s="19"/>
      <c r="K779" s="22">
        <v>0</v>
      </c>
      <c r="L779" s="22">
        <v>0</v>
      </c>
      <c r="M779" s="20"/>
      <c r="N779" s="20"/>
      <c r="O779" s="20"/>
      <c r="P779" s="20"/>
      <c r="Q779" s="21">
        <v>0</v>
      </c>
      <c r="R779" s="20">
        <v>0</v>
      </c>
      <c r="S779" s="20">
        <f t="shared" si="33"/>
        <v>0</v>
      </c>
    </row>
    <row r="780" spans="1:19" ht="19.899999999999999" customHeight="1">
      <c r="A780" s="19" t="s">
        <v>162</v>
      </c>
      <c r="B780" s="19" t="s">
        <v>163</v>
      </c>
      <c r="C780" s="19"/>
      <c r="D780" s="19"/>
      <c r="E780" s="19" t="s">
        <v>18</v>
      </c>
      <c r="F780" s="19" t="s">
        <v>91</v>
      </c>
      <c r="G780" s="19" t="s">
        <v>191</v>
      </c>
      <c r="H780" s="19" t="s">
        <v>192</v>
      </c>
      <c r="I780" s="19" t="s">
        <v>193</v>
      </c>
      <c r="J780" s="19"/>
      <c r="K780" s="22">
        <v>0</v>
      </c>
      <c r="L780" s="22">
        <v>0</v>
      </c>
      <c r="M780" s="20"/>
      <c r="N780" s="20"/>
      <c r="O780" s="20"/>
      <c r="P780" s="20"/>
      <c r="Q780" s="21">
        <v>0</v>
      </c>
      <c r="R780" s="20">
        <v>0</v>
      </c>
      <c r="S780" s="20">
        <f t="shared" si="33"/>
        <v>0</v>
      </c>
    </row>
    <row r="781" spans="1:19" ht="19.899999999999999" customHeight="1">
      <c r="A781" s="19" t="s">
        <v>162</v>
      </c>
      <c r="B781" s="19" t="s">
        <v>163</v>
      </c>
      <c r="C781" s="19"/>
      <c r="D781" s="19"/>
      <c r="E781" s="19" t="s">
        <v>19</v>
      </c>
      <c r="F781" s="19" t="s">
        <v>92</v>
      </c>
      <c r="G781" s="19" t="s">
        <v>191</v>
      </c>
      <c r="H781" s="19" t="s">
        <v>192</v>
      </c>
      <c r="I781" s="19" t="s">
        <v>193</v>
      </c>
      <c r="J781" s="19"/>
      <c r="K781" s="22">
        <v>0</v>
      </c>
      <c r="L781" s="22">
        <v>0</v>
      </c>
      <c r="M781" s="20"/>
      <c r="N781" s="20"/>
      <c r="O781" s="20"/>
      <c r="P781" s="20"/>
      <c r="Q781" s="21">
        <v>0</v>
      </c>
      <c r="R781" s="20">
        <v>0</v>
      </c>
      <c r="S781" s="20">
        <f t="shared" si="33"/>
        <v>0</v>
      </c>
    </row>
    <row r="782" spans="1:19" ht="19.899999999999999" customHeight="1">
      <c r="A782" s="19" t="s">
        <v>162</v>
      </c>
      <c r="B782" s="19" t="s">
        <v>163</v>
      </c>
      <c r="C782" s="19"/>
      <c r="D782" s="19"/>
      <c r="E782" s="19" t="s">
        <v>20</v>
      </c>
      <c r="F782" s="19" t="s">
        <v>93</v>
      </c>
      <c r="G782" s="19" t="s">
        <v>191</v>
      </c>
      <c r="H782" s="19" t="s">
        <v>192</v>
      </c>
      <c r="I782" s="19" t="s">
        <v>193</v>
      </c>
      <c r="J782" s="19"/>
      <c r="K782" s="22">
        <v>78568</v>
      </c>
      <c r="L782" s="22">
        <v>74120.75</v>
      </c>
      <c r="M782" s="20"/>
      <c r="N782" s="20"/>
      <c r="O782" s="20"/>
      <c r="P782" s="20"/>
      <c r="Q782" s="21">
        <v>0.06</v>
      </c>
      <c r="R782" s="20">
        <v>54951.66</v>
      </c>
      <c r="S782" s="20">
        <f t="shared" si="33"/>
        <v>51841.188679245286</v>
      </c>
    </row>
    <row r="783" spans="1:19" ht="19.899999999999999" customHeight="1">
      <c r="A783" s="19" t="s">
        <v>162</v>
      </c>
      <c r="B783" s="19" t="s">
        <v>163</v>
      </c>
      <c r="C783" s="19"/>
      <c r="D783" s="19"/>
      <c r="E783" s="19" t="s">
        <v>21</v>
      </c>
      <c r="F783" s="19" t="s">
        <v>94</v>
      </c>
      <c r="G783" s="19" t="s">
        <v>191</v>
      </c>
      <c r="H783" s="19" t="s">
        <v>192</v>
      </c>
      <c r="I783" s="19" t="s">
        <v>193</v>
      </c>
      <c r="J783" s="19"/>
      <c r="K783" s="22">
        <v>0</v>
      </c>
      <c r="L783" s="22">
        <v>0</v>
      </c>
      <c r="M783" s="20"/>
      <c r="N783" s="20"/>
      <c r="O783" s="20"/>
      <c r="P783" s="20"/>
      <c r="Q783" s="21">
        <v>0</v>
      </c>
      <c r="R783" s="20">
        <v>0</v>
      </c>
      <c r="S783" s="20">
        <f t="shared" si="33"/>
        <v>0</v>
      </c>
    </row>
    <row r="784" spans="1:19" ht="19.899999999999999" customHeight="1">
      <c r="A784" s="19" t="s">
        <v>162</v>
      </c>
      <c r="B784" s="19" t="s">
        <v>163</v>
      </c>
      <c r="C784" s="19"/>
      <c r="D784" s="19"/>
      <c r="E784" s="19" t="s">
        <v>22</v>
      </c>
      <c r="F784" s="19" t="s">
        <v>95</v>
      </c>
      <c r="G784" s="19" t="s">
        <v>191</v>
      </c>
      <c r="H784" s="19" t="s">
        <v>192</v>
      </c>
      <c r="I784" s="19" t="s">
        <v>193</v>
      </c>
      <c r="J784" s="19"/>
      <c r="K784" s="22">
        <v>37444</v>
      </c>
      <c r="L784" s="22">
        <v>37444</v>
      </c>
      <c r="M784" s="20"/>
      <c r="N784" s="20"/>
      <c r="O784" s="20"/>
      <c r="P784" s="20"/>
      <c r="Q784" s="21">
        <v>0</v>
      </c>
      <c r="R784" s="20">
        <v>26188.9</v>
      </c>
      <c r="S784" s="20">
        <f t="shared" si="33"/>
        <v>26188.9</v>
      </c>
    </row>
    <row r="785" spans="1:19" ht="19.899999999999999" customHeight="1">
      <c r="A785" s="17" t="s">
        <v>166</v>
      </c>
      <c r="B785" s="17" t="s">
        <v>167</v>
      </c>
      <c r="C785" s="17"/>
      <c r="D785" s="17"/>
      <c r="E785" s="17" t="s">
        <v>72</v>
      </c>
      <c r="F785" s="17" t="s">
        <v>73</v>
      </c>
      <c r="G785" s="17" t="s">
        <v>191</v>
      </c>
      <c r="H785" s="17" t="s">
        <v>192</v>
      </c>
      <c r="I785" s="17" t="s">
        <v>193</v>
      </c>
      <c r="J785" s="17"/>
      <c r="K785" s="18">
        <v>12322112</v>
      </c>
      <c r="L785" s="18">
        <v>10943295.289999999</v>
      </c>
      <c r="M785" s="18">
        <f>SUM(M786,M787,M788,M789,M790,M791,M792,M793,M794,M795,M797,M798,M799,M800,M801,M802,M803,M804,M805,M806,M807)</f>
        <v>0</v>
      </c>
      <c r="N785" s="18">
        <f>SUM(N786,N787,N788,N789,N790,N791,N792,N793,N794,N795,N797,N798,N799,N800,N801,N802,N803,N804,N805,N806,N807)</f>
        <v>0</v>
      </c>
      <c r="O785" s="18"/>
      <c r="P785" s="18"/>
      <c r="Q785" s="18">
        <v>0.05</v>
      </c>
      <c r="R785" s="18">
        <f>SUM(R786,R787,R788,R789,R790,R791,R792,R793,R794,R795,R797,R798,R799,R800,R801,R802,R803,R804,R805,R806,R807)</f>
        <v>6936799.9800000004</v>
      </c>
      <c r="S785" s="18">
        <f>SUM(S786,S787,S788,S789,S790,S791,S792,S793,S794,S795,S797,S798,S799,S800,S801,S802,S803,S804,S805,S806,S807)</f>
        <v>6031737.2739573214</v>
      </c>
    </row>
    <row r="786" spans="1:19" ht="19.899999999999999" customHeight="1">
      <c r="A786" s="19" t="s">
        <v>166</v>
      </c>
      <c r="B786" s="19" t="s">
        <v>167</v>
      </c>
      <c r="C786" s="19"/>
      <c r="D786" s="19"/>
      <c r="E786" s="19" t="s">
        <v>1</v>
      </c>
      <c r="F786" s="19" t="s">
        <v>74</v>
      </c>
      <c r="G786" s="19" t="s">
        <v>191</v>
      </c>
      <c r="H786" s="19" t="s">
        <v>192</v>
      </c>
      <c r="I786" s="19" t="s">
        <v>193</v>
      </c>
      <c r="J786" s="19"/>
      <c r="K786" s="22">
        <v>16560</v>
      </c>
      <c r="L786" s="22">
        <v>15333.33</v>
      </c>
      <c r="M786" s="20"/>
      <c r="N786" s="20"/>
      <c r="O786" s="20"/>
      <c r="P786" s="20"/>
      <c r="Q786" s="21">
        <v>0.08</v>
      </c>
      <c r="R786" s="20">
        <v>9322.5400000000009</v>
      </c>
      <c r="S786" s="20">
        <f t="shared" ref="S786:S807" si="34">R786/(1+Q786)</f>
        <v>8631.9814814814818</v>
      </c>
    </row>
    <row r="787" spans="1:19" ht="19.899999999999999" customHeight="1">
      <c r="A787" s="19" t="s">
        <v>166</v>
      </c>
      <c r="B787" s="19" t="s">
        <v>167</v>
      </c>
      <c r="C787" s="19"/>
      <c r="D787" s="19"/>
      <c r="E787" s="19" t="s">
        <v>2</v>
      </c>
      <c r="F787" s="19" t="s">
        <v>75</v>
      </c>
      <c r="G787" s="19" t="s">
        <v>191</v>
      </c>
      <c r="H787" s="19" t="s">
        <v>192</v>
      </c>
      <c r="I787" s="19" t="s">
        <v>193</v>
      </c>
      <c r="J787" s="19"/>
      <c r="K787" s="22">
        <v>10856</v>
      </c>
      <c r="L787" s="22">
        <v>10051.85</v>
      </c>
      <c r="M787" s="20"/>
      <c r="N787" s="20"/>
      <c r="O787" s="20"/>
      <c r="P787" s="20"/>
      <c r="Q787" s="21">
        <v>0.08</v>
      </c>
      <c r="R787" s="20">
        <v>6111.44</v>
      </c>
      <c r="S787" s="20">
        <f t="shared" si="34"/>
        <v>5658.74074074074</v>
      </c>
    </row>
    <row r="788" spans="1:19" ht="19.899999999999999" customHeight="1">
      <c r="A788" s="19" t="s">
        <v>166</v>
      </c>
      <c r="B788" s="19" t="s">
        <v>167</v>
      </c>
      <c r="C788" s="19"/>
      <c r="D788" s="19"/>
      <c r="E788" s="19" t="s">
        <v>3</v>
      </c>
      <c r="F788" s="19" t="s">
        <v>76</v>
      </c>
      <c r="G788" s="19" t="s">
        <v>191</v>
      </c>
      <c r="H788" s="19" t="s">
        <v>192</v>
      </c>
      <c r="I788" s="19" t="s">
        <v>193</v>
      </c>
      <c r="J788" s="19"/>
      <c r="K788" s="22">
        <v>184828</v>
      </c>
      <c r="L788" s="22">
        <v>166511.71</v>
      </c>
      <c r="M788" s="20"/>
      <c r="N788" s="20"/>
      <c r="O788" s="20"/>
      <c r="P788" s="20"/>
      <c r="Q788" s="21">
        <v>0.09</v>
      </c>
      <c r="R788" s="20">
        <v>104049.93</v>
      </c>
      <c r="S788" s="20">
        <f t="shared" si="34"/>
        <v>95458.65137614678</v>
      </c>
    </row>
    <row r="789" spans="1:19" ht="19.899999999999999" customHeight="1">
      <c r="A789" s="19" t="s">
        <v>166</v>
      </c>
      <c r="B789" s="19" t="s">
        <v>167</v>
      </c>
      <c r="C789" s="19"/>
      <c r="D789" s="19"/>
      <c r="E789" s="19" t="s">
        <v>4</v>
      </c>
      <c r="F789" s="19" t="s">
        <v>78</v>
      </c>
      <c r="G789" s="19" t="s">
        <v>191</v>
      </c>
      <c r="H789" s="19" t="s">
        <v>192</v>
      </c>
      <c r="I789" s="19" t="s">
        <v>193</v>
      </c>
      <c r="J789" s="19"/>
      <c r="K789" s="22">
        <v>0</v>
      </c>
      <c r="L789" s="22">
        <v>0</v>
      </c>
      <c r="M789" s="20"/>
      <c r="N789" s="20"/>
      <c r="O789" s="20"/>
      <c r="P789" s="20"/>
      <c r="Q789" s="21">
        <v>0</v>
      </c>
      <c r="R789" s="20">
        <v>0</v>
      </c>
      <c r="S789" s="20">
        <f t="shared" si="34"/>
        <v>0</v>
      </c>
    </row>
    <row r="790" spans="1:19" ht="19.899999999999999" customHeight="1">
      <c r="A790" s="19" t="s">
        <v>166</v>
      </c>
      <c r="B790" s="19" t="s">
        <v>167</v>
      </c>
      <c r="C790" s="19"/>
      <c r="D790" s="19"/>
      <c r="E790" s="19" t="s">
        <v>5</v>
      </c>
      <c r="F790" s="19" t="s">
        <v>79</v>
      </c>
      <c r="G790" s="19" t="s">
        <v>191</v>
      </c>
      <c r="H790" s="19" t="s">
        <v>192</v>
      </c>
      <c r="I790" s="19" t="s">
        <v>193</v>
      </c>
      <c r="J790" s="19"/>
      <c r="K790" s="22">
        <v>0</v>
      </c>
      <c r="L790" s="22">
        <v>0</v>
      </c>
      <c r="M790" s="20"/>
      <c r="N790" s="20"/>
      <c r="O790" s="20"/>
      <c r="P790" s="20"/>
      <c r="Q790" s="21">
        <v>0</v>
      </c>
      <c r="R790" s="20">
        <v>0</v>
      </c>
      <c r="S790" s="20">
        <f t="shared" si="34"/>
        <v>0</v>
      </c>
    </row>
    <row r="791" spans="1:19" ht="19.899999999999999" customHeight="1">
      <c r="A791" s="19" t="s">
        <v>166</v>
      </c>
      <c r="B791" s="19" t="s">
        <v>167</v>
      </c>
      <c r="C791" s="19"/>
      <c r="D791" s="19"/>
      <c r="E791" s="19" t="s">
        <v>6</v>
      </c>
      <c r="F791" s="19" t="s">
        <v>80</v>
      </c>
      <c r="G791" s="19" t="s">
        <v>191</v>
      </c>
      <c r="H791" s="19" t="s">
        <v>192</v>
      </c>
      <c r="I791" s="19" t="s">
        <v>193</v>
      </c>
      <c r="J791" s="19"/>
      <c r="K791" s="22">
        <v>0</v>
      </c>
      <c r="L791" s="22">
        <v>0</v>
      </c>
      <c r="M791" s="20"/>
      <c r="N791" s="20"/>
      <c r="O791" s="20"/>
      <c r="P791" s="20"/>
      <c r="Q791" s="21">
        <v>0</v>
      </c>
      <c r="R791" s="20">
        <v>0</v>
      </c>
      <c r="S791" s="20">
        <f t="shared" si="34"/>
        <v>0</v>
      </c>
    </row>
    <row r="792" spans="1:19" ht="19.899999999999999" customHeight="1">
      <c r="A792" s="19" t="s">
        <v>166</v>
      </c>
      <c r="B792" s="19" t="s">
        <v>167</v>
      </c>
      <c r="C792" s="19"/>
      <c r="D792" s="19"/>
      <c r="E792" s="19" t="s">
        <v>7</v>
      </c>
      <c r="F792" s="19" t="s">
        <v>81</v>
      </c>
      <c r="G792" s="19" t="s">
        <v>191</v>
      </c>
      <c r="H792" s="19" t="s">
        <v>192</v>
      </c>
      <c r="I792" s="19" t="s">
        <v>193</v>
      </c>
      <c r="J792" s="19"/>
      <c r="K792" s="22">
        <v>8857760</v>
      </c>
      <c r="L792" s="22">
        <v>7769964.9100000001</v>
      </c>
      <c r="M792" s="20"/>
      <c r="N792" s="20"/>
      <c r="O792" s="20"/>
      <c r="P792" s="20"/>
      <c r="Q792" s="21">
        <v>0.16900000000000001</v>
      </c>
      <c r="R792" s="20">
        <v>4986524.1900000004</v>
      </c>
      <c r="S792" s="20">
        <f t="shared" si="34"/>
        <v>4265632.3267750219</v>
      </c>
    </row>
    <row r="793" spans="1:19" ht="19.899999999999999" customHeight="1">
      <c r="A793" s="19" t="s">
        <v>166</v>
      </c>
      <c r="B793" s="19" t="s">
        <v>167</v>
      </c>
      <c r="C793" s="19"/>
      <c r="D793" s="19"/>
      <c r="E793" s="19" t="s">
        <v>8</v>
      </c>
      <c r="F793" s="19" t="s">
        <v>77</v>
      </c>
      <c r="G793" s="19" t="s">
        <v>191</v>
      </c>
      <c r="H793" s="19" t="s">
        <v>192</v>
      </c>
      <c r="I793" s="19" t="s">
        <v>193</v>
      </c>
      <c r="J793" s="19"/>
      <c r="K793" s="22">
        <v>1717640</v>
      </c>
      <c r="L793" s="22">
        <v>1520035.4</v>
      </c>
      <c r="M793" s="20"/>
      <c r="N793" s="20"/>
      <c r="O793" s="20"/>
      <c r="P793" s="20"/>
      <c r="Q793" s="21">
        <v>0.15989999999999999</v>
      </c>
      <c r="R793" s="20">
        <v>966954.78</v>
      </c>
      <c r="S793" s="20">
        <f t="shared" si="34"/>
        <v>833653.57358392968</v>
      </c>
    </row>
    <row r="794" spans="1:19" ht="19.899999999999999" customHeight="1">
      <c r="A794" s="19" t="s">
        <v>166</v>
      </c>
      <c r="B794" s="19" t="s">
        <v>167</v>
      </c>
      <c r="C794" s="19"/>
      <c r="D794" s="19"/>
      <c r="E794" s="19" t="s">
        <v>9</v>
      </c>
      <c r="F794" s="19" t="s">
        <v>82</v>
      </c>
      <c r="G794" s="19" t="s">
        <v>191</v>
      </c>
      <c r="H794" s="19" t="s">
        <v>192</v>
      </c>
      <c r="I794" s="19" t="s">
        <v>193</v>
      </c>
      <c r="J794" s="19"/>
      <c r="K794" s="22">
        <v>47840</v>
      </c>
      <c r="L794" s="22">
        <v>45561.9</v>
      </c>
      <c r="M794" s="20"/>
      <c r="N794" s="20"/>
      <c r="O794" s="20"/>
      <c r="P794" s="20"/>
      <c r="Q794" s="21">
        <v>0.05</v>
      </c>
      <c r="R794" s="20">
        <v>26931.79</v>
      </c>
      <c r="S794" s="20">
        <f t="shared" si="34"/>
        <v>25649.323809523808</v>
      </c>
    </row>
    <row r="795" spans="1:19" ht="19.899999999999999" customHeight="1">
      <c r="A795" s="19" t="s">
        <v>166</v>
      </c>
      <c r="B795" s="19" t="s">
        <v>167</v>
      </c>
      <c r="C795" s="19"/>
      <c r="D795" s="19"/>
      <c r="E795" s="19" t="s">
        <v>10</v>
      </c>
      <c r="F795" s="19" t="s">
        <v>83</v>
      </c>
      <c r="G795" s="19" t="s">
        <v>191</v>
      </c>
      <c r="H795" s="19" t="s">
        <v>192</v>
      </c>
      <c r="I795" s="19" t="s">
        <v>193</v>
      </c>
      <c r="J795" s="19"/>
      <c r="K795" s="22">
        <v>298264</v>
      </c>
      <c r="L795" s="22">
        <v>284060.95</v>
      </c>
      <c r="M795" s="20"/>
      <c r="N795" s="20"/>
      <c r="O795" s="20"/>
      <c r="P795" s="20"/>
      <c r="Q795" s="21">
        <v>0.05</v>
      </c>
      <c r="R795" s="20">
        <v>167909.34</v>
      </c>
      <c r="S795" s="20">
        <f t="shared" si="34"/>
        <v>159913.65714285712</v>
      </c>
    </row>
    <row r="796" spans="1:19" ht="19.899999999999999" customHeight="1">
      <c r="A796" s="19" t="s">
        <v>166</v>
      </c>
      <c r="B796" s="19" t="s">
        <v>167</v>
      </c>
      <c r="C796" s="19"/>
      <c r="D796" s="19"/>
      <c r="E796" s="19" t="s">
        <v>11</v>
      </c>
      <c r="F796" s="19" t="s">
        <v>84</v>
      </c>
      <c r="G796" s="19" t="s">
        <v>191</v>
      </c>
      <c r="H796" s="19" t="s">
        <v>192</v>
      </c>
      <c r="I796" s="19" t="s">
        <v>193</v>
      </c>
      <c r="J796" s="19"/>
      <c r="K796" s="22"/>
      <c r="L796" s="22">
        <v>0</v>
      </c>
      <c r="M796" s="20"/>
      <c r="N796" s="20"/>
      <c r="O796" s="20"/>
      <c r="P796" s="20"/>
      <c r="Q796" s="21">
        <v>0</v>
      </c>
      <c r="R796" s="20">
        <v>0</v>
      </c>
      <c r="S796" s="20">
        <f t="shared" si="34"/>
        <v>0</v>
      </c>
    </row>
    <row r="797" spans="1:19" ht="19.899999999999999" customHeight="1">
      <c r="A797" s="19" t="s">
        <v>166</v>
      </c>
      <c r="B797" s="19" t="s">
        <v>167</v>
      </c>
      <c r="C797" s="19"/>
      <c r="D797" s="19"/>
      <c r="E797" s="19" t="s">
        <v>12</v>
      </c>
      <c r="F797" s="19" t="s">
        <v>85</v>
      </c>
      <c r="G797" s="19" t="s">
        <v>191</v>
      </c>
      <c r="H797" s="19" t="s">
        <v>192</v>
      </c>
      <c r="I797" s="19" t="s">
        <v>193</v>
      </c>
      <c r="J797" s="19"/>
      <c r="K797" s="22">
        <v>0</v>
      </c>
      <c r="L797" s="22">
        <v>0</v>
      </c>
      <c r="M797" s="20"/>
      <c r="N797" s="20"/>
      <c r="O797" s="20"/>
      <c r="P797" s="20"/>
      <c r="Q797" s="21">
        <v>0</v>
      </c>
      <c r="R797" s="20">
        <v>0</v>
      </c>
      <c r="S797" s="20">
        <f t="shared" si="34"/>
        <v>0</v>
      </c>
    </row>
    <row r="798" spans="1:19" ht="19.899999999999999" customHeight="1">
      <c r="A798" s="19" t="s">
        <v>166</v>
      </c>
      <c r="B798" s="19" t="s">
        <v>167</v>
      </c>
      <c r="C798" s="19"/>
      <c r="D798" s="19"/>
      <c r="E798" s="19" t="s">
        <v>13</v>
      </c>
      <c r="F798" s="19" t="s">
        <v>86</v>
      </c>
      <c r="G798" s="19" t="s">
        <v>191</v>
      </c>
      <c r="H798" s="19" t="s">
        <v>192</v>
      </c>
      <c r="I798" s="19" t="s">
        <v>193</v>
      </c>
      <c r="J798" s="19"/>
      <c r="K798" s="22">
        <v>57776</v>
      </c>
      <c r="L798" s="22">
        <v>55024.76</v>
      </c>
      <c r="M798" s="20"/>
      <c r="N798" s="20"/>
      <c r="O798" s="20"/>
      <c r="P798" s="20"/>
      <c r="Q798" s="21">
        <v>0.05</v>
      </c>
      <c r="R798" s="20">
        <v>32525.31</v>
      </c>
      <c r="S798" s="20">
        <f t="shared" si="34"/>
        <v>30976.485714285714</v>
      </c>
    </row>
    <row r="799" spans="1:19" ht="19.899999999999999" customHeight="1">
      <c r="A799" s="19" t="s">
        <v>166</v>
      </c>
      <c r="B799" s="19" t="s">
        <v>167</v>
      </c>
      <c r="C799" s="19"/>
      <c r="D799" s="19"/>
      <c r="E799" s="19" t="s">
        <v>14</v>
      </c>
      <c r="F799" s="19" t="s">
        <v>87</v>
      </c>
      <c r="G799" s="19" t="s">
        <v>191</v>
      </c>
      <c r="H799" s="19" t="s">
        <v>192</v>
      </c>
      <c r="I799" s="19" t="s">
        <v>193</v>
      </c>
      <c r="J799" s="19"/>
      <c r="K799" s="22">
        <v>740140</v>
      </c>
      <c r="L799" s="22">
        <v>704895.24</v>
      </c>
      <c r="M799" s="20"/>
      <c r="N799" s="20"/>
      <c r="O799" s="20"/>
      <c r="P799" s="20"/>
      <c r="Q799" s="21">
        <v>0.05</v>
      </c>
      <c r="R799" s="20">
        <v>416665.84</v>
      </c>
      <c r="S799" s="20">
        <f t="shared" si="34"/>
        <v>396824.60952380951</v>
      </c>
    </row>
    <row r="800" spans="1:19" ht="19.899999999999999" customHeight="1">
      <c r="A800" s="19" t="s">
        <v>166</v>
      </c>
      <c r="B800" s="19" t="s">
        <v>167</v>
      </c>
      <c r="C800" s="19"/>
      <c r="D800" s="19"/>
      <c r="E800" s="19" t="s">
        <v>15</v>
      </c>
      <c r="F800" s="19" t="s">
        <v>88</v>
      </c>
      <c r="G800" s="19" t="s">
        <v>191</v>
      </c>
      <c r="H800" s="19" t="s">
        <v>192</v>
      </c>
      <c r="I800" s="19" t="s">
        <v>193</v>
      </c>
      <c r="J800" s="19"/>
      <c r="K800" s="22">
        <v>0</v>
      </c>
      <c r="L800" s="22">
        <v>0</v>
      </c>
      <c r="M800" s="20"/>
      <c r="N800" s="20"/>
      <c r="O800" s="20"/>
      <c r="P800" s="20"/>
      <c r="Q800" s="21">
        <v>0</v>
      </c>
      <c r="R800" s="20">
        <v>0</v>
      </c>
      <c r="S800" s="20">
        <f t="shared" si="34"/>
        <v>0</v>
      </c>
    </row>
    <row r="801" spans="1:19" ht="19.899999999999999" customHeight="1">
      <c r="A801" s="19" t="s">
        <v>166</v>
      </c>
      <c r="B801" s="19" t="s">
        <v>167</v>
      </c>
      <c r="C801" s="19"/>
      <c r="D801" s="19"/>
      <c r="E801" s="19" t="s">
        <v>16</v>
      </c>
      <c r="F801" s="19" t="s">
        <v>89</v>
      </c>
      <c r="G801" s="19" t="s">
        <v>191</v>
      </c>
      <c r="H801" s="19" t="s">
        <v>192</v>
      </c>
      <c r="I801" s="19" t="s">
        <v>193</v>
      </c>
      <c r="J801" s="19"/>
      <c r="K801" s="22">
        <v>0</v>
      </c>
      <c r="L801" s="22">
        <v>0</v>
      </c>
      <c r="M801" s="20"/>
      <c r="N801" s="20"/>
      <c r="O801" s="20"/>
      <c r="P801" s="20"/>
      <c r="Q801" s="21">
        <v>0</v>
      </c>
      <c r="R801" s="20">
        <v>0</v>
      </c>
      <c r="S801" s="20">
        <f t="shared" si="34"/>
        <v>0</v>
      </c>
    </row>
    <row r="802" spans="1:19" ht="19.899999999999999" customHeight="1">
      <c r="A802" s="19" t="s">
        <v>166</v>
      </c>
      <c r="B802" s="19" t="s">
        <v>167</v>
      </c>
      <c r="C802" s="19"/>
      <c r="D802" s="19"/>
      <c r="E802" s="19" t="s">
        <v>17</v>
      </c>
      <c r="F802" s="19" t="s">
        <v>90</v>
      </c>
      <c r="G802" s="19" t="s">
        <v>191</v>
      </c>
      <c r="H802" s="19" t="s">
        <v>192</v>
      </c>
      <c r="I802" s="19" t="s">
        <v>193</v>
      </c>
      <c r="J802" s="19"/>
      <c r="K802" s="22">
        <v>0</v>
      </c>
      <c r="L802" s="22">
        <v>0</v>
      </c>
      <c r="M802" s="20"/>
      <c r="N802" s="20"/>
      <c r="O802" s="20"/>
      <c r="P802" s="20"/>
      <c r="Q802" s="21">
        <v>0</v>
      </c>
      <c r="R802" s="20">
        <v>0</v>
      </c>
      <c r="S802" s="20">
        <f t="shared" si="34"/>
        <v>0</v>
      </c>
    </row>
    <row r="803" spans="1:19" ht="19.899999999999999" customHeight="1">
      <c r="A803" s="19" t="s">
        <v>166</v>
      </c>
      <c r="B803" s="19" t="s">
        <v>167</v>
      </c>
      <c r="C803" s="19"/>
      <c r="D803" s="19"/>
      <c r="E803" s="19" t="s">
        <v>18</v>
      </c>
      <c r="F803" s="19" t="s">
        <v>91</v>
      </c>
      <c r="G803" s="19" t="s">
        <v>191</v>
      </c>
      <c r="H803" s="19" t="s">
        <v>192</v>
      </c>
      <c r="I803" s="19" t="s">
        <v>193</v>
      </c>
      <c r="J803" s="19"/>
      <c r="K803" s="22">
        <v>0</v>
      </c>
      <c r="L803" s="22">
        <v>0</v>
      </c>
      <c r="M803" s="20"/>
      <c r="N803" s="20"/>
      <c r="O803" s="20"/>
      <c r="P803" s="20"/>
      <c r="Q803" s="21">
        <v>0</v>
      </c>
      <c r="R803" s="20">
        <v>0</v>
      </c>
      <c r="S803" s="20">
        <f t="shared" si="34"/>
        <v>0</v>
      </c>
    </row>
    <row r="804" spans="1:19" ht="19.899999999999999" customHeight="1">
      <c r="A804" s="19" t="s">
        <v>166</v>
      </c>
      <c r="B804" s="19" t="s">
        <v>167</v>
      </c>
      <c r="C804" s="19"/>
      <c r="D804" s="19"/>
      <c r="E804" s="19" t="s">
        <v>19</v>
      </c>
      <c r="F804" s="19" t="s">
        <v>92</v>
      </c>
      <c r="G804" s="19" t="s">
        <v>191</v>
      </c>
      <c r="H804" s="19" t="s">
        <v>192</v>
      </c>
      <c r="I804" s="19" t="s">
        <v>193</v>
      </c>
      <c r="J804" s="19"/>
      <c r="K804" s="22">
        <v>239292</v>
      </c>
      <c r="L804" s="22">
        <v>227897.14</v>
      </c>
      <c r="M804" s="20"/>
      <c r="N804" s="20"/>
      <c r="O804" s="20"/>
      <c r="P804" s="20"/>
      <c r="Q804" s="21">
        <v>0.05</v>
      </c>
      <c r="R804" s="20">
        <v>134710.73000000001</v>
      </c>
      <c r="S804" s="20">
        <f t="shared" si="34"/>
        <v>128295.93333333333</v>
      </c>
    </row>
    <row r="805" spans="1:19" ht="19.899999999999999" customHeight="1">
      <c r="A805" s="19" t="s">
        <v>166</v>
      </c>
      <c r="B805" s="19" t="s">
        <v>167</v>
      </c>
      <c r="C805" s="19"/>
      <c r="D805" s="19"/>
      <c r="E805" s="19" t="s">
        <v>20</v>
      </c>
      <c r="F805" s="19" t="s">
        <v>93</v>
      </c>
      <c r="G805" s="19" t="s">
        <v>191</v>
      </c>
      <c r="H805" s="19" t="s">
        <v>192</v>
      </c>
      <c r="I805" s="19" t="s">
        <v>193</v>
      </c>
      <c r="J805" s="19"/>
      <c r="K805" s="22">
        <v>36892</v>
      </c>
      <c r="L805" s="22">
        <v>35135.24</v>
      </c>
      <c r="M805" s="20"/>
      <c r="N805" s="20"/>
      <c r="O805" s="20"/>
      <c r="P805" s="20"/>
      <c r="Q805" s="21">
        <v>0.05</v>
      </c>
      <c r="R805" s="20">
        <v>20768.55</v>
      </c>
      <c r="S805" s="20">
        <f t="shared" si="34"/>
        <v>19779.571428571428</v>
      </c>
    </row>
    <row r="806" spans="1:19" ht="19.899999999999999" customHeight="1">
      <c r="A806" s="19" t="s">
        <v>166</v>
      </c>
      <c r="B806" s="19" t="s">
        <v>167</v>
      </c>
      <c r="C806" s="19"/>
      <c r="D806" s="19"/>
      <c r="E806" s="19" t="s">
        <v>21</v>
      </c>
      <c r="F806" s="19" t="s">
        <v>94</v>
      </c>
      <c r="G806" s="19" t="s">
        <v>191</v>
      </c>
      <c r="H806" s="19" t="s">
        <v>192</v>
      </c>
      <c r="I806" s="19" t="s">
        <v>193</v>
      </c>
      <c r="J806" s="19"/>
      <c r="K806" s="22">
        <v>0</v>
      </c>
      <c r="L806" s="22">
        <v>0</v>
      </c>
      <c r="M806" s="20"/>
      <c r="N806" s="20"/>
      <c r="O806" s="20"/>
      <c r="P806" s="20"/>
      <c r="Q806" s="21">
        <v>0</v>
      </c>
      <c r="R806" s="20">
        <v>0</v>
      </c>
      <c r="S806" s="20">
        <f t="shared" si="34"/>
        <v>0</v>
      </c>
    </row>
    <row r="807" spans="1:19" ht="19.899999999999999" customHeight="1">
      <c r="A807" s="19" t="s">
        <v>166</v>
      </c>
      <c r="B807" s="19" t="s">
        <v>167</v>
      </c>
      <c r="C807" s="19"/>
      <c r="D807" s="19"/>
      <c r="E807" s="19" t="s">
        <v>22</v>
      </c>
      <c r="F807" s="19" t="s">
        <v>95</v>
      </c>
      <c r="G807" s="19" t="s">
        <v>191</v>
      </c>
      <c r="H807" s="19" t="s">
        <v>192</v>
      </c>
      <c r="I807" s="19" t="s">
        <v>193</v>
      </c>
      <c r="J807" s="19"/>
      <c r="K807" s="22">
        <v>114264</v>
      </c>
      <c r="L807" s="22">
        <v>108822.86</v>
      </c>
      <c r="M807" s="20"/>
      <c r="N807" s="20"/>
      <c r="O807" s="20"/>
      <c r="P807" s="20"/>
      <c r="Q807" s="21">
        <v>0.05</v>
      </c>
      <c r="R807" s="20">
        <v>64325.54</v>
      </c>
      <c r="S807" s="20">
        <f t="shared" si="34"/>
        <v>61262.419047619049</v>
      </c>
    </row>
    <row r="808" spans="1:19" ht="19.899999999999999" customHeight="1">
      <c r="A808" s="17" t="s">
        <v>168</v>
      </c>
      <c r="B808" s="17" t="s">
        <v>169</v>
      </c>
      <c r="C808" s="17"/>
      <c r="D808" s="17"/>
      <c r="E808" s="17" t="s">
        <v>72</v>
      </c>
      <c r="F808" s="17" t="s">
        <v>73</v>
      </c>
      <c r="G808" s="17" t="s">
        <v>191</v>
      </c>
      <c r="H808" s="17" t="s">
        <v>192</v>
      </c>
      <c r="I808" s="17" t="s">
        <v>193</v>
      </c>
      <c r="J808" s="17"/>
      <c r="K808" s="18">
        <v>41100756.200000003</v>
      </c>
      <c r="L808" s="18">
        <v>36480126.25</v>
      </c>
      <c r="M808" s="18">
        <f>SUM(M809,M810,M811,M812,M813,M814,M815,M816,M817,M818,M820,M821,M822,M823,M824,M825,M826,M827,M828,M829,M830)</f>
        <v>0</v>
      </c>
      <c r="N808" s="18">
        <f>SUM(N809,N810,N811,N812,N813,N814,N815,N816,N817,N818,N820,N821,N822,N823,N824,N825,N826,N827,N828,N829,N830)</f>
        <v>0</v>
      </c>
      <c r="O808" s="18"/>
      <c r="P808" s="18"/>
      <c r="Q808" s="18">
        <v>0.05</v>
      </c>
      <c r="R808" s="18">
        <f>SUM(R809,R810,R811,R812,R813,R814,R815,R816,R817,R818,R820,R821,R822,R823,R824,R825,R826,R827,R828,R829,R830)</f>
        <v>34363840</v>
      </c>
      <c r="S808" s="18">
        <f>SUM(S809,S810,S811,S812,S813,S814,S815,S816,S817,S818,S820,S821,S822,S823,S824,S825,S826,S827,S828,S829,S830)</f>
        <v>29880959.47690805</v>
      </c>
    </row>
    <row r="809" spans="1:19" ht="19.899999999999999" customHeight="1">
      <c r="A809" s="19" t="s">
        <v>168</v>
      </c>
      <c r="B809" s="19" t="s">
        <v>169</v>
      </c>
      <c r="C809" s="19"/>
      <c r="D809" s="19"/>
      <c r="E809" s="19" t="s">
        <v>1</v>
      </c>
      <c r="F809" s="19" t="s">
        <v>74</v>
      </c>
      <c r="G809" s="19" t="s">
        <v>191</v>
      </c>
      <c r="H809" s="19" t="s">
        <v>192</v>
      </c>
      <c r="I809" s="19" t="s">
        <v>193</v>
      </c>
      <c r="J809" s="19"/>
      <c r="K809" s="22">
        <v>3220000</v>
      </c>
      <c r="L809" s="22">
        <v>2900900.9</v>
      </c>
      <c r="M809" s="20"/>
      <c r="N809" s="20"/>
      <c r="O809" s="20"/>
      <c r="P809" s="20"/>
      <c r="Q809" s="21">
        <v>0.11</v>
      </c>
      <c r="R809" s="20">
        <v>2692488.02</v>
      </c>
      <c r="S809" s="20">
        <f t="shared" ref="S809:S830" si="35">R809/(1+Q809)</f>
        <v>2425664.8828828828</v>
      </c>
    </row>
    <row r="810" spans="1:19" ht="19.899999999999999" customHeight="1">
      <c r="A810" s="19" t="s">
        <v>168</v>
      </c>
      <c r="B810" s="19" t="s">
        <v>169</v>
      </c>
      <c r="C810" s="19"/>
      <c r="D810" s="19"/>
      <c r="E810" s="19" t="s">
        <v>2</v>
      </c>
      <c r="F810" s="19" t="s">
        <v>75</v>
      </c>
      <c r="G810" s="19" t="s">
        <v>191</v>
      </c>
      <c r="H810" s="19" t="s">
        <v>192</v>
      </c>
      <c r="I810" s="19" t="s">
        <v>193</v>
      </c>
      <c r="J810" s="19"/>
      <c r="K810" s="22">
        <v>3220000</v>
      </c>
      <c r="L810" s="22">
        <v>2900900.9</v>
      </c>
      <c r="M810" s="20"/>
      <c r="N810" s="20"/>
      <c r="O810" s="20"/>
      <c r="P810" s="20"/>
      <c r="Q810" s="21">
        <v>0.11</v>
      </c>
      <c r="R810" s="20">
        <v>2692488.02</v>
      </c>
      <c r="S810" s="20">
        <f t="shared" si="35"/>
        <v>2425664.8828828828</v>
      </c>
    </row>
    <row r="811" spans="1:19" ht="19.899999999999999" customHeight="1">
      <c r="A811" s="19" t="s">
        <v>168</v>
      </c>
      <c r="B811" s="19" t="s">
        <v>169</v>
      </c>
      <c r="C811" s="19"/>
      <c r="D811" s="19"/>
      <c r="E811" s="19" t="s">
        <v>3</v>
      </c>
      <c r="F811" s="19" t="s">
        <v>76</v>
      </c>
      <c r="G811" s="19" t="s">
        <v>191</v>
      </c>
      <c r="H811" s="19" t="s">
        <v>192</v>
      </c>
      <c r="I811" s="19" t="s">
        <v>193</v>
      </c>
      <c r="J811" s="19"/>
      <c r="K811" s="22">
        <v>7056400</v>
      </c>
      <c r="L811" s="22">
        <v>6031111.1100000003</v>
      </c>
      <c r="M811" s="20"/>
      <c r="N811" s="20"/>
      <c r="O811" s="20"/>
      <c r="P811" s="20"/>
      <c r="Q811" s="21">
        <v>0.17</v>
      </c>
      <c r="R811" s="20">
        <v>5900395.1799999997</v>
      </c>
      <c r="S811" s="20">
        <f t="shared" si="35"/>
        <v>5043072.803418803</v>
      </c>
    </row>
    <row r="812" spans="1:19" ht="19.899999999999999" customHeight="1">
      <c r="A812" s="19" t="s">
        <v>168</v>
      </c>
      <c r="B812" s="19" t="s">
        <v>169</v>
      </c>
      <c r="C812" s="19"/>
      <c r="D812" s="19"/>
      <c r="E812" s="19" t="s">
        <v>4</v>
      </c>
      <c r="F812" s="19" t="s">
        <v>78</v>
      </c>
      <c r="G812" s="19" t="s">
        <v>191</v>
      </c>
      <c r="H812" s="19" t="s">
        <v>192</v>
      </c>
      <c r="I812" s="19" t="s">
        <v>193</v>
      </c>
      <c r="J812" s="19"/>
      <c r="K812" s="22">
        <v>0</v>
      </c>
      <c r="L812" s="22">
        <v>0</v>
      </c>
      <c r="M812" s="20"/>
      <c r="N812" s="20"/>
      <c r="O812" s="20"/>
      <c r="P812" s="20"/>
      <c r="Q812" s="21">
        <v>0</v>
      </c>
      <c r="R812" s="20">
        <v>0</v>
      </c>
      <c r="S812" s="20">
        <f t="shared" si="35"/>
        <v>0</v>
      </c>
    </row>
    <row r="813" spans="1:19" ht="19.899999999999999" customHeight="1">
      <c r="A813" s="19" t="s">
        <v>168</v>
      </c>
      <c r="B813" s="19" t="s">
        <v>169</v>
      </c>
      <c r="C813" s="19"/>
      <c r="D813" s="19"/>
      <c r="E813" s="19" t="s">
        <v>5</v>
      </c>
      <c r="F813" s="19" t="s">
        <v>79</v>
      </c>
      <c r="G813" s="19" t="s">
        <v>191</v>
      </c>
      <c r="H813" s="19" t="s">
        <v>192</v>
      </c>
      <c r="I813" s="19" t="s">
        <v>193</v>
      </c>
      <c r="J813" s="19"/>
      <c r="K813" s="22">
        <v>0</v>
      </c>
      <c r="L813" s="22">
        <v>0</v>
      </c>
      <c r="M813" s="20"/>
      <c r="N813" s="20"/>
      <c r="O813" s="20"/>
      <c r="P813" s="20"/>
      <c r="Q813" s="21">
        <v>0</v>
      </c>
      <c r="R813" s="20">
        <v>0</v>
      </c>
      <c r="S813" s="20">
        <f t="shared" si="35"/>
        <v>0</v>
      </c>
    </row>
    <row r="814" spans="1:19" ht="19.899999999999999" customHeight="1">
      <c r="A814" s="19" t="s">
        <v>168</v>
      </c>
      <c r="B814" s="19" t="s">
        <v>169</v>
      </c>
      <c r="C814" s="19"/>
      <c r="D814" s="19"/>
      <c r="E814" s="19" t="s">
        <v>6</v>
      </c>
      <c r="F814" s="19" t="s">
        <v>80</v>
      </c>
      <c r="G814" s="19" t="s">
        <v>191</v>
      </c>
      <c r="H814" s="19" t="s">
        <v>192</v>
      </c>
      <c r="I814" s="19" t="s">
        <v>193</v>
      </c>
      <c r="J814" s="19"/>
      <c r="K814" s="22">
        <v>0</v>
      </c>
      <c r="L814" s="22">
        <v>0</v>
      </c>
      <c r="M814" s="20"/>
      <c r="N814" s="20"/>
      <c r="O814" s="20"/>
      <c r="P814" s="20"/>
      <c r="Q814" s="21">
        <v>0</v>
      </c>
      <c r="R814" s="20">
        <v>0</v>
      </c>
      <c r="S814" s="20">
        <f t="shared" si="35"/>
        <v>0</v>
      </c>
    </row>
    <row r="815" spans="1:19" ht="19.899999999999999" customHeight="1">
      <c r="A815" s="19" t="s">
        <v>168</v>
      </c>
      <c r="B815" s="19" t="s">
        <v>169</v>
      </c>
      <c r="C815" s="19"/>
      <c r="D815" s="19"/>
      <c r="E815" s="19" t="s">
        <v>7</v>
      </c>
      <c r="F815" s="19" t="s">
        <v>81</v>
      </c>
      <c r="G815" s="19" t="s">
        <v>191</v>
      </c>
      <c r="H815" s="19" t="s">
        <v>192</v>
      </c>
      <c r="I815" s="19" t="s">
        <v>193</v>
      </c>
      <c r="J815" s="19"/>
      <c r="K815" s="22">
        <v>13800000</v>
      </c>
      <c r="L815" s="22">
        <v>12321428.57</v>
      </c>
      <c r="M815" s="20"/>
      <c r="N815" s="20"/>
      <c r="O815" s="20"/>
      <c r="P815" s="20"/>
      <c r="Q815" s="21">
        <v>0.154</v>
      </c>
      <c r="R815" s="20">
        <v>11539234.390000001</v>
      </c>
      <c r="S815" s="20">
        <f t="shared" si="35"/>
        <v>9999336.5597920287</v>
      </c>
    </row>
    <row r="816" spans="1:19" ht="19.899999999999999" customHeight="1">
      <c r="A816" s="19" t="s">
        <v>168</v>
      </c>
      <c r="B816" s="19" t="s">
        <v>169</v>
      </c>
      <c r="C816" s="19"/>
      <c r="D816" s="19"/>
      <c r="E816" s="19" t="s">
        <v>8</v>
      </c>
      <c r="F816" s="19" t="s">
        <v>77</v>
      </c>
      <c r="G816" s="19" t="s">
        <v>191</v>
      </c>
      <c r="H816" s="19" t="s">
        <v>192</v>
      </c>
      <c r="I816" s="19" t="s">
        <v>193</v>
      </c>
      <c r="J816" s="19"/>
      <c r="K816" s="22">
        <v>13800000</v>
      </c>
      <c r="L816" s="22">
        <v>12321428.57</v>
      </c>
      <c r="M816" s="20"/>
      <c r="N816" s="20"/>
      <c r="O816" s="20"/>
      <c r="P816" s="20"/>
      <c r="Q816" s="21">
        <v>0.15540000000000001</v>
      </c>
      <c r="R816" s="20">
        <v>11539234.390000001</v>
      </c>
      <c r="S816" s="20">
        <f t="shared" si="35"/>
        <v>9987220.3479314521</v>
      </c>
    </row>
    <row r="817" spans="1:19" ht="19.899999999999999" customHeight="1">
      <c r="A817" s="19" t="s">
        <v>168</v>
      </c>
      <c r="B817" s="19" t="s">
        <v>169</v>
      </c>
      <c r="C817" s="19"/>
      <c r="D817" s="19"/>
      <c r="E817" s="19" t="s">
        <v>9</v>
      </c>
      <c r="F817" s="19" t="s">
        <v>82</v>
      </c>
      <c r="G817" s="19" t="s">
        <v>191</v>
      </c>
      <c r="H817" s="19" t="s">
        <v>192</v>
      </c>
      <c r="I817" s="19" t="s">
        <v>193</v>
      </c>
      <c r="J817" s="19"/>
      <c r="K817" s="22">
        <v>0</v>
      </c>
      <c r="L817" s="22">
        <v>0</v>
      </c>
      <c r="M817" s="20"/>
      <c r="N817" s="20"/>
      <c r="O817" s="20"/>
      <c r="P817" s="20"/>
      <c r="Q817" s="21">
        <v>0</v>
      </c>
      <c r="R817" s="20">
        <v>0</v>
      </c>
      <c r="S817" s="20">
        <f t="shared" si="35"/>
        <v>0</v>
      </c>
    </row>
    <row r="818" spans="1:19" ht="19.899999999999999" customHeight="1">
      <c r="A818" s="19" t="s">
        <v>168</v>
      </c>
      <c r="B818" s="19" t="s">
        <v>169</v>
      </c>
      <c r="C818" s="19"/>
      <c r="D818" s="19"/>
      <c r="E818" s="19" t="s">
        <v>10</v>
      </c>
      <c r="F818" s="19" t="s">
        <v>83</v>
      </c>
      <c r="G818" s="19" t="s">
        <v>191</v>
      </c>
      <c r="H818" s="19" t="s">
        <v>192</v>
      </c>
      <c r="I818" s="19" t="s">
        <v>193</v>
      </c>
      <c r="J818" s="19"/>
      <c r="K818" s="22">
        <v>0</v>
      </c>
      <c r="L818" s="22">
        <v>0</v>
      </c>
      <c r="M818" s="20"/>
      <c r="N818" s="20"/>
      <c r="O818" s="20"/>
      <c r="P818" s="20"/>
      <c r="Q818" s="21">
        <v>0</v>
      </c>
      <c r="R818" s="20">
        <v>0</v>
      </c>
      <c r="S818" s="20">
        <f t="shared" si="35"/>
        <v>0</v>
      </c>
    </row>
    <row r="819" spans="1:19" ht="19.899999999999999" customHeight="1">
      <c r="A819" s="19" t="s">
        <v>168</v>
      </c>
      <c r="B819" s="19" t="s">
        <v>169</v>
      </c>
      <c r="C819" s="19"/>
      <c r="D819" s="19"/>
      <c r="E819" s="19" t="s">
        <v>11</v>
      </c>
      <c r="F819" s="19" t="s">
        <v>84</v>
      </c>
      <c r="G819" s="19" t="s">
        <v>191</v>
      </c>
      <c r="H819" s="19" t="s">
        <v>192</v>
      </c>
      <c r="I819" s="19" t="s">
        <v>193</v>
      </c>
      <c r="J819" s="19"/>
      <c r="K819" s="22">
        <v>0</v>
      </c>
      <c r="L819" s="22">
        <v>0</v>
      </c>
      <c r="M819" s="20"/>
      <c r="N819" s="20"/>
      <c r="O819" s="20"/>
      <c r="P819" s="20"/>
      <c r="Q819" s="21">
        <v>0</v>
      </c>
      <c r="R819" s="20">
        <v>0</v>
      </c>
      <c r="S819" s="20">
        <f t="shared" si="35"/>
        <v>0</v>
      </c>
    </row>
    <row r="820" spans="1:19" ht="19.899999999999999" customHeight="1">
      <c r="A820" s="19" t="s">
        <v>168</v>
      </c>
      <c r="B820" s="19" t="s">
        <v>169</v>
      </c>
      <c r="C820" s="19"/>
      <c r="D820" s="19"/>
      <c r="E820" s="19" t="s">
        <v>12</v>
      </c>
      <c r="F820" s="19" t="s">
        <v>85</v>
      </c>
      <c r="G820" s="19" t="s">
        <v>191</v>
      </c>
      <c r="H820" s="19" t="s">
        <v>192</v>
      </c>
      <c r="I820" s="19" t="s">
        <v>193</v>
      </c>
      <c r="J820" s="19"/>
      <c r="K820" s="22">
        <v>0</v>
      </c>
      <c r="L820" s="22">
        <v>0</v>
      </c>
      <c r="M820" s="20"/>
      <c r="N820" s="20"/>
      <c r="O820" s="20"/>
      <c r="P820" s="20"/>
      <c r="Q820" s="21">
        <v>0</v>
      </c>
      <c r="R820" s="20">
        <v>0</v>
      </c>
      <c r="S820" s="20">
        <f t="shared" si="35"/>
        <v>0</v>
      </c>
    </row>
    <row r="821" spans="1:19" ht="19.899999999999999" customHeight="1">
      <c r="A821" s="19" t="s">
        <v>168</v>
      </c>
      <c r="B821" s="19" t="s">
        <v>169</v>
      </c>
      <c r="C821" s="19"/>
      <c r="D821" s="19"/>
      <c r="E821" s="19" t="s">
        <v>13</v>
      </c>
      <c r="F821" s="19" t="s">
        <v>86</v>
      </c>
      <c r="G821" s="19" t="s">
        <v>191</v>
      </c>
      <c r="H821" s="19" t="s">
        <v>192</v>
      </c>
      <c r="I821" s="19" t="s">
        <v>193</v>
      </c>
      <c r="J821" s="19"/>
      <c r="K821" s="22">
        <v>0</v>
      </c>
      <c r="L821" s="22">
        <v>0</v>
      </c>
      <c r="M821" s="20"/>
      <c r="N821" s="20"/>
      <c r="O821" s="20"/>
      <c r="P821" s="20"/>
      <c r="Q821" s="21">
        <v>0</v>
      </c>
      <c r="R821" s="20">
        <v>0</v>
      </c>
      <c r="S821" s="20">
        <f t="shared" si="35"/>
        <v>0</v>
      </c>
    </row>
    <row r="822" spans="1:19" ht="19.899999999999999" customHeight="1">
      <c r="A822" s="19" t="s">
        <v>168</v>
      </c>
      <c r="B822" s="19" t="s">
        <v>169</v>
      </c>
      <c r="C822" s="19"/>
      <c r="D822" s="19"/>
      <c r="E822" s="19" t="s">
        <v>14</v>
      </c>
      <c r="F822" s="19" t="s">
        <v>87</v>
      </c>
      <c r="G822" s="19" t="s">
        <v>191</v>
      </c>
      <c r="H822" s="19" t="s">
        <v>192</v>
      </c>
      <c r="I822" s="19" t="s">
        <v>193</v>
      </c>
      <c r="J822" s="19"/>
      <c r="K822" s="22">
        <v>0</v>
      </c>
      <c r="L822" s="22">
        <v>0</v>
      </c>
      <c r="M822" s="20"/>
      <c r="N822" s="20"/>
      <c r="O822" s="20"/>
      <c r="P822" s="20"/>
      <c r="Q822" s="21">
        <v>0</v>
      </c>
      <c r="R822" s="20">
        <v>0</v>
      </c>
      <c r="S822" s="20">
        <f t="shared" si="35"/>
        <v>0</v>
      </c>
    </row>
    <row r="823" spans="1:19" ht="19.899999999999999" customHeight="1">
      <c r="A823" s="19" t="s">
        <v>168</v>
      </c>
      <c r="B823" s="19" t="s">
        <v>169</v>
      </c>
      <c r="C823" s="19"/>
      <c r="D823" s="19"/>
      <c r="E823" s="19" t="s">
        <v>15</v>
      </c>
      <c r="F823" s="19" t="s">
        <v>88</v>
      </c>
      <c r="G823" s="19" t="s">
        <v>191</v>
      </c>
      <c r="H823" s="19" t="s">
        <v>192</v>
      </c>
      <c r="I823" s="19" t="s">
        <v>193</v>
      </c>
      <c r="J823" s="19"/>
      <c r="K823" s="22">
        <v>4356.2</v>
      </c>
      <c r="L823" s="22">
        <v>4356.2</v>
      </c>
      <c r="M823" s="20"/>
      <c r="N823" s="20"/>
      <c r="O823" s="20"/>
      <c r="P823" s="20"/>
      <c r="Q823" s="21">
        <v>0</v>
      </c>
      <c r="R823" s="20">
        <v>0</v>
      </c>
      <c r="S823" s="20">
        <f t="shared" si="35"/>
        <v>0</v>
      </c>
    </row>
    <row r="824" spans="1:19" ht="19.899999999999999" customHeight="1">
      <c r="A824" s="19" t="s">
        <v>168</v>
      </c>
      <c r="B824" s="19" t="s">
        <v>169</v>
      </c>
      <c r="C824" s="19"/>
      <c r="D824" s="19"/>
      <c r="E824" s="19" t="s">
        <v>16</v>
      </c>
      <c r="F824" s="19" t="s">
        <v>89</v>
      </c>
      <c r="G824" s="19" t="s">
        <v>191</v>
      </c>
      <c r="H824" s="19" t="s">
        <v>192</v>
      </c>
      <c r="I824" s="19" t="s">
        <v>193</v>
      </c>
      <c r="J824" s="19"/>
      <c r="K824" s="22">
        <v>0</v>
      </c>
      <c r="L824" s="22">
        <v>0</v>
      </c>
      <c r="M824" s="20"/>
      <c r="N824" s="20"/>
      <c r="O824" s="20"/>
      <c r="P824" s="20"/>
      <c r="Q824" s="21">
        <v>0</v>
      </c>
      <c r="R824" s="20">
        <v>0</v>
      </c>
      <c r="S824" s="20">
        <f t="shared" si="35"/>
        <v>0</v>
      </c>
    </row>
    <row r="825" spans="1:19" ht="19.899999999999999" customHeight="1">
      <c r="A825" s="19" t="s">
        <v>168</v>
      </c>
      <c r="B825" s="19" t="s">
        <v>169</v>
      </c>
      <c r="C825" s="19"/>
      <c r="D825" s="19"/>
      <c r="E825" s="19" t="s">
        <v>17</v>
      </c>
      <c r="F825" s="19" t="s">
        <v>90</v>
      </c>
      <c r="G825" s="19" t="s">
        <v>191</v>
      </c>
      <c r="H825" s="19" t="s">
        <v>192</v>
      </c>
      <c r="I825" s="19" t="s">
        <v>193</v>
      </c>
      <c r="J825" s="19"/>
      <c r="K825" s="22">
        <v>0</v>
      </c>
      <c r="L825" s="22">
        <v>0</v>
      </c>
      <c r="M825" s="20"/>
      <c r="N825" s="20"/>
      <c r="O825" s="20"/>
      <c r="P825" s="20"/>
      <c r="Q825" s="21">
        <v>0</v>
      </c>
      <c r="R825" s="20">
        <v>0</v>
      </c>
      <c r="S825" s="20">
        <f t="shared" si="35"/>
        <v>0</v>
      </c>
    </row>
    <row r="826" spans="1:19" ht="19.899999999999999" customHeight="1">
      <c r="A826" s="19" t="s">
        <v>168</v>
      </c>
      <c r="B826" s="19" t="s">
        <v>169</v>
      </c>
      <c r="C826" s="19"/>
      <c r="D826" s="19"/>
      <c r="E826" s="19" t="s">
        <v>18</v>
      </c>
      <c r="F826" s="19" t="s">
        <v>91</v>
      </c>
      <c r="G826" s="19" t="s">
        <v>191</v>
      </c>
      <c r="H826" s="19" t="s">
        <v>192</v>
      </c>
      <c r="I826" s="19" t="s">
        <v>193</v>
      </c>
      <c r="J826" s="19"/>
      <c r="K826" s="22">
        <v>0</v>
      </c>
      <c r="L826" s="22">
        <v>0</v>
      </c>
      <c r="M826" s="20"/>
      <c r="N826" s="20"/>
      <c r="O826" s="20"/>
      <c r="P826" s="20"/>
      <c r="Q826" s="21">
        <v>0</v>
      </c>
      <c r="R826" s="20">
        <v>0</v>
      </c>
      <c r="S826" s="20">
        <f t="shared" si="35"/>
        <v>0</v>
      </c>
    </row>
    <row r="827" spans="1:19" ht="19.899999999999999" customHeight="1">
      <c r="A827" s="19" t="s">
        <v>168</v>
      </c>
      <c r="B827" s="19" t="s">
        <v>169</v>
      </c>
      <c r="C827" s="19"/>
      <c r="D827" s="19"/>
      <c r="E827" s="19" t="s">
        <v>19</v>
      </c>
      <c r="F827" s="19" t="s">
        <v>92</v>
      </c>
      <c r="G827" s="19" t="s">
        <v>191</v>
      </c>
      <c r="H827" s="19" t="s">
        <v>192</v>
      </c>
      <c r="I827" s="19" t="s">
        <v>193</v>
      </c>
      <c r="J827" s="19"/>
      <c r="K827" s="22">
        <v>0</v>
      </c>
      <c r="L827" s="22">
        <v>0</v>
      </c>
      <c r="M827" s="20"/>
      <c r="N827" s="20"/>
      <c r="O827" s="20"/>
      <c r="P827" s="20"/>
      <c r="Q827" s="21">
        <v>0</v>
      </c>
      <c r="R827" s="20">
        <v>0</v>
      </c>
      <c r="S827" s="20">
        <f t="shared" si="35"/>
        <v>0</v>
      </c>
    </row>
    <row r="828" spans="1:19" ht="19.899999999999999" customHeight="1">
      <c r="A828" s="19" t="s">
        <v>168</v>
      </c>
      <c r="B828" s="19" t="s">
        <v>169</v>
      </c>
      <c r="C828" s="19"/>
      <c r="D828" s="19"/>
      <c r="E828" s="19" t="s">
        <v>20</v>
      </c>
      <c r="F828" s="19" t="s">
        <v>93</v>
      </c>
      <c r="G828" s="19" t="s">
        <v>191</v>
      </c>
      <c r="H828" s="19" t="s">
        <v>192</v>
      </c>
      <c r="I828" s="19" t="s">
        <v>193</v>
      </c>
      <c r="J828" s="19"/>
      <c r="K828" s="22">
        <v>0</v>
      </c>
      <c r="L828" s="22">
        <v>0</v>
      </c>
      <c r="M828" s="20"/>
      <c r="N828" s="20"/>
      <c r="O828" s="20"/>
      <c r="P828" s="20"/>
      <c r="Q828" s="21">
        <v>0</v>
      </c>
      <c r="R828" s="20">
        <v>0</v>
      </c>
      <c r="S828" s="20">
        <f t="shared" si="35"/>
        <v>0</v>
      </c>
    </row>
    <row r="829" spans="1:19" ht="19.899999999999999" customHeight="1">
      <c r="A829" s="19" t="s">
        <v>168</v>
      </c>
      <c r="B829" s="19" t="s">
        <v>169</v>
      </c>
      <c r="C829" s="19"/>
      <c r="D829" s="19"/>
      <c r="E829" s="19" t="s">
        <v>21</v>
      </c>
      <c r="F829" s="19" t="s">
        <v>94</v>
      </c>
      <c r="G829" s="19" t="s">
        <v>191</v>
      </c>
      <c r="H829" s="19" t="s">
        <v>192</v>
      </c>
      <c r="I829" s="19" t="s">
        <v>193</v>
      </c>
      <c r="J829" s="19"/>
      <c r="K829" s="22">
        <v>0</v>
      </c>
      <c r="L829" s="22">
        <v>0</v>
      </c>
      <c r="M829" s="20"/>
      <c r="N829" s="20"/>
      <c r="O829" s="20"/>
      <c r="P829" s="20"/>
      <c r="Q829" s="21">
        <v>0</v>
      </c>
      <c r="R829" s="20">
        <v>0</v>
      </c>
      <c r="S829" s="20">
        <f t="shared" si="35"/>
        <v>0</v>
      </c>
    </row>
    <row r="830" spans="1:19" ht="19.899999999999999" customHeight="1">
      <c r="A830" s="19" t="s">
        <v>168</v>
      </c>
      <c r="B830" s="19" t="s">
        <v>169</v>
      </c>
      <c r="C830" s="19"/>
      <c r="D830" s="19"/>
      <c r="E830" s="19" t="s">
        <v>22</v>
      </c>
      <c r="F830" s="19" t="s">
        <v>95</v>
      </c>
      <c r="G830" s="19" t="s">
        <v>191</v>
      </c>
      <c r="H830" s="19" t="s">
        <v>192</v>
      </c>
      <c r="I830" s="19" t="s">
        <v>193</v>
      </c>
      <c r="J830" s="19"/>
      <c r="K830" s="22">
        <v>0</v>
      </c>
      <c r="L830" s="22">
        <v>0</v>
      </c>
      <c r="M830" s="20"/>
      <c r="N830" s="20"/>
      <c r="O830" s="20"/>
      <c r="P830" s="20"/>
      <c r="Q830" s="21">
        <v>0</v>
      </c>
      <c r="R830" s="20">
        <v>0</v>
      </c>
      <c r="S830" s="20">
        <f t="shared" si="35"/>
        <v>0</v>
      </c>
    </row>
    <row r="831" spans="1:19" ht="19.899999999999999" customHeight="1">
      <c r="A831" s="17" t="s">
        <v>170</v>
      </c>
      <c r="B831" s="17" t="s">
        <v>171</v>
      </c>
      <c r="C831" s="17"/>
      <c r="D831" s="17"/>
      <c r="E831" s="17" t="s">
        <v>72</v>
      </c>
      <c r="F831" s="17" t="s">
        <v>73</v>
      </c>
      <c r="G831" s="17" t="s">
        <v>191</v>
      </c>
      <c r="H831" s="17" t="s">
        <v>192</v>
      </c>
      <c r="I831" s="17" t="s">
        <v>193</v>
      </c>
      <c r="J831" s="17"/>
      <c r="K831" s="18">
        <v>2258876</v>
      </c>
      <c r="L831" s="18">
        <v>2007167.31</v>
      </c>
      <c r="M831" s="18">
        <f>SUM(M832,M833,M834,M835,M836,M837,M838,M839,M840,M841,M843,M844,M845,M846,M847,M848,M849,M850,M851,M852,M853)</f>
        <v>0</v>
      </c>
      <c r="N831" s="18">
        <f>SUM(N832,N833,N834,N835,N836,N837,N838,N839,N840,N841,N843,N844,N845,N846,N847,N848,N849,N850,N851,N852,N853)</f>
        <v>0</v>
      </c>
      <c r="O831" s="18"/>
      <c r="P831" s="18"/>
      <c r="Q831" s="18">
        <v>0.05</v>
      </c>
      <c r="R831" s="18">
        <f>SUM(R832,R833,R834,R835,R836,R837,R838,R839,R840,R841,R843,R844,R845,R846,R847,R848,R849,R850,R851,R852,R853)</f>
        <v>2258784</v>
      </c>
      <c r="S831" s="18">
        <f>SUM(S832,S833,S834,S835,S836,S837,S838,S839,S840,S841,S843,S844,S845,S846,S847,S848,S849,S850,S851,S852,S853)</f>
        <v>2007084.4252057266</v>
      </c>
    </row>
    <row r="832" spans="1:19" ht="19.899999999999999" customHeight="1">
      <c r="A832" s="19" t="s">
        <v>170</v>
      </c>
      <c r="B832" s="19" t="s">
        <v>171</v>
      </c>
      <c r="C832" s="19"/>
      <c r="D832" s="19"/>
      <c r="E832" s="19" t="s">
        <v>1</v>
      </c>
      <c r="F832" s="19" t="s">
        <v>74</v>
      </c>
      <c r="G832" s="19" t="s">
        <v>191</v>
      </c>
      <c r="H832" s="19" t="s">
        <v>192</v>
      </c>
      <c r="I832" s="19" t="s">
        <v>193</v>
      </c>
      <c r="J832" s="19"/>
      <c r="K832" s="22">
        <v>0</v>
      </c>
      <c r="L832" s="22">
        <v>0</v>
      </c>
      <c r="M832" s="20"/>
      <c r="N832" s="20"/>
      <c r="O832" s="20"/>
      <c r="P832" s="20"/>
      <c r="Q832" s="21">
        <v>0</v>
      </c>
      <c r="R832" s="20">
        <v>0</v>
      </c>
      <c r="S832" s="20">
        <f t="shared" ref="S832:S853" si="36">R832/(1+Q832)</f>
        <v>0</v>
      </c>
    </row>
    <row r="833" spans="1:19" ht="19.899999999999999" customHeight="1">
      <c r="A833" s="19" t="s">
        <v>170</v>
      </c>
      <c r="B833" s="19" t="s">
        <v>171</v>
      </c>
      <c r="C833" s="19"/>
      <c r="D833" s="19"/>
      <c r="E833" s="19" t="s">
        <v>2</v>
      </c>
      <c r="F833" s="19" t="s">
        <v>75</v>
      </c>
      <c r="G833" s="19" t="s">
        <v>191</v>
      </c>
      <c r="H833" s="19" t="s">
        <v>192</v>
      </c>
      <c r="I833" s="19" t="s">
        <v>193</v>
      </c>
      <c r="J833" s="19"/>
      <c r="K833" s="22">
        <v>41676</v>
      </c>
      <c r="L833" s="22">
        <v>38588.89</v>
      </c>
      <c r="M833" s="20"/>
      <c r="N833" s="20"/>
      <c r="O833" s="20"/>
      <c r="P833" s="20"/>
      <c r="Q833" s="21">
        <v>0.08</v>
      </c>
      <c r="R833" s="20">
        <v>41676</v>
      </c>
      <c r="S833" s="20">
        <f t="shared" si="36"/>
        <v>38588.888888888883</v>
      </c>
    </row>
    <row r="834" spans="1:19" ht="19.899999999999999" customHeight="1">
      <c r="A834" s="19" t="s">
        <v>170</v>
      </c>
      <c r="B834" s="19" t="s">
        <v>171</v>
      </c>
      <c r="C834" s="19"/>
      <c r="D834" s="19"/>
      <c r="E834" s="19" t="s">
        <v>3</v>
      </c>
      <c r="F834" s="19" t="s">
        <v>76</v>
      </c>
      <c r="G834" s="19" t="s">
        <v>191</v>
      </c>
      <c r="H834" s="19" t="s">
        <v>192</v>
      </c>
      <c r="I834" s="19" t="s">
        <v>193</v>
      </c>
      <c r="J834" s="19"/>
      <c r="K834" s="22">
        <v>687056</v>
      </c>
      <c r="L834" s="22">
        <v>618969.37</v>
      </c>
      <c r="M834" s="20"/>
      <c r="N834" s="20"/>
      <c r="O834" s="20"/>
      <c r="P834" s="20"/>
      <c r="Q834" s="21">
        <v>0.11</v>
      </c>
      <c r="R834" s="20">
        <v>686964</v>
      </c>
      <c r="S834" s="20">
        <f t="shared" si="36"/>
        <v>618886.48648648639</v>
      </c>
    </row>
    <row r="835" spans="1:19" ht="19.899999999999999" customHeight="1">
      <c r="A835" s="19" t="s">
        <v>170</v>
      </c>
      <c r="B835" s="19" t="s">
        <v>171</v>
      </c>
      <c r="C835" s="19"/>
      <c r="D835" s="19"/>
      <c r="E835" s="19" t="s">
        <v>4</v>
      </c>
      <c r="F835" s="19" t="s">
        <v>78</v>
      </c>
      <c r="G835" s="19" t="s">
        <v>191</v>
      </c>
      <c r="H835" s="19" t="s">
        <v>192</v>
      </c>
      <c r="I835" s="19" t="s">
        <v>193</v>
      </c>
      <c r="J835" s="19"/>
      <c r="K835" s="22">
        <v>0</v>
      </c>
      <c r="L835" s="22">
        <v>0</v>
      </c>
      <c r="M835" s="20"/>
      <c r="N835" s="20"/>
      <c r="O835" s="20"/>
      <c r="P835" s="20"/>
      <c r="Q835" s="21">
        <v>0</v>
      </c>
      <c r="R835" s="20">
        <v>0</v>
      </c>
      <c r="S835" s="20">
        <f t="shared" si="36"/>
        <v>0</v>
      </c>
    </row>
    <row r="836" spans="1:19" ht="19.899999999999999" customHeight="1">
      <c r="A836" s="19" t="s">
        <v>170</v>
      </c>
      <c r="B836" s="19" t="s">
        <v>171</v>
      </c>
      <c r="C836" s="19"/>
      <c r="D836" s="19"/>
      <c r="E836" s="19" t="s">
        <v>5</v>
      </c>
      <c r="F836" s="19" t="s">
        <v>79</v>
      </c>
      <c r="G836" s="19" t="s">
        <v>191</v>
      </c>
      <c r="H836" s="19" t="s">
        <v>192</v>
      </c>
      <c r="I836" s="19" t="s">
        <v>193</v>
      </c>
      <c r="J836" s="19"/>
      <c r="K836" s="22">
        <v>0</v>
      </c>
      <c r="L836" s="22">
        <v>0</v>
      </c>
      <c r="M836" s="20"/>
      <c r="N836" s="20"/>
      <c r="O836" s="20"/>
      <c r="P836" s="20"/>
      <c r="Q836" s="21">
        <v>0</v>
      </c>
      <c r="R836" s="20">
        <v>0</v>
      </c>
      <c r="S836" s="20">
        <f t="shared" si="36"/>
        <v>0</v>
      </c>
    </row>
    <row r="837" spans="1:19" ht="19.899999999999999" customHeight="1">
      <c r="A837" s="19" t="s">
        <v>170</v>
      </c>
      <c r="B837" s="19" t="s">
        <v>171</v>
      </c>
      <c r="C837" s="19"/>
      <c r="D837" s="19"/>
      <c r="E837" s="19" t="s">
        <v>6</v>
      </c>
      <c r="F837" s="19" t="s">
        <v>80</v>
      </c>
      <c r="G837" s="19" t="s">
        <v>191</v>
      </c>
      <c r="H837" s="19" t="s">
        <v>192</v>
      </c>
      <c r="I837" s="19" t="s">
        <v>193</v>
      </c>
      <c r="J837" s="19"/>
      <c r="K837" s="22">
        <v>0</v>
      </c>
      <c r="L837" s="22">
        <v>0</v>
      </c>
      <c r="M837" s="20"/>
      <c r="N837" s="20"/>
      <c r="O837" s="20"/>
      <c r="P837" s="20"/>
      <c r="Q837" s="21">
        <v>0</v>
      </c>
      <c r="R837" s="20">
        <v>0</v>
      </c>
      <c r="S837" s="20">
        <f t="shared" si="36"/>
        <v>0</v>
      </c>
    </row>
    <row r="838" spans="1:19" ht="19.899999999999999" customHeight="1">
      <c r="A838" s="19" t="s">
        <v>170</v>
      </c>
      <c r="B838" s="19" t="s">
        <v>171</v>
      </c>
      <c r="C838" s="19"/>
      <c r="D838" s="19"/>
      <c r="E838" s="19" t="s">
        <v>7</v>
      </c>
      <c r="F838" s="19" t="s">
        <v>81</v>
      </c>
      <c r="G838" s="19" t="s">
        <v>191</v>
      </c>
      <c r="H838" s="19" t="s">
        <v>192</v>
      </c>
      <c r="I838" s="19" t="s">
        <v>193</v>
      </c>
      <c r="J838" s="19"/>
      <c r="K838" s="22">
        <v>20884</v>
      </c>
      <c r="L838" s="22">
        <v>18481.419999999998</v>
      </c>
      <c r="M838" s="20"/>
      <c r="N838" s="20"/>
      <c r="O838" s="20"/>
      <c r="P838" s="20"/>
      <c r="Q838" s="21">
        <v>0.13</v>
      </c>
      <c r="R838" s="20">
        <v>20884</v>
      </c>
      <c r="S838" s="20">
        <f t="shared" si="36"/>
        <v>18481.41592920354</v>
      </c>
    </row>
    <row r="839" spans="1:19" ht="19.899999999999999" customHeight="1">
      <c r="A839" s="19" t="s">
        <v>170</v>
      </c>
      <c r="B839" s="19" t="s">
        <v>171</v>
      </c>
      <c r="C839" s="19"/>
      <c r="D839" s="19"/>
      <c r="E839" s="19" t="s">
        <v>8</v>
      </c>
      <c r="F839" s="19" t="s">
        <v>77</v>
      </c>
      <c r="G839" s="19" t="s">
        <v>191</v>
      </c>
      <c r="H839" s="19" t="s">
        <v>192</v>
      </c>
      <c r="I839" s="19" t="s">
        <v>193</v>
      </c>
      <c r="J839" s="19"/>
      <c r="K839" s="22">
        <v>1283124</v>
      </c>
      <c r="L839" s="22">
        <v>1115760</v>
      </c>
      <c r="M839" s="20"/>
      <c r="N839" s="20"/>
      <c r="O839" s="20"/>
      <c r="P839" s="20"/>
      <c r="Q839" s="21">
        <v>0.15</v>
      </c>
      <c r="R839" s="20">
        <v>1283124</v>
      </c>
      <c r="S839" s="20">
        <f t="shared" si="36"/>
        <v>1115760</v>
      </c>
    </row>
    <row r="840" spans="1:19" ht="19.899999999999999" customHeight="1">
      <c r="A840" s="19" t="s">
        <v>170</v>
      </c>
      <c r="B840" s="19" t="s">
        <v>171</v>
      </c>
      <c r="C840" s="19"/>
      <c r="D840" s="19"/>
      <c r="E840" s="19" t="s">
        <v>9</v>
      </c>
      <c r="F840" s="19" t="s">
        <v>82</v>
      </c>
      <c r="G840" s="19" t="s">
        <v>191</v>
      </c>
      <c r="H840" s="19" t="s">
        <v>192</v>
      </c>
      <c r="I840" s="19" t="s">
        <v>193</v>
      </c>
      <c r="J840" s="19"/>
      <c r="K840" s="22">
        <v>10120</v>
      </c>
      <c r="L840" s="22">
        <v>9638.1</v>
      </c>
      <c r="M840" s="20"/>
      <c r="N840" s="20"/>
      <c r="O840" s="20"/>
      <c r="P840" s="20"/>
      <c r="Q840" s="21">
        <v>4.9999000000000002E-2</v>
      </c>
      <c r="R840" s="20">
        <v>10120</v>
      </c>
      <c r="S840" s="20">
        <f t="shared" si="36"/>
        <v>9638.1044172423026</v>
      </c>
    </row>
    <row r="841" spans="1:19" ht="19.899999999999999" customHeight="1">
      <c r="A841" s="19" t="s">
        <v>170</v>
      </c>
      <c r="B841" s="19" t="s">
        <v>171</v>
      </c>
      <c r="C841" s="19"/>
      <c r="D841" s="19"/>
      <c r="E841" s="19" t="s">
        <v>10</v>
      </c>
      <c r="F841" s="19" t="s">
        <v>83</v>
      </c>
      <c r="G841" s="19" t="s">
        <v>191</v>
      </c>
      <c r="H841" s="19" t="s">
        <v>192</v>
      </c>
      <c r="I841" s="19" t="s">
        <v>193</v>
      </c>
      <c r="J841" s="19"/>
      <c r="K841" s="22">
        <v>22448</v>
      </c>
      <c r="L841" s="22">
        <v>21379.05</v>
      </c>
      <c r="M841" s="20"/>
      <c r="N841" s="20"/>
      <c r="O841" s="20"/>
      <c r="P841" s="20"/>
      <c r="Q841" s="21">
        <v>0.05</v>
      </c>
      <c r="R841" s="20">
        <v>22448</v>
      </c>
      <c r="S841" s="20">
        <f t="shared" si="36"/>
        <v>21379.047619047618</v>
      </c>
    </row>
    <row r="842" spans="1:19" ht="19.899999999999999" customHeight="1">
      <c r="A842" s="19" t="s">
        <v>170</v>
      </c>
      <c r="B842" s="19" t="s">
        <v>171</v>
      </c>
      <c r="C842" s="19"/>
      <c r="D842" s="19"/>
      <c r="E842" s="19" t="s">
        <v>11</v>
      </c>
      <c r="F842" s="19" t="s">
        <v>84</v>
      </c>
      <c r="G842" s="19" t="s">
        <v>191</v>
      </c>
      <c r="H842" s="19" t="s">
        <v>192</v>
      </c>
      <c r="I842" s="19" t="s">
        <v>193</v>
      </c>
      <c r="J842" s="19"/>
      <c r="K842" s="22">
        <v>0</v>
      </c>
      <c r="L842" s="22">
        <v>0</v>
      </c>
      <c r="M842" s="20"/>
      <c r="N842" s="20"/>
      <c r="O842" s="20"/>
      <c r="P842" s="20"/>
      <c r="Q842" s="21">
        <v>0</v>
      </c>
      <c r="R842" s="20">
        <v>0</v>
      </c>
      <c r="S842" s="20">
        <f t="shared" si="36"/>
        <v>0</v>
      </c>
    </row>
    <row r="843" spans="1:19" ht="19.899999999999999" customHeight="1">
      <c r="A843" s="19" t="s">
        <v>170</v>
      </c>
      <c r="B843" s="19" t="s">
        <v>171</v>
      </c>
      <c r="C843" s="19"/>
      <c r="D843" s="19"/>
      <c r="E843" s="19" t="s">
        <v>12</v>
      </c>
      <c r="F843" s="19" t="s">
        <v>85</v>
      </c>
      <c r="G843" s="19" t="s">
        <v>191</v>
      </c>
      <c r="H843" s="19" t="s">
        <v>192</v>
      </c>
      <c r="I843" s="19" t="s">
        <v>193</v>
      </c>
      <c r="J843" s="19"/>
      <c r="K843" s="22">
        <v>0</v>
      </c>
      <c r="L843" s="22">
        <v>0</v>
      </c>
      <c r="M843" s="20"/>
      <c r="N843" s="20"/>
      <c r="O843" s="20"/>
      <c r="P843" s="20"/>
      <c r="Q843" s="21">
        <v>0</v>
      </c>
      <c r="R843" s="20">
        <v>0</v>
      </c>
      <c r="S843" s="20">
        <f t="shared" si="36"/>
        <v>0</v>
      </c>
    </row>
    <row r="844" spans="1:19" ht="19.899999999999999" customHeight="1">
      <c r="A844" s="19" t="s">
        <v>170</v>
      </c>
      <c r="B844" s="19" t="s">
        <v>171</v>
      </c>
      <c r="C844" s="19"/>
      <c r="D844" s="19"/>
      <c r="E844" s="19" t="s">
        <v>13</v>
      </c>
      <c r="F844" s="19" t="s">
        <v>86</v>
      </c>
      <c r="G844" s="19" t="s">
        <v>191</v>
      </c>
      <c r="H844" s="19" t="s">
        <v>192</v>
      </c>
      <c r="I844" s="19" t="s">
        <v>193</v>
      </c>
      <c r="J844" s="19"/>
      <c r="K844" s="22">
        <v>4140</v>
      </c>
      <c r="L844" s="22">
        <v>3942.86</v>
      </c>
      <c r="M844" s="20"/>
      <c r="N844" s="20"/>
      <c r="O844" s="20"/>
      <c r="P844" s="20"/>
      <c r="Q844" s="21">
        <v>4.9999000000000002E-2</v>
      </c>
      <c r="R844" s="20">
        <v>4140</v>
      </c>
      <c r="S844" s="20">
        <f t="shared" si="36"/>
        <v>3942.8608979627602</v>
      </c>
    </row>
    <row r="845" spans="1:19" ht="19.899999999999999" customHeight="1">
      <c r="A845" s="19" t="s">
        <v>170</v>
      </c>
      <c r="B845" s="19" t="s">
        <v>171</v>
      </c>
      <c r="C845" s="19"/>
      <c r="D845" s="19"/>
      <c r="E845" s="19" t="s">
        <v>14</v>
      </c>
      <c r="F845" s="19" t="s">
        <v>87</v>
      </c>
      <c r="G845" s="19" t="s">
        <v>191</v>
      </c>
      <c r="H845" s="19" t="s">
        <v>192</v>
      </c>
      <c r="I845" s="19" t="s">
        <v>193</v>
      </c>
      <c r="J845" s="19"/>
      <c r="K845" s="22">
        <v>122452</v>
      </c>
      <c r="L845" s="22">
        <v>116620.95</v>
      </c>
      <c r="M845" s="20"/>
      <c r="N845" s="20"/>
      <c r="O845" s="20"/>
      <c r="P845" s="20"/>
      <c r="Q845" s="21">
        <v>0.05</v>
      </c>
      <c r="R845" s="20">
        <v>122452</v>
      </c>
      <c r="S845" s="20">
        <f t="shared" si="36"/>
        <v>116620.95238095238</v>
      </c>
    </row>
    <row r="846" spans="1:19" ht="19.899999999999999" customHeight="1">
      <c r="A846" s="19" t="s">
        <v>170</v>
      </c>
      <c r="B846" s="19" t="s">
        <v>171</v>
      </c>
      <c r="C846" s="19"/>
      <c r="D846" s="19"/>
      <c r="E846" s="19" t="s">
        <v>15</v>
      </c>
      <c r="F846" s="19" t="s">
        <v>88</v>
      </c>
      <c r="G846" s="19" t="s">
        <v>191</v>
      </c>
      <c r="H846" s="19" t="s">
        <v>192</v>
      </c>
      <c r="I846" s="19" t="s">
        <v>193</v>
      </c>
      <c r="J846" s="19"/>
      <c r="K846" s="22">
        <v>0</v>
      </c>
      <c r="L846" s="22">
        <v>0</v>
      </c>
      <c r="M846" s="20"/>
      <c r="N846" s="20"/>
      <c r="O846" s="20"/>
      <c r="P846" s="20"/>
      <c r="Q846" s="21">
        <v>0</v>
      </c>
      <c r="R846" s="20">
        <v>0</v>
      </c>
      <c r="S846" s="20">
        <f t="shared" si="36"/>
        <v>0</v>
      </c>
    </row>
    <row r="847" spans="1:19" ht="19.899999999999999" customHeight="1">
      <c r="A847" s="19" t="s">
        <v>170</v>
      </c>
      <c r="B847" s="19" t="s">
        <v>171</v>
      </c>
      <c r="C847" s="19"/>
      <c r="D847" s="19"/>
      <c r="E847" s="19" t="s">
        <v>16</v>
      </c>
      <c r="F847" s="19" t="s">
        <v>89</v>
      </c>
      <c r="G847" s="19" t="s">
        <v>191</v>
      </c>
      <c r="H847" s="19" t="s">
        <v>192</v>
      </c>
      <c r="I847" s="19" t="s">
        <v>193</v>
      </c>
      <c r="J847" s="19"/>
      <c r="K847" s="22">
        <v>0</v>
      </c>
      <c r="L847" s="22">
        <v>0</v>
      </c>
      <c r="M847" s="20"/>
      <c r="N847" s="20"/>
      <c r="O847" s="20"/>
      <c r="P847" s="20"/>
      <c r="Q847" s="21">
        <v>0</v>
      </c>
      <c r="R847" s="20">
        <v>0</v>
      </c>
      <c r="S847" s="20">
        <f t="shared" si="36"/>
        <v>0</v>
      </c>
    </row>
    <row r="848" spans="1:19" ht="19.899999999999999" customHeight="1">
      <c r="A848" s="19" t="s">
        <v>170</v>
      </c>
      <c r="B848" s="19" t="s">
        <v>171</v>
      </c>
      <c r="C848" s="19"/>
      <c r="D848" s="19"/>
      <c r="E848" s="19" t="s">
        <v>17</v>
      </c>
      <c r="F848" s="19" t="s">
        <v>90</v>
      </c>
      <c r="G848" s="19" t="s">
        <v>191</v>
      </c>
      <c r="H848" s="19" t="s">
        <v>192</v>
      </c>
      <c r="I848" s="19" t="s">
        <v>193</v>
      </c>
      <c r="J848" s="19"/>
      <c r="K848" s="22">
        <v>0</v>
      </c>
      <c r="L848" s="22">
        <v>0</v>
      </c>
      <c r="M848" s="20"/>
      <c r="N848" s="20"/>
      <c r="O848" s="20"/>
      <c r="P848" s="20"/>
      <c r="Q848" s="21">
        <v>0</v>
      </c>
      <c r="R848" s="20">
        <v>0</v>
      </c>
      <c r="S848" s="20">
        <f t="shared" si="36"/>
        <v>0</v>
      </c>
    </row>
    <row r="849" spans="1:19" ht="19.899999999999999" customHeight="1">
      <c r="A849" s="19" t="s">
        <v>170</v>
      </c>
      <c r="B849" s="19" t="s">
        <v>171</v>
      </c>
      <c r="C849" s="19"/>
      <c r="D849" s="19"/>
      <c r="E849" s="19" t="s">
        <v>18</v>
      </c>
      <c r="F849" s="19" t="s">
        <v>91</v>
      </c>
      <c r="G849" s="19" t="s">
        <v>191</v>
      </c>
      <c r="H849" s="19" t="s">
        <v>192</v>
      </c>
      <c r="I849" s="19" t="s">
        <v>193</v>
      </c>
      <c r="J849" s="19"/>
      <c r="K849" s="22">
        <v>0</v>
      </c>
      <c r="L849" s="22">
        <v>0</v>
      </c>
      <c r="M849" s="20"/>
      <c r="N849" s="20"/>
      <c r="O849" s="20"/>
      <c r="P849" s="20"/>
      <c r="Q849" s="21">
        <v>0</v>
      </c>
      <c r="R849" s="20">
        <v>0</v>
      </c>
      <c r="S849" s="20">
        <f t="shared" si="36"/>
        <v>0</v>
      </c>
    </row>
    <row r="850" spans="1:19" ht="19.899999999999999" customHeight="1">
      <c r="A850" s="19" t="s">
        <v>170</v>
      </c>
      <c r="B850" s="19" t="s">
        <v>171</v>
      </c>
      <c r="C850" s="19"/>
      <c r="D850" s="19"/>
      <c r="E850" s="19" t="s">
        <v>19</v>
      </c>
      <c r="F850" s="19" t="s">
        <v>92</v>
      </c>
      <c r="G850" s="19" t="s">
        <v>191</v>
      </c>
      <c r="H850" s="19" t="s">
        <v>192</v>
      </c>
      <c r="I850" s="19" t="s">
        <v>193</v>
      </c>
      <c r="J850" s="19"/>
      <c r="K850" s="22">
        <v>43884</v>
      </c>
      <c r="L850" s="22">
        <v>41794.29</v>
      </c>
      <c r="M850" s="20"/>
      <c r="N850" s="20"/>
      <c r="O850" s="20"/>
      <c r="P850" s="20"/>
      <c r="Q850" s="21">
        <v>0.05</v>
      </c>
      <c r="R850" s="20">
        <v>43884</v>
      </c>
      <c r="S850" s="20">
        <f t="shared" si="36"/>
        <v>41794.28571428571</v>
      </c>
    </row>
    <row r="851" spans="1:19" ht="19.899999999999999" customHeight="1">
      <c r="A851" s="19" t="s">
        <v>170</v>
      </c>
      <c r="B851" s="19" t="s">
        <v>171</v>
      </c>
      <c r="C851" s="19"/>
      <c r="D851" s="19"/>
      <c r="E851" s="19" t="s">
        <v>20</v>
      </c>
      <c r="F851" s="19" t="s">
        <v>93</v>
      </c>
      <c r="G851" s="19" t="s">
        <v>191</v>
      </c>
      <c r="H851" s="19" t="s">
        <v>192</v>
      </c>
      <c r="I851" s="19" t="s">
        <v>193</v>
      </c>
      <c r="J851" s="19"/>
      <c r="K851" s="22">
        <v>2116</v>
      </c>
      <c r="L851" s="22">
        <v>2015.24</v>
      </c>
      <c r="M851" s="20"/>
      <c r="N851" s="20"/>
      <c r="O851" s="20"/>
      <c r="P851" s="20"/>
      <c r="Q851" s="21">
        <v>4.9999000000000002E-2</v>
      </c>
      <c r="R851" s="20">
        <v>2116</v>
      </c>
      <c r="S851" s="20">
        <f t="shared" si="36"/>
        <v>2015.2400145142997</v>
      </c>
    </row>
    <row r="852" spans="1:19" ht="19.899999999999999" customHeight="1">
      <c r="A852" s="19" t="s">
        <v>170</v>
      </c>
      <c r="B852" s="19" t="s">
        <v>171</v>
      </c>
      <c r="C852" s="19"/>
      <c r="D852" s="19"/>
      <c r="E852" s="19" t="s">
        <v>21</v>
      </c>
      <c r="F852" s="19" t="s">
        <v>94</v>
      </c>
      <c r="G852" s="19" t="s">
        <v>191</v>
      </c>
      <c r="H852" s="19" t="s">
        <v>192</v>
      </c>
      <c r="I852" s="19" t="s">
        <v>193</v>
      </c>
      <c r="J852" s="19"/>
      <c r="K852" s="22">
        <v>0</v>
      </c>
      <c r="L852" s="22">
        <v>0</v>
      </c>
      <c r="M852" s="20"/>
      <c r="N852" s="20"/>
      <c r="O852" s="20"/>
      <c r="P852" s="20"/>
      <c r="Q852" s="21">
        <v>0</v>
      </c>
      <c r="R852" s="20">
        <v>0</v>
      </c>
      <c r="S852" s="20">
        <f t="shared" si="36"/>
        <v>0</v>
      </c>
    </row>
    <row r="853" spans="1:19" ht="19.899999999999999" customHeight="1">
      <c r="A853" s="19" t="s">
        <v>170</v>
      </c>
      <c r="B853" s="19" t="s">
        <v>171</v>
      </c>
      <c r="C853" s="19"/>
      <c r="D853" s="19"/>
      <c r="E853" s="19" t="s">
        <v>22</v>
      </c>
      <c r="F853" s="19" t="s">
        <v>95</v>
      </c>
      <c r="G853" s="19" t="s">
        <v>191</v>
      </c>
      <c r="H853" s="19" t="s">
        <v>192</v>
      </c>
      <c r="I853" s="19" t="s">
        <v>193</v>
      </c>
      <c r="J853" s="19"/>
      <c r="K853" s="22">
        <v>20976</v>
      </c>
      <c r="L853" s="22">
        <v>19977.14</v>
      </c>
      <c r="M853" s="20"/>
      <c r="N853" s="20"/>
      <c r="O853" s="20"/>
      <c r="P853" s="20"/>
      <c r="Q853" s="21">
        <v>0.05</v>
      </c>
      <c r="R853" s="20">
        <v>20976</v>
      </c>
      <c r="S853" s="20">
        <f t="shared" si="36"/>
        <v>19977.142857142855</v>
      </c>
    </row>
    <row r="854" spans="1:19" ht="19.899999999999999" customHeight="1">
      <c r="A854" s="17" t="s">
        <v>172</v>
      </c>
      <c r="B854" s="17" t="s">
        <v>173</v>
      </c>
      <c r="C854" s="17"/>
      <c r="D854" s="17"/>
      <c r="E854" s="17" t="s">
        <v>72</v>
      </c>
      <c r="F854" s="17" t="s">
        <v>73</v>
      </c>
      <c r="G854" s="17" t="s">
        <v>191</v>
      </c>
      <c r="H854" s="17" t="s">
        <v>192</v>
      </c>
      <c r="I854" s="17" t="s">
        <v>193</v>
      </c>
      <c r="J854" s="17"/>
      <c r="K854" s="18">
        <v>6487595.2800000003</v>
      </c>
      <c r="L854" s="18">
        <v>5785953.5099999998</v>
      </c>
      <c r="M854" s="18">
        <f>SUM(M855,M856,M857,M858,M859,M860,M861,M862,M863,M864,M866,M867,M868,M869,M870,M871,M872,M873,M874,M875,M876)</f>
        <v>0</v>
      </c>
      <c r="N854" s="18">
        <f>SUM(N855,N856,N857,N858,N859,N860,N861,N862,N863,N864,N866,N867,N868,N869,N870,N871,N872,N873,N874,N875,N876)</f>
        <v>0</v>
      </c>
      <c r="O854" s="18"/>
      <c r="P854" s="18"/>
      <c r="Q854" s="18">
        <v>0.05</v>
      </c>
      <c r="R854" s="18">
        <f>SUM(R855,R856,R857,R858,R859,R860,R861,R862,R863,R864,R866,R867,R868,R869,R870,R871,R872,R873,R874,R875,R876)</f>
        <v>4909120</v>
      </c>
      <c r="S854" s="18">
        <f>SUM(S855,S856,S857,S858,S859,S860,S861,S862,S863,S864,S866,S867,S868,S869,S870,S871,S872,S873,S874,S875,S876)</f>
        <v>4268706.8655316969</v>
      </c>
    </row>
    <row r="855" spans="1:19" ht="19.899999999999999" customHeight="1">
      <c r="A855" s="19" t="s">
        <v>172</v>
      </c>
      <c r="B855" s="19" t="s">
        <v>173</v>
      </c>
      <c r="C855" s="19"/>
      <c r="D855" s="19"/>
      <c r="E855" s="19" t="s">
        <v>1</v>
      </c>
      <c r="F855" s="19" t="s">
        <v>74</v>
      </c>
      <c r="G855" s="19" t="s">
        <v>191</v>
      </c>
      <c r="H855" s="19" t="s">
        <v>192</v>
      </c>
      <c r="I855" s="19" t="s">
        <v>193</v>
      </c>
      <c r="J855" s="19"/>
      <c r="K855" s="22">
        <v>322000</v>
      </c>
      <c r="L855" s="22">
        <v>290090.09000000003</v>
      </c>
      <c r="M855" s="20"/>
      <c r="N855" s="20"/>
      <c r="O855" s="20"/>
      <c r="P855" s="20"/>
      <c r="Q855" s="21">
        <v>0.1099</v>
      </c>
      <c r="R855" s="20">
        <v>243715.18</v>
      </c>
      <c r="S855" s="20">
        <f t="shared" ref="S855:S876" si="37">R855/(1+Q855)</f>
        <v>219583.00747815115</v>
      </c>
    </row>
    <row r="856" spans="1:19" ht="19.899999999999999" customHeight="1">
      <c r="A856" s="19" t="s">
        <v>172</v>
      </c>
      <c r="B856" s="19" t="s">
        <v>173</v>
      </c>
      <c r="C856" s="19"/>
      <c r="D856" s="19"/>
      <c r="E856" s="19" t="s">
        <v>2</v>
      </c>
      <c r="F856" s="19" t="s">
        <v>75</v>
      </c>
      <c r="G856" s="19" t="s">
        <v>191</v>
      </c>
      <c r="H856" s="19" t="s">
        <v>192</v>
      </c>
      <c r="I856" s="19" t="s">
        <v>193</v>
      </c>
      <c r="J856" s="19"/>
      <c r="K856" s="22">
        <v>322000</v>
      </c>
      <c r="L856" s="22">
        <v>290090.09000000003</v>
      </c>
      <c r="M856" s="20"/>
      <c r="N856" s="20"/>
      <c r="O856" s="20"/>
      <c r="P856" s="20"/>
      <c r="Q856" s="21">
        <v>0.1099</v>
      </c>
      <c r="R856" s="20">
        <v>243715.18</v>
      </c>
      <c r="S856" s="20">
        <f t="shared" si="37"/>
        <v>219583.00747815115</v>
      </c>
    </row>
    <row r="857" spans="1:19" ht="19.899999999999999" customHeight="1">
      <c r="A857" s="19" t="s">
        <v>172</v>
      </c>
      <c r="B857" s="19" t="s">
        <v>173</v>
      </c>
      <c r="C857" s="19"/>
      <c r="D857" s="19"/>
      <c r="E857" s="19" t="s">
        <v>3</v>
      </c>
      <c r="F857" s="19" t="s">
        <v>76</v>
      </c>
      <c r="G857" s="19" t="s">
        <v>191</v>
      </c>
      <c r="H857" s="19" t="s">
        <v>192</v>
      </c>
      <c r="I857" s="19" t="s">
        <v>193</v>
      </c>
      <c r="J857" s="19"/>
      <c r="K857" s="22">
        <v>322000</v>
      </c>
      <c r="L857" s="22">
        <v>275213.68</v>
      </c>
      <c r="M857" s="20"/>
      <c r="N857" s="20"/>
      <c r="O857" s="20"/>
      <c r="P857" s="20"/>
      <c r="Q857" s="21">
        <v>0.17</v>
      </c>
      <c r="R857" s="20">
        <v>243715.18</v>
      </c>
      <c r="S857" s="20">
        <f t="shared" si="37"/>
        <v>208303.57264957266</v>
      </c>
    </row>
    <row r="858" spans="1:19" ht="19.899999999999999" customHeight="1">
      <c r="A858" s="19" t="s">
        <v>172</v>
      </c>
      <c r="B858" s="19" t="s">
        <v>173</v>
      </c>
      <c r="C858" s="19"/>
      <c r="D858" s="19"/>
      <c r="E858" s="19" t="s">
        <v>4</v>
      </c>
      <c r="F858" s="19" t="s">
        <v>78</v>
      </c>
      <c r="G858" s="19" t="s">
        <v>191</v>
      </c>
      <c r="H858" s="19" t="s">
        <v>192</v>
      </c>
      <c r="I858" s="19" t="s">
        <v>193</v>
      </c>
      <c r="J858" s="19"/>
      <c r="K858" s="22">
        <v>0</v>
      </c>
      <c r="L858" s="22">
        <v>0</v>
      </c>
      <c r="M858" s="20"/>
      <c r="N858" s="20"/>
      <c r="O858" s="20"/>
      <c r="P858" s="20"/>
      <c r="Q858" s="21">
        <v>0</v>
      </c>
      <c r="R858" s="20">
        <v>0</v>
      </c>
      <c r="S858" s="20">
        <f t="shared" si="37"/>
        <v>0</v>
      </c>
    </row>
    <row r="859" spans="1:19" ht="19.899999999999999" customHeight="1">
      <c r="A859" s="19" t="s">
        <v>172</v>
      </c>
      <c r="B859" s="19" t="s">
        <v>173</v>
      </c>
      <c r="C859" s="19"/>
      <c r="D859" s="19"/>
      <c r="E859" s="19" t="s">
        <v>5</v>
      </c>
      <c r="F859" s="19" t="s">
        <v>79</v>
      </c>
      <c r="G859" s="19" t="s">
        <v>191</v>
      </c>
      <c r="H859" s="19" t="s">
        <v>192</v>
      </c>
      <c r="I859" s="19" t="s">
        <v>193</v>
      </c>
      <c r="J859" s="19"/>
      <c r="K859" s="22">
        <v>0</v>
      </c>
      <c r="L859" s="22">
        <v>0</v>
      </c>
      <c r="M859" s="20"/>
      <c r="N859" s="20"/>
      <c r="O859" s="20"/>
      <c r="P859" s="20"/>
      <c r="Q859" s="21">
        <v>0</v>
      </c>
      <c r="R859" s="20">
        <v>0</v>
      </c>
      <c r="S859" s="20">
        <f t="shared" si="37"/>
        <v>0</v>
      </c>
    </row>
    <row r="860" spans="1:19" ht="19.899999999999999" customHeight="1">
      <c r="A860" s="19" t="s">
        <v>172</v>
      </c>
      <c r="B860" s="19" t="s">
        <v>173</v>
      </c>
      <c r="C860" s="19"/>
      <c r="D860" s="19"/>
      <c r="E860" s="19" t="s">
        <v>6</v>
      </c>
      <c r="F860" s="19" t="s">
        <v>80</v>
      </c>
      <c r="G860" s="19" t="s">
        <v>191</v>
      </c>
      <c r="H860" s="19" t="s">
        <v>192</v>
      </c>
      <c r="I860" s="19" t="s">
        <v>193</v>
      </c>
      <c r="J860" s="19"/>
      <c r="K860" s="22">
        <v>0</v>
      </c>
      <c r="L860" s="22">
        <v>0</v>
      </c>
      <c r="M860" s="20"/>
      <c r="N860" s="20"/>
      <c r="O860" s="20"/>
      <c r="P860" s="20"/>
      <c r="Q860" s="21">
        <v>0</v>
      </c>
      <c r="R860" s="20">
        <v>0</v>
      </c>
      <c r="S860" s="20">
        <f t="shared" si="37"/>
        <v>0</v>
      </c>
    </row>
    <row r="861" spans="1:19" ht="19.899999999999999" customHeight="1">
      <c r="A861" s="19" t="s">
        <v>172</v>
      </c>
      <c r="B861" s="19" t="s">
        <v>173</v>
      </c>
      <c r="C861" s="19"/>
      <c r="D861" s="19"/>
      <c r="E861" s="19" t="s">
        <v>7</v>
      </c>
      <c r="F861" s="19" t="s">
        <v>81</v>
      </c>
      <c r="G861" s="19" t="s">
        <v>191</v>
      </c>
      <c r="H861" s="19" t="s">
        <v>192</v>
      </c>
      <c r="I861" s="19" t="s">
        <v>193</v>
      </c>
      <c r="J861" s="19"/>
      <c r="K861" s="22">
        <v>2760000</v>
      </c>
      <c r="L861" s="22">
        <v>2442477.88</v>
      </c>
      <c r="M861" s="20"/>
      <c r="N861" s="20"/>
      <c r="O861" s="20"/>
      <c r="P861" s="20"/>
      <c r="Q861" s="21">
        <v>0.16500000000000001</v>
      </c>
      <c r="R861" s="20">
        <v>2088987.23</v>
      </c>
      <c r="S861" s="20">
        <f t="shared" si="37"/>
        <v>1793122.0858369097</v>
      </c>
    </row>
    <row r="862" spans="1:19" ht="19.899999999999999" customHeight="1">
      <c r="A862" s="19" t="s">
        <v>172</v>
      </c>
      <c r="B862" s="19" t="s">
        <v>173</v>
      </c>
      <c r="C862" s="19"/>
      <c r="D862" s="19"/>
      <c r="E862" s="19" t="s">
        <v>8</v>
      </c>
      <c r="F862" s="19" t="s">
        <v>77</v>
      </c>
      <c r="G862" s="19" t="s">
        <v>191</v>
      </c>
      <c r="H862" s="19" t="s">
        <v>192</v>
      </c>
      <c r="I862" s="19" t="s">
        <v>193</v>
      </c>
      <c r="J862" s="19"/>
      <c r="K862" s="22">
        <v>2760000</v>
      </c>
      <c r="L862" s="22">
        <v>2486486.4900000002</v>
      </c>
      <c r="M862" s="20"/>
      <c r="N862" s="20"/>
      <c r="O862" s="20"/>
      <c r="P862" s="20"/>
      <c r="Q862" s="21">
        <v>0.14269999999999999</v>
      </c>
      <c r="R862" s="20">
        <v>2088987.23</v>
      </c>
      <c r="S862" s="20">
        <f t="shared" si="37"/>
        <v>1828115.1920889122</v>
      </c>
    </row>
    <row r="863" spans="1:19" ht="19.899999999999999" customHeight="1">
      <c r="A863" s="19" t="s">
        <v>172</v>
      </c>
      <c r="B863" s="19" t="s">
        <v>173</v>
      </c>
      <c r="C863" s="19"/>
      <c r="D863" s="19"/>
      <c r="E863" s="19" t="s">
        <v>9</v>
      </c>
      <c r="F863" s="19" t="s">
        <v>82</v>
      </c>
      <c r="G863" s="19" t="s">
        <v>191</v>
      </c>
      <c r="H863" s="19" t="s">
        <v>192</v>
      </c>
      <c r="I863" s="19" t="s">
        <v>193</v>
      </c>
      <c r="J863" s="19"/>
      <c r="K863" s="22">
        <v>0</v>
      </c>
      <c r="L863" s="22">
        <v>0</v>
      </c>
      <c r="M863" s="20"/>
      <c r="N863" s="20"/>
      <c r="O863" s="20"/>
      <c r="P863" s="20"/>
      <c r="Q863" s="21">
        <v>0</v>
      </c>
      <c r="R863" s="20">
        <v>0</v>
      </c>
      <c r="S863" s="20">
        <f t="shared" si="37"/>
        <v>0</v>
      </c>
    </row>
    <row r="864" spans="1:19" ht="19.899999999999999" customHeight="1">
      <c r="A864" s="19" t="s">
        <v>172</v>
      </c>
      <c r="B864" s="19" t="s">
        <v>173</v>
      </c>
      <c r="C864" s="19"/>
      <c r="D864" s="19"/>
      <c r="E864" s="19" t="s">
        <v>10</v>
      </c>
      <c r="F864" s="19" t="s">
        <v>83</v>
      </c>
      <c r="G864" s="19" t="s">
        <v>191</v>
      </c>
      <c r="H864" s="19" t="s">
        <v>192</v>
      </c>
      <c r="I864" s="19" t="s">
        <v>193</v>
      </c>
      <c r="J864" s="19"/>
      <c r="K864" s="22">
        <v>0</v>
      </c>
      <c r="L864" s="22">
        <v>0</v>
      </c>
      <c r="M864" s="20"/>
      <c r="N864" s="20"/>
      <c r="O864" s="20"/>
      <c r="P864" s="20"/>
      <c r="Q864" s="21">
        <v>0</v>
      </c>
      <c r="R864" s="20">
        <v>0</v>
      </c>
      <c r="S864" s="20">
        <f t="shared" si="37"/>
        <v>0</v>
      </c>
    </row>
    <row r="865" spans="1:19" ht="19.899999999999999" customHeight="1">
      <c r="A865" s="19" t="s">
        <v>172</v>
      </c>
      <c r="B865" s="19" t="s">
        <v>173</v>
      </c>
      <c r="C865" s="19"/>
      <c r="D865" s="19"/>
      <c r="E865" s="19" t="s">
        <v>11</v>
      </c>
      <c r="F865" s="19" t="s">
        <v>84</v>
      </c>
      <c r="G865" s="19" t="s">
        <v>191</v>
      </c>
      <c r="H865" s="19" t="s">
        <v>192</v>
      </c>
      <c r="I865" s="19" t="s">
        <v>193</v>
      </c>
      <c r="J865" s="19"/>
      <c r="K865" s="22">
        <v>0</v>
      </c>
      <c r="L865" s="22">
        <v>0</v>
      </c>
      <c r="M865" s="20"/>
      <c r="N865" s="20"/>
      <c r="O865" s="20"/>
      <c r="P865" s="20"/>
      <c r="Q865" s="21">
        <v>0</v>
      </c>
      <c r="R865" s="20">
        <v>0</v>
      </c>
      <c r="S865" s="20">
        <f t="shared" si="37"/>
        <v>0</v>
      </c>
    </row>
    <row r="866" spans="1:19" ht="19.899999999999999" customHeight="1">
      <c r="A866" s="19" t="s">
        <v>172</v>
      </c>
      <c r="B866" s="19" t="s">
        <v>173</v>
      </c>
      <c r="C866" s="19"/>
      <c r="D866" s="19"/>
      <c r="E866" s="19" t="s">
        <v>12</v>
      </c>
      <c r="F866" s="19" t="s">
        <v>85</v>
      </c>
      <c r="G866" s="19" t="s">
        <v>191</v>
      </c>
      <c r="H866" s="19" t="s">
        <v>192</v>
      </c>
      <c r="I866" s="19" t="s">
        <v>193</v>
      </c>
      <c r="J866" s="19"/>
      <c r="K866" s="22">
        <v>0</v>
      </c>
      <c r="L866" s="22">
        <v>0</v>
      </c>
      <c r="M866" s="20"/>
      <c r="N866" s="20"/>
      <c r="O866" s="20"/>
      <c r="P866" s="20"/>
      <c r="Q866" s="21">
        <v>0</v>
      </c>
      <c r="R866" s="20">
        <v>0</v>
      </c>
      <c r="S866" s="20">
        <f t="shared" si="37"/>
        <v>0</v>
      </c>
    </row>
    <row r="867" spans="1:19" ht="19.899999999999999" customHeight="1">
      <c r="A867" s="19" t="s">
        <v>172</v>
      </c>
      <c r="B867" s="19" t="s">
        <v>173</v>
      </c>
      <c r="C867" s="19"/>
      <c r="D867" s="19"/>
      <c r="E867" s="19" t="s">
        <v>13</v>
      </c>
      <c r="F867" s="19" t="s">
        <v>86</v>
      </c>
      <c r="G867" s="19" t="s">
        <v>191</v>
      </c>
      <c r="H867" s="19" t="s">
        <v>192</v>
      </c>
      <c r="I867" s="19" t="s">
        <v>193</v>
      </c>
      <c r="J867" s="19"/>
      <c r="K867" s="22">
        <v>0</v>
      </c>
      <c r="L867" s="22">
        <v>0</v>
      </c>
      <c r="M867" s="20"/>
      <c r="N867" s="20"/>
      <c r="O867" s="20"/>
      <c r="P867" s="20"/>
      <c r="Q867" s="21">
        <v>0</v>
      </c>
      <c r="R867" s="20">
        <v>0</v>
      </c>
      <c r="S867" s="20">
        <f t="shared" si="37"/>
        <v>0</v>
      </c>
    </row>
    <row r="868" spans="1:19" ht="19.899999999999999" customHeight="1">
      <c r="A868" s="19" t="s">
        <v>172</v>
      </c>
      <c r="B868" s="19" t="s">
        <v>173</v>
      </c>
      <c r="C868" s="19"/>
      <c r="D868" s="19"/>
      <c r="E868" s="19" t="s">
        <v>14</v>
      </c>
      <c r="F868" s="19" t="s">
        <v>87</v>
      </c>
      <c r="G868" s="19" t="s">
        <v>191</v>
      </c>
      <c r="H868" s="19" t="s">
        <v>192</v>
      </c>
      <c r="I868" s="19" t="s">
        <v>193</v>
      </c>
      <c r="J868" s="19"/>
      <c r="K868" s="22">
        <v>0</v>
      </c>
      <c r="L868" s="22">
        <v>0</v>
      </c>
      <c r="M868" s="20"/>
      <c r="N868" s="20"/>
      <c r="O868" s="20"/>
      <c r="P868" s="20"/>
      <c r="Q868" s="21">
        <v>0</v>
      </c>
      <c r="R868" s="20">
        <v>0</v>
      </c>
      <c r="S868" s="20">
        <f t="shared" si="37"/>
        <v>0</v>
      </c>
    </row>
    <row r="869" spans="1:19" ht="19.899999999999999" customHeight="1">
      <c r="A869" s="19" t="s">
        <v>172</v>
      </c>
      <c r="B869" s="19" t="s">
        <v>173</v>
      </c>
      <c r="C869" s="19"/>
      <c r="D869" s="19"/>
      <c r="E869" s="19" t="s">
        <v>15</v>
      </c>
      <c r="F869" s="19" t="s">
        <v>88</v>
      </c>
      <c r="G869" s="19" t="s">
        <v>191</v>
      </c>
      <c r="H869" s="19" t="s">
        <v>192</v>
      </c>
      <c r="I869" s="19" t="s">
        <v>193</v>
      </c>
      <c r="J869" s="19"/>
      <c r="K869" s="22">
        <v>1595.28</v>
      </c>
      <c r="L869" s="22">
        <v>1595.28</v>
      </c>
      <c r="M869" s="20"/>
      <c r="N869" s="20"/>
      <c r="O869" s="20"/>
      <c r="P869" s="20"/>
      <c r="Q869" s="21">
        <v>0</v>
      </c>
      <c r="R869" s="20">
        <v>0</v>
      </c>
      <c r="S869" s="20">
        <f t="shared" si="37"/>
        <v>0</v>
      </c>
    </row>
    <row r="870" spans="1:19" ht="19.899999999999999" customHeight="1">
      <c r="A870" s="19" t="s">
        <v>172</v>
      </c>
      <c r="B870" s="19" t="s">
        <v>173</v>
      </c>
      <c r="C870" s="19"/>
      <c r="D870" s="19"/>
      <c r="E870" s="19" t="s">
        <v>16</v>
      </c>
      <c r="F870" s="19" t="s">
        <v>89</v>
      </c>
      <c r="G870" s="19" t="s">
        <v>191</v>
      </c>
      <c r="H870" s="19" t="s">
        <v>192</v>
      </c>
      <c r="I870" s="19" t="s">
        <v>193</v>
      </c>
      <c r="J870" s="19"/>
      <c r="K870" s="22">
        <v>0</v>
      </c>
      <c r="L870" s="22">
        <v>0</v>
      </c>
      <c r="M870" s="20"/>
      <c r="N870" s="20"/>
      <c r="O870" s="20"/>
      <c r="P870" s="20"/>
      <c r="Q870" s="21">
        <v>0</v>
      </c>
      <c r="R870" s="20">
        <v>0</v>
      </c>
      <c r="S870" s="20">
        <f t="shared" si="37"/>
        <v>0</v>
      </c>
    </row>
    <row r="871" spans="1:19" ht="19.899999999999999" customHeight="1">
      <c r="A871" s="19" t="s">
        <v>172</v>
      </c>
      <c r="B871" s="19" t="s">
        <v>173</v>
      </c>
      <c r="C871" s="19"/>
      <c r="D871" s="19"/>
      <c r="E871" s="19" t="s">
        <v>17</v>
      </c>
      <c r="F871" s="19" t="s">
        <v>90</v>
      </c>
      <c r="G871" s="19" t="s">
        <v>191</v>
      </c>
      <c r="H871" s="19" t="s">
        <v>192</v>
      </c>
      <c r="I871" s="19" t="s">
        <v>193</v>
      </c>
      <c r="J871" s="19"/>
      <c r="K871" s="22">
        <v>0</v>
      </c>
      <c r="L871" s="22">
        <v>0</v>
      </c>
      <c r="M871" s="20"/>
      <c r="N871" s="20"/>
      <c r="O871" s="20"/>
      <c r="P871" s="20"/>
      <c r="Q871" s="21">
        <v>0</v>
      </c>
      <c r="R871" s="20">
        <v>0</v>
      </c>
      <c r="S871" s="20">
        <f t="shared" si="37"/>
        <v>0</v>
      </c>
    </row>
    <row r="872" spans="1:19" ht="19.899999999999999" customHeight="1">
      <c r="A872" s="19" t="s">
        <v>172</v>
      </c>
      <c r="B872" s="19" t="s">
        <v>173</v>
      </c>
      <c r="C872" s="19"/>
      <c r="D872" s="19"/>
      <c r="E872" s="19" t="s">
        <v>18</v>
      </c>
      <c r="F872" s="19" t="s">
        <v>91</v>
      </c>
      <c r="G872" s="19" t="s">
        <v>191</v>
      </c>
      <c r="H872" s="19" t="s">
        <v>192</v>
      </c>
      <c r="I872" s="19" t="s">
        <v>193</v>
      </c>
      <c r="J872" s="19"/>
      <c r="K872" s="22">
        <v>0</v>
      </c>
      <c r="L872" s="22">
        <v>0</v>
      </c>
      <c r="M872" s="20"/>
      <c r="N872" s="20"/>
      <c r="O872" s="20"/>
      <c r="P872" s="20"/>
      <c r="Q872" s="21">
        <v>0</v>
      </c>
      <c r="R872" s="20">
        <v>0</v>
      </c>
      <c r="S872" s="20">
        <f t="shared" si="37"/>
        <v>0</v>
      </c>
    </row>
    <row r="873" spans="1:19" ht="19.899999999999999" customHeight="1">
      <c r="A873" s="19" t="s">
        <v>172</v>
      </c>
      <c r="B873" s="19" t="s">
        <v>173</v>
      </c>
      <c r="C873" s="19"/>
      <c r="D873" s="19"/>
      <c r="E873" s="19" t="s">
        <v>19</v>
      </c>
      <c r="F873" s="19" t="s">
        <v>92</v>
      </c>
      <c r="G873" s="19" t="s">
        <v>191</v>
      </c>
      <c r="H873" s="19" t="s">
        <v>192</v>
      </c>
      <c r="I873" s="19" t="s">
        <v>193</v>
      </c>
      <c r="J873" s="19"/>
      <c r="K873" s="22">
        <v>0</v>
      </c>
      <c r="L873" s="22">
        <v>0</v>
      </c>
      <c r="M873" s="20"/>
      <c r="N873" s="20"/>
      <c r="O873" s="20"/>
      <c r="P873" s="20"/>
      <c r="Q873" s="21">
        <v>0</v>
      </c>
      <c r="R873" s="20">
        <v>0</v>
      </c>
      <c r="S873" s="20">
        <f t="shared" si="37"/>
        <v>0</v>
      </c>
    </row>
    <row r="874" spans="1:19" ht="19.899999999999999" customHeight="1">
      <c r="A874" s="19" t="s">
        <v>172</v>
      </c>
      <c r="B874" s="19" t="s">
        <v>173</v>
      </c>
      <c r="C874" s="19"/>
      <c r="D874" s="19"/>
      <c r="E874" s="19" t="s">
        <v>20</v>
      </c>
      <c r="F874" s="19" t="s">
        <v>93</v>
      </c>
      <c r="G874" s="19" t="s">
        <v>191</v>
      </c>
      <c r="H874" s="19" t="s">
        <v>192</v>
      </c>
      <c r="I874" s="19" t="s">
        <v>193</v>
      </c>
      <c r="J874" s="19"/>
      <c r="K874" s="22">
        <v>0</v>
      </c>
      <c r="L874" s="22">
        <v>0</v>
      </c>
      <c r="M874" s="20"/>
      <c r="N874" s="20"/>
      <c r="O874" s="20"/>
      <c r="P874" s="20"/>
      <c r="Q874" s="21">
        <v>0</v>
      </c>
      <c r="R874" s="20">
        <v>0</v>
      </c>
      <c r="S874" s="20">
        <f t="shared" si="37"/>
        <v>0</v>
      </c>
    </row>
    <row r="875" spans="1:19" ht="19.899999999999999" customHeight="1">
      <c r="A875" s="19" t="s">
        <v>172</v>
      </c>
      <c r="B875" s="19" t="s">
        <v>173</v>
      </c>
      <c r="C875" s="19"/>
      <c r="D875" s="19"/>
      <c r="E875" s="19" t="s">
        <v>21</v>
      </c>
      <c r="F875" s="19" t="s">
        <v>94</v>
      </c>
      <c r="G875" s="19" t="s">
        <v>191</v>
      </c>
      <c r="H875" s="19" t="s">
        <v>192</v>
      </c>
      <c r="I875" s="19" t="s">
        <v>193</v>
      </c>
      <c r="J875" s="19"/>
      <c r="K875" s="22">
        <v>0</v>
      </c>
      <c r="L875" s="22">
        <v>0</v>
      </c>
      <c r="M875" s="20"/>
      <c r="N875" s="20"/>
      <c r="O875" s="20"/>
      <c r="P875" s="20"/>
      <c r="Q875" s="21">
        <v>0</v>
      </c>
      <c r="R875" s="20">
        <v>0</v>
      </c>
      <c r="S875" s="20">
        <f t="shared" si="37"/>
        <v>0</v>
      </c>
    </row>
    <row r="876" spans="1:19" ht="19.899999999999999" customHeight="1">
      <c r="A876" s="19" t="s">
        <v>172</v>
      </c>
      <c r="B876" s="19" t="s">
        <v>173</v>
      </c>
      <c r="C876" s="19"/>
      <c r="D876" s="19"/>
      <c r="E876" s="19" t="s">
        <v>22</v>
      </c>
      <c r="F876" s="19" t="s">
        <v>95</v>
      </c>
      <c r="G876" s="19" t="s">
        <v>191</v>
      </c>
      <c r="H876" s="19" t="s">
        <v>192</v>
      </c>
      <c r="I876" s="19" t="s">
        <v>193</v>
      </c>
      <c r="J876" s="19"/>
      <c r="K876" s="22">
        <v>0</v>
      </c>
      <c r="L876" s="22">
        <v>0</v>
      </c>
      <c r="M876" s="20"/>
      <c r="N876" s="20"/>
      <c r="O876" s="20"/>
      <c r="P876" s="20"/>
      <c r="Q876" s="21">
        <v>0</v>
      </c>
      <c r="R876" s="20">
        <v>0</v>
      </c>
      <c r="S876" s="20">
        <f t="shared" si="37"/>
        <v>0</v>
      </c>
    </row>
    <row r="877" spans="1:19" ht="19.899999999999999" customHeight="1">
      <c r="A877" s="17" t="s">
        <v>174</v>
      </c>
      <c r="B877" s="17" t="s">
        <v>175</v>
      </c>
      <c r="C877" s="17"/>
      <c r="D877" s="17"/>
      <c r="E877" s="17" t="s">
        <v>72</v>
      </c>
      <c r="F877" s="17" t="s">
        <v>73</v>
      </c>
      <c r="G877" s="17" t="s">
        <v>191</v>
      </c>
      <c r="H877" s="17" t="s">
        <v>192</v>
      </c>
      <c r="I877" s="17" t="s">
        <v>193</v>
      </c>
      <c r="J877" s="17"/>
      <c r="K877" s="18">
        <v>43175703.960000001</v>
      </c>
      <c r="L877" s="18">
        <v>38483005.979999997</v>
      </c>
      <c r="M877" s="18">
        <f>SUM(M878,M879,M880,M881,M882,M883,M884,M885,M886,M887,M889,M890,M891,M892,M893,M894,M895,M896,M897,M898,M899)</f>
        <v>0</v>
      </c>
      <c r="N877" s="18">
        <f>SUM(N878,N879,N880,N881,N882,N883,N884,N885,N886,N887,N889,N890,N891,N892,N893,N894,N895,N896,N897,N898,N899)</f>
        <v>0</v>
      </c>
      <c r="O877" s="18"/>
      <c r="P877" s="18"/>
      <c r="Q877" s="18">
        <v>0.05</v>
      </c>
      <c r="R877" s="18">
        <f>SUM(R878,R879,R880,R881,R882,R883,R884,R885,R886,R887,R889,R890,R891,R892,R893,R894,R895,R896,R897,R898,R899)</f>
        <v>35431040</v>
      </c>
      <c r="S877" s="18">
        <f>SUM(S878,S879,S880,S881,S882,S883,S884,S885,S886,S887,S889,S890,S891,S892,S893,S894,S895,S896,S897,S898,S899)</f>
        <v>30808579.892265223</v>
      </c>
    </row>
    <row r="878" spans="1:19" ht="19.899999999999999" customHeight="1">
      <c r="A878" s="19" t="s">
        <v>174</v>
      </c>
      <c r="B878" s="19" t="s">
        <v>175</v>
      </c>
      <c r="C878" s="19"/>
      <c r="D878" s="19"/>
      <c r="E878" s="19" t="s">
        <v>1</v>
      </c>
      <c r="F878" s="19" t="s">
        <v>74</v>
      </c>
      <c r="G878" s="19" t="s">
        <v>191</v>
      </c>
      <c r="H878" s="19" t="s">
        <v>192</v>
      </c>
      <c r="I878" s="19" t="s">
        <v>193</v>
      </c>
      <c r="J878" s="19"/>
      <c r="K878" s="22">
        <v>1775600</v>
      </c>
      <c r="L878" s="22">
        <v>1599639.64</v>
      </c>
      <c r="M878" s="20"/>
      <c r="N878" s="20"/>
      <c r="O878" s="20"/>
      <c r="P878" s="20"/>
      <c r="Q878" s="21">
        <v>0.11</v>
      </c>
      <c r="R878" s="20">
        <v>1457104.35</v>
      </c>
      <c r="S878" s="20">
        <f t="shared" ref="S878:S899" si="38">R878/(1+Q878)</f>
        <v>1312706.6216216215</v>
      </c>
    </row>
    <row r="879" spans="1:19" ht="19.899999999999999" customHeight="1">
      <c r="A879" s="19" t="s">
        <v>174</v>
      </c>
      <c r="B879" s="19" t="s">
        <v>175</v>
      </c>
      <c r="C879" s="19"/>
      <c r="D879" s="19"/>
      <c r="E879" s="19" t="s">
        <v>2</v>
      </c>
      <c r="F879" s="19" t="s">
        <v>75</v>
      </c>
      <c r="G879" s="19" t="s">
        <v>191</v>
      </c>
      <c r="H879" s="19" t="s">
        <v>192</v>
      </c>
      <c r="I879" s="19" t="s">
        <v>193</v>
      </c>
      <c r="J879" s="19"/>
      <c r="K879" s="22">
        <v>6440000</v>
      </c>
      <c r="L879" s="22">
        <v>5801801.7999999998</v>
      </c>
      <c r="M879" s="20"/>
      <c r="N879" s="20"/>
      <c r="O879" s="20"/>
      <c r="P879" s="20"/>
      <c r="Q879" s="21">
        <v>0.11</v>
      </c>
      <c r="R879" s="20">
        <v>5284834.43</v>
      </c>
      <c r="S879" s="20">
        <f t="shared" si="38"/>
        <v>4761112.0990990987</v>
      </c>
    </row>
    <row r="880" spans="1:19" ht="19.899999999999999" customHeight="1">
      <c r="A880" s="19" t="s">
        <v>174</v>
      </c>
      <c r="B880" s="19" t="s">
        <v>175</v>
      </c>
      <c r="C880" s="19"/>
      <c r="D880" s="19"/>
      <c r="E880" s="19" t="s">
        <v>3</v>
      </c>
      <c r="F880" s="19" t="s">
        <v>76</v>
      </c>
      <c r="G880" s="19" t="s">
        <v>191</v>
      </c>
      <c r="H880" s="19" t="s">
        <v>192</v>
      </c>
      <c r="I880" s="19" t="s">
        <v>193</v>
      </c>
      <c r="J880" s="19"/>
      <c r="K880" s="22">
        <v>7360000</v>
      </c>
      <c r="L880" s="22">
        <v>6290598.29</v>
      </c>
      <c r="M880" s="20"/>
      <c r="N880" s="20"/>
      <c r="O880" s="20"/>
      <c r="P880" s="20"/>
      <c r="Q880" s="21">
        <v>0.17</v>
      </c>
      <c r="R880" s="20">
        <v>6039810.7800000003</v>
      </c>
      <c r="S880" s="20">
        <f t="shared" si="38"/>
        <v>5162231.435897436</v>
      </c>
    </row>
    <row r="881" spans="1:19" ht="19.899999999999999" customHeight="1">
      <c r="A881" s="19" t="s">
        <v>174</v>
      </c>
      <c r="B881" s="19" t="s">
        <v>175</v>
      </c>
      <c r="C881" s="19"/>
      <c r="D881" s="19"/>
      <c r="E881" s="19" t="s">
        <v>4</v>
      </c>
      <c r="F881" s="19" t="s">
        <v>78</v>
      </c>
      <c r="G881" s="19" t="s">
        <v>191</v>
      </c>
      <c r="H881" s="19" t="s">
        <v>192</v>
      </c>
      <c r="I881" s="19" t="s">
        <v>193</v>
      </c>
      <c r="J881" s="19"/>
      <c r="K881" s="22">
        <v>0</v>
      </c>
      <c r="L881" s="22">
        <v>0</v>
      </c>
      <c r="M881" s="20"/>
      <c r="N881" s="20"/>
      <c r="O881" s="20"/>
      <c r="P881" s="20"/>
      <c r="Q881" s="21">
        <v>0</v>
      </c>
      <c r="R881" s="20">
        <v>0</v>
      </c>
      <c r="S881" s="20">
        <f t="shared" si="38"/>
        <v>0</v>
      </c>
    </row>
    <row r="882" spans="1:19" ht="19.899999999999999" customHeight="1">
      <c r="A882" s="19" t="s">
        <v>174</v>
      </c>
      <c r="B882" s="19" t="s">
        <v>175</v>
      </c>
      <c r="C882" s="19"/>
      <c r="D882" s="19"/>
      <c r="E882" s="19" t="s">
        <v>5</v>
      </c>
      <c r="F882" s="19" t="s">
        <v>79</v>
      </c>
      <c r="G882" s="19" t="s">
        <v>191</v>
      </c>
      <c r="H882" s="19" t="s">
        <v>192</v>
      </c>
      <c r="I882" s="19" t="s">
        <v>193</v>
      </c>
      <c r="J882" s="19"/>
      <c r="K882" s="22">
        <v>0</v>
      </c>
      <c r="L882" s="22">
        <v>0</v>
      </c>
      <c r="M882" s="20"/>
      <c r="N882" s="20"/>
      <c r="O882" s="20"/>
      <c r="P882" s="20"/>
      <c r="Q882" s="21">
        <v>0</v>
      </c>
      <c r="R882" s="20">
        <v>0</v>
      </c>
      <c r="S882" s="20">
        <f t="shared" si="38"/>
        <v>0</v>
      </c>
    </row>
    <row r="883" spans="1:19" ht="19.899999999999999" customHeight="1">
      <c r="A883" s="19" t="s">
        <v>174</v>
      </c>
      <c r="B883" s="19" t="s">
        <v>175</v>
      </c>
      <c r="C883" s="19"/>
      <c r="D883" s="19"/>
      <c r="E883" s="19" t="s">
        <v>6</v>
      </c>
      <c r="F883" s="19" t="s">
        <v>80</v>
      </c>
      <c r="G883" s="19" t="s">
        <v>191</v>
      </c>
      <c r="H883" s="19" t="s">
        <v>192</v>
      </c>
      <c r="I883" s="19" t="s">
        <v>193</v>
      </c>
      <c r="J883" s="19"/>
      <c r="K883" s="22">
        <v>0</v>
      </c>
      <c r="L883" s="22">
        <v>0</v>
      </c>
      <c r="M883" s="20"/>
      <c r="N883" s="20"/>
      <c r="O883" s="20"/>
      <c r="P883" s="20"/>
      <c r="Q883" s="21">
        <v>0</v>
      </c>
      <c r="R883" s="20">
        <v>0</v>
      </c>
      <c r="S883" s="20">
        <f t="shared" si="38"/>
        <v>0</v>
      </c>
    </row>
    <row r="884" spans="1:19" ht="19.899999999999999" customHeight="1">
      <c r="A884" s="19" t="s">
        <v>174</v>
      </c>
      <c r="B884" s="19" t="s">
        <v>175</v>
      </c>
      <c r="C884" s="19"/>
      <c r="D884" s="19"/>
      <c r="E884" s="19" t="s">
        <v>7</v>
      </c>
      <c r="F884" s="19" t="s">
        <v>81</v>
      </c>
      <c r="G884" s="19" t="s">
        <v>191</v>
      </c>
      <c r="H884" s="19" t="s">
        <v>192</v>
      </c>
      <c r="I884" s="19" t="s">
        <v>193</v>
      </c>
      <c r="J884" s="19"/>
      <c r="K884" s="22">
        <v>18400000</v>
      </c>
      <c r="L884" s="22">
        <v>16576576.58</v>
      </c>
      <c r="M884" s="20"/>
      <c r="N884" s="20"/>
      <c r="O884" s="20"/>
      <c r="P884" s="20"/>
      <c r="Q884" s="21">
        <v>0.1583</v>
      </c>
      <c r="R884" s="20">
        <v>15099526.960000001</v>
      </c>
      <c r="S884" s="20">
        <f t="shared" si="38"/>
        <v>13035937.978071311</v>
      </c>
    </row>
    <row r="885" spans="1:19" ht="19.899999999999999" customHeight="1">
      <c r="A885" s="19" t="s">
        <v>174</v>
      </c>
      <c r="B885" s="19" t="s">
        <v>175</v>
      </c>
      <c r="C885" s="19"/>
      <c r="D885" s="19"/>
      <c r="E885" s="19" t="s">
        <v>8</v>
      </c>
      <c r="F885" s="19" t="s">
        <v>77</v>
      </c>
      <c r="G885" s="19" t="s">
        <v>191</v>
      </c>
      <c r="H885" s="19" t="s">
        <v>192</v>
      </c>
      <c r="I885" s="19" t="s">
        <v>193</v>
      </c>
      <c r="J885" s="19"/>
      <c r="K885" s="22">
        <v>9200000</v>
      </c>
      <c r="L885" s="22">
        <v>8214285.71</v>
      </c>
      <c r="M885" s="20"/>
      <c r="N885" s="20"/>
      <c r="O885" s="20"/>
      <c r="P885" s="20"/>
      <c r="Q885" s="21">
        <v>0.155</v>
      </c>
      <c r="R885" s="20">
        <v>7549763.4800000004</v>
      </c>
      <c r="S885" s="20">
        <f t="shared" si="38"/>
        <v>6536591.7575757578</v>
      </c>
    </row>
    <row r="886" spans="1:19" ht="19.899999999999999" customHeight="1">
      <c r="A886" s="19" t="s">
        <v>174</v>
      </c>
      <c r="B886" s="19" t="s">
        <v>175</v>
      </c>
      <c r="C886" s="19"/>
      <c r="D886" s="19"/>
      <c r="E886" s="19" t="s">
        <v>9</v>
      </c>
      <c r="F886" s="19" t="s">
        <v>82</v>
      </c>
      <c r="G886" s="19" t="s">
        <v>191</v>
      </c>
      <c r="H886" s="19" t="s">
        <v>192</v>
      </c>
      <c r="I886" s="19" t="s">
        <v>193</v>
      </c>
      <c r="J886" s="19"/>
      <c r="K886" s="22">
        <v>0</v>
      </c>
      <c r="L886" s="22">
        <v>0</v>
      </c>
      <c r="M886" s="20"/>
      <c r="N886" s="20"/>
      <c r="O886" s="20"/>
      <c r="P886" s="20"/>
      <c r="Q886" s="21">
        <v>0</v>
      </c>
      <c r="R886" s="20">
        <v>0</v>
      </c>
      <c r="S886" s="20">
        <f t="shared" si="38"/>
        <v>0</v>
      </c>
    </row>
    <row r="887" spans="1:19" ht="19.899999999999999" customHeight="1">
      <c r="A887" s="19" t="s">
        <v>174</v>
      </c>
      <c r="B887" s="19" t="s">
        <v>175</v>
      </c>
      <c r="C887" s="19"/>
      <c r="D887" s="19"/>
      <c r="E887" s="19" t="s">
        <v>10</v>
      </c>
      <c r="F887" s="19" t="s">
        <v>83</v>
      </c>
      <c r="G887" s="19" t="s">
        <v>191</v>
      </c>
      <c r="H887" s="19" t="s">
        <v>192</v>
      </c>
      <c r="I887" s="19" t="s">
        <v>193</v>
      </c>
      <c r="J887" s="19"/>
      <c r="K887" s="22">
        <v>0</v>
      </c>
      <c r="L887" s="22">
        <v>0</v>
      </c>
      <c r="M887" s="20"/>
      <c r="N887" s="20"/>
      <c r="O887" s="20"/>
      <c r="P887" s="20"/>
      <c r="Q887" s="21">
        <v>0</v>
      </c>
      <c r="R887" s="20">
        <v>0</v>
      </c>
      <c r="S887" s="20">
        <f t="shared" si="38"/>
        <v>0</v>
      </c>
    </row>
    <row r="888" spans="1:19" ht="19.899999999999999" customHeight="1">
      <c r="A888" s="19" t="s">
        <v>174</v>
      </c>
      <c r="B888" s="19" t="s">
        <v>175</v>
      </c>
      <c r="C888" s="19"/>
      <c r="D888" s="19"/>
      <c r="E888" s="19" t="s">
        <v>11</v>
      </c>
      <c r="F888" s="19" t="s">
        <v>84</v>
      </c>
      <c r="G888" s="19" t="s">
        <v>191</v>
      </c>
      <c r="H888" s="19" t="s">
        <v>192</v>
      </c>
      <c r="I888" s="19" t="s">
        <v>193</v>
      </c>
      <c r="J888" s="19"/>
      <c r="K888" s="22">
        <v>0</v>
      </c>
      <c r="L888" s="22">
        <v>0</v>
      </c>
      <c r="M888" s="20"/>
      <c r="N888" s="20"/>
      <c r="O888" s="20"/>
      <c r="P888" s="20"/>
      <c r="Q888" s="21">
        <v>0</v>
      </c>
      <c r="R888" s="20">
        <v>0</v>
      </c>
      <c r="S888" s="20">
        <f t="shared" si="38"/>
        <v>0</v>
      </c>
    </row>
    <row r="889" spans="1:19" ht="19.899999999999999" customHeight="1">
      <c r="A889" s="19" t="s">
        <v>174</v>
      </c>
      <c r="B889" s="19" t="s">
        <v>175</v>
      </c>
      <c r="C889" s="19"/>
      <c r="D889" s="19"/>
      <c r="E889" s="19" t="s">
        <v>12</v>
      </c>
      <c r="F889" s="19" t="s">
        <v>85</v>
      </c>
      <c r="G889" s="19" t="s">
        <v>191</v>
      </c>
      <c r="H889" s="19" t="s">
        <v>192</v>
      </c>
      <c r="I889" s="19" t="s">
        <v>193</v>
      </c>
      <c r="J889" s="19"/>
      <c r="K889" s="22">
        <v>0</v>
      </c>
      <c r="L889" s="22">
        <v>0</v>
      </c>
      <c r="M889" s="20"/>
      <c r="N889" s="20"/>
      <c r="O889" s="20"/>
      <c r="P889" s="20"/>
      <c r="Q889" s="21">
        <v>0</v>
      </c>
      <c r="R889" s="20">
        <v>0</v>
      </c>
      <c r="S889" s="20">
        <f t="shared" si="38"/>
        <v>0</v>
      </c>
    </row>
    <row r="890" spans="1:19" ht="19.899999999999999" customHeight="1">
      <c r="A890" s="19" t="s">
        <v>174</v>
      </c>
      <c r="B890" s="19" t="s">
        <v>175</v>
      </c>
      <c r="C890" s="19"/>
      <c r="D890" s="19"/>
      <c r="E890" s="19" t="s">
        <v>13</v>
      </c>
      <c r="F890" s="19" t="s">
        <v>86</v>
      </c>
      <c r="G890" s="19" t="s">
        <v>191</v>
      </c>
      <c r="H890" s="19" t="s">
        <v>192</v>
      </c>
      <c r="I890" s="19" t="s">
        <v>193</v>
      </c>
      <c r="J890" s="19"/>
      <c r="K890" s="22">
        <v>0</v>
      </c>
      <c r="L890" s="22">
        <v>0</v>
      </c>
      <c r="M890" s="20"/>
      <c r="N890" s="20"/>
      <c r="O890" s="20"/>
      <c r="P890" s="20"/>
      <c r="Q890" s="21">
        <v>0</v>
      </c>
      <c r="R890" s="20">
        <v>0</v>
      </c>
      <c r="S890" s="20">
        <f t="shared" si="38"/>
        <v>0</v>
      </c>
    </row>
    <row r="891" spans="1:19" ht="19.899999999999999" customHeight="1">
      <c r="A891" s="19" t="s">
        <v>174</v>
      </c>
      <c r="B891" s="19" t="s">
        <v>175</v>
      </c>
      <c r="C891" s="19"/>
      <c r="D891" s="19"/>
      <c r="E891" s="19" t="s">
        <v>14</v>
      </c>
      <c r="F891" s="19" t="s">
        <v>87</v>
      </c>
      <c r="G891" s="19" t="s">
        <v>191</v>
      </c>
      <c r="H891" s="19" t="s">
        <v>192</v>
      </c>
      <c r="I891" s="19" t="s">
        <v>193</v>
      </c>
      <c r="J891" s="19"/>
      <c r="K891" s="22">
        <v>0</v>
      </c>
      <c r="L891" s="22">
        <v>0</v>
      </c>
      <c r="M891" s="20"/>
      <c r="N891" s="20"/>
      <c r="O891" s="20"/>
      <c r="P891" s="20"/>
      <c r="Q891" s="21">
        <v>0</v>
      </c>
      <c r="R891" s="20">
        <v>0</v>
      </c>
      <c r="S891" s="20">
        <f t="shared" si="38"/>
        <v>0</v>
      </c>
    </row>
    <row r="892" spans="1:19" ht="19.899999999999999" customHeight="1">
      <c r="A892" s="19" t="s">
        <v>174</v>
      </c>
      <c r="B892" s="19" t="s">
        <v>175</v>
      </c>
      <c r="C892" s="19"/>
      <c r="D892" s="19"/>
      <c r="E892" s="19" t="s">
        <v>15</v>
      </c>
      <c r="F892" s="19" t="s">
        <v>88</v>
      </c>
      <c r="G892" s="19" t="s">
        <v>191</v>
      </c>
      <c r="H892" s="19" t="s">
        <v>192</v>
      </c>
      <c r="I892" s="19" t="s">
        <v>193</v>
      </c>
      <c r="J892" s="19"/>
      <c r="K892" s="22">
        <v>0</v>
      </c>
      <c r="L892" s="22">
        <v>0</v>
      </c>
      <c r="M892" s="20"/>
      <c r="N892" s="20"/>
      <c r="O892" s="20"/>
      <c r="P892" s="20"/>
      <c r="Q892" s="21">
        <v>0</v>
      </c>
      <c r="R892" s="20">
        <v>0</v>
      </c>
      <c r="S892" s="20">
        <f t="shared" si="38"/>
        <v>0</v>
      </c>
    </row>
    <row r="893" spans="1:19" ht="19.899999999999999" customHeight="1">
      <c r="A893" s="19" t="s">
        <v>174</v>
      </c>
      <c r="B893" s="19" t="s">
        <v>175</v>
      </c>
      <c r="C893" s="19"/>
      <c r="D893" s="19"/>
      <c r="E893" s="19" t="s">
        <v>16</v>
      </c>
      <c r="F893" s="19" t="s">
        <v>89</v>
      </c>
      <c r="G893" s="19" t="s">
        <v>191</v>
      </c>
      <c r="H893" s="19" t="s">
        <v>192</v>
      </c>
      <c r="I893" s="19" t="s">
        <v>193</v>
      </c>
      <c r="J893" s="19"/>
      <c r="K893" s="22">
        <v>103.96</v>
      </c>
      <c r="L893" s="22">
        <v>103.96</v>
      </c>
      <c r="M893" s="20"/>
      <c r="N893" s="20"/>
      <c r="O893" s="20"/>
      <c r="P893" s="20"/>
      <c r="Q893" s="21">
        <v>0</v>
      </c>
      <c r="R893" s="20">
        <v>0</v>
      </c>
      <c r="S893" s="20">
        <f t="shared" si="38"/>
        <v>0</v>
      </c>
    </row>
    <row r="894" spans="1:19" ht="19.899999999999999" customHeight="1">
      <c r="A894" s="19" t="s">
        <v>174</v>
      </c>
      <c r="B894" s="19" t="s">
        <v>175</v>
      </c>
      <c r="C894" s="19"/>
      <c r="D894" s="19"/>
      <c r="E894" s="19" t="s">
        <v>17</v>
      </c>
      <c r="F894" s="19" t="s">
        <v>90</v>
      </c>
      <c r="G894" s="19" t="s">
        <v>191</v>
      </c>
      <c r="H894" s="19" t="s">
        <v>192</v>
      </c>
      <c r="I894" s="19" t="s">
        <v>193</v>
      </c>
      <c r="J894" s="19"/>
      <c r="K894" s="22">
        <v>0</v>
      </c>
      <c r="L894" s="22">
        <v>0</v>
      </c>
      <c r="M894" s="20"/>
      <c r="N894" s="20"/>
      <c r="O894" s="20"/>
      <c r="P894" s="20"/>
      <c r="Q894" s="21">
        <v>0</v>
      </c>
      <c r="R894" s="20">
        <v>0</v>
      </c>
      <c r="S894" s="20">
        <f t="shared" si="38"/>
        <v>0</v>
      </c>
    </row>
    <row r="895" spans="1:19" ht="19.899999999999999" customHeight="1">
      <c r="A895" s="19" t="s">
        <v>174</v>
      </c>
      <c r="B895" s="19" t="s">
        <v>175</v>
      </c>
      <c r="C895" s="19"/>
      <c r="D895" s="19"/>
      <c r="E895" s="19" t="s">
        <v>18</v>
      </c>
      <c r="F895" s="19" t="s">
        <v>91</v>
      </c>
      <c r="G895" s="19" t="s">
        <v>191</v>
      </c>
      <c r="H895" s="19" t="s">
        <v>192</v>
      </c>
      <c r="I895" s="19" t="s">
        <v>193</v>
      </c>
      <c r="J895" s="19"/>
      <c r="K895" s="22">
        <v>0</v>
      </c>
      <c r="L895" s="22">
        <v>0</v>
      </c>
      <c r="M895" s="20"/>
      <c r="N895" s="20"/>
      <c r="O895" s="20"/>
      <c r="P895" s="20"/>
      <c r="Q895" s="21">
        <v>0</v>
      </c>
      <c r="R895" s="20">
        <v>0</v>
      </c>
      <c r="S895" s="20">
        <f t="shared" si="38"/>
        <v>0</v>
      </c>
    </row>
    <row r="896" spans="1:19" ht="19.899999999999999" customHeight="1">
      <c r="A896" s="19" t="s">
        <v>174</v>
      </c>
      <c r="B896" s="19" t="s">
        <v>175</v>
      </c>
      <c r="C896" s="19"/>
      <c r="D896" s="19"/>
      <c r="E896" s="19" t="s">
        <v>19</v>
      </c>
      <c r="F896" s="19" t="s">
        <v>92</v>
      </c>
      <c r="G896" s="19" t="s">
        <v>191</v>
      </c>
      <c r="H896" s="19" t="s">
        <v>192</v>
      </c>
      <c r="I896" s="19" t="s">
        <v>193</v>
      </c>
      <c r="J896" s="19"/>
      <c r="K896" s="22">
        <v>0</v>
      </c>
      <c r="L896" s="22">
        <v>0</v>
      </c>
      <c r="M896" s="20"/>
      <c r="N896" s="20"/>
      <c r="O896" s="20"/>
      <c r="P896" s="20"/>
      <c r="Q896" s="21">
        <v>0</v>
      </c>
      <c r="R896" s="20">
        <v>0</v>
      </c>
      <c r="S896" s="20">
        <f t="shared" si="38"/>
        <v>0</v>
      </c>
    </row>
    <row r="897" spans="1:19" ht="19.899999999999999" customHeight="1">
      <c r="A897" s="19" t="s">
        <v>174</v>
      </c>
      <c r="B897" s="19" t="s">
        <v>175</v>
      </c>
      <c r="C897" s="19"/>
      <c r="D897" s="19"/>
      <c r="E897" s="19" t="s">
        <v>20</v>
      </c>
      <c r="F897" s="19" t="s">
        <v>93</v>
      </c>
      <c r="G897" s="19" t="s">
        <v>191</v>
      </c>
      <c r="H897" s="19" t="s">
        <v>192</v>
      </c>
      <c r="I897" s="19" t="s">
        <v>193</v>
      </c>
      <c r="J897" s="19"/>
      <c r="K897" s="22">
        <v>0</v>
      </c>
      <c r="L897" s="22">
        <v>0</v>
      </c>
      <c r="M897" s="20"/>
      <c r="N897" s="20"/>
      <c r="O897" s="20"/>
      <c r="P897" s="20"/>
      <c r="Q897" s="21">
        <v>0</v>
      </c>
      <c r="R897" s="20">
        <v>0</v>
      </c>
      <c r="S897" s="20">
        <f t="shared" si="38"/>
        <v>0</v>
      </c>
    </row>
    <row r="898" spans="1:19" ht="19.899999999999999" customHeight="1">
      <c r="A898" s="19" t="s">
        <v>174</v>
      </c>
      <c r="B898" s="19" t="s">
        <v>175</v>
      </c>
      <c r="C898" s="19"/>
      <c r="D898" s="19"/>
      <c r="E898" s="19" t="s">
        <v>21</v>
      </c>
      <c r="F898" s="19" t="s">
        <v>94</v>
      </c>
      <c r="G898" s="19" t="s">
        <v>191</v>
      </c>
      <c r="H898" s="19" t="s">
        <v>192</v>
      </c>
      <c r="I898" s="19" t="s">
        <v>193</v>
      </c>
      <c r="J898" s="19"/>
      <c r="K898" s="22">
        <v>0</v>
      </c>
      <c r="L898" s="22">
        <v>0</v>
      </c>
      <c r="M898" s="20"/>
      <c r="N898" s="20"/>
      <c r="O898" s="20"/>
      <c r="P898" s="20"/>
      <c r="Q898" s="21">
        <v>0</v>
      </c>
      <c r="R898" s="20">
        <v>0</v>
      </c>
      <c r="S898" s="20">
        <f t="shared" si="38"/>
        <v>0</v>
      </c>
    </row>
    <row r="899" spans="1:19" ht="19.899999999999999" customHeight="1">
      <c r="A899" s="19" t="s">
        <v>174</v>
      </c>
      <c r="B899" s="19" t="s">
        <v>175</v>
      </c>
      <c r="C899" s="19"/>
      <c r="D899" s="19"/>
      <c r="E899" s="19" t="s">
        <v>22</v>
      </c>
      <c r="F899" s="19" t="s">
        <v>95</v>
      </c>
      <c r="G899" s="19" t="s">
        <v>191</v>
      </c>
      <c r="H899" s="19" t="s">
        <v>192</v>
      </c>
      <c r="I899" s="19" t="s">
        <v>193</v>
      </c>
      <c r="J899" s="19"/>
      <c r="K899" s="22">
        <v>0</v>
      </c>
      <c r="L899" s="22">
        <v>0</v>
      </c>
      <c r="M899" s="20"/>
      <c r="N899" s="20"/>
      <c r="O899" s="20"/>
      <c r="P899" s="20"/>
      <c r="Q899" s="21">
        <v>0</v>
      </c>
      <c r="R899" s="20">
        <v>0</v>
      </c>
      <c r="S899" s="20">
        <f t="shared" si="38"/>
        <v>0</v>
      </c>
    </row>
    <row r="900" spans="1:19" ht="19.899999999999999" customHeight="1">
      <c r="A900" s="17" t="s">
        <v>176</v>
      </c>
      <c r="B900" s="17" t="s">
        <v>177</v>
      </c>
      <c r="C900" s="17"/>
      <c r="D900" s="17"/>
      <c r="E900" s="17" t="s">
        <v>72</v>
      </c>
      <c r="F900" s="17" t="s">
        <v>73</v>
      </c>
      <c r="G900" s="17" t="s">
        <v>191</v>
      </c>
      <c r="H900" s="17" t="s">
        <v>192</v>
      </c>
      <c r="I900" s="17" t="s">
        <v>193</v>
      </c>
      <c r="J900" s="17"/>
      <c r="K900" s="18">
        <v>5806212</v>
      </c>
      <c r="L900" s="18">
        <v>5171968.9000000004</v>
      </c>
      <c r="M900" s="18">
        <f>SUM(M901,M902,M903,M904,M905,M906,M907,M908,M909,M910,M912,M913,M914,M915,M916,M917,M918,M919,M920,M921,M922)</f>
        <v>0</v>
      </c>
      <c r="N900" s="18">
        <f>SUM(N901,N902,N903,N904,N905,N906,N907,N908,N909,N910,N912,N913,N914,N915,N916,N917,N918,N919,N920,N921,N922)</f>
        <v>0</v>
      </c>
      <c r="O900" s="18"/>
      <c r="P900" s="18"/>
      <c r="Q900" s="18">
        <v>0.05</v>
      </c>
      <c r="R900" s="18">
        <f>SUM(R901,R902,R903,R904,R905,R906,R907,R908,R909,R910,R912,R913,R914,R915,R916,R917,R918,R919,R920,R921,R922)</f>
        <v>5804025.5700000003</v>
      </c>
      <c r="S900" s="18">
        <f>SUM(S901,S902,S903,S904,S905,S906,S907,S908,S909,S910,S912,S913,S914,S915,S916,S917,S918,S919,S920,S921,S922)</f>
        <v>5171886.0251103239</v>
      </c>
    </row>
    <row r="901" spans="1:19" ht="19.899999999999999" customHeight="1">
      <c r="A901" s="19" t="s">
        <v>176</v>
      </c>
      <c r="B901" s="19" t="s">
        <v>177</v>
      </c>
      <c r="C901" s="19"/>
      <c r="D901" s="19"/>
      <c r="E901" s="19" t="s">
        <v>1</v>
      </c>
      <c r="F901" s="19" t="s">
        <v>74</v>
      </c>
      <c r="G901" s="19" t="s">
        <v>191</v>
      </c>
      <c r="H901" s="19" t="s">
        <v>192</v>
      </c>
      <c r="I901" s="19" t="s">
        <v>193</v>
      </c>
      <c r="J901" s="19"/>
      <c r="K901" s="22">
        <v>0</v>
      </c>
      <c r="L901" s="22">
        <v>0</v>
      </c>
      <c r="M901" s="20"/>
      <c r="N901" s="20"/>
      <c r="O901" s="20"/>
      <c r="P901" s="20"/>
      <c r="Q901" s="21">
        <v>0</v>
      </c>
      <c r="R901" s="20">
        <v>0</v>
      </c>
      <c r="S901" s="20">
        <f t="shared" ref="S901:S922" si="39">R901/(1+Q901)</f>
        <v>0</v>
      </c>
    </row>
    <row r="902" spans="1:19" ht="19.899999999999999" customHeight="1">
      <c r="A902" s="19" t="s">
        <v>176</v>
      </c>
      <c r="B902" s="19" t="s">
        <v>177</v>
      </c>
      <c r="C902" s="19"/>
      <c r="D902" s="19"/>
      <c r="E902" s="19" t="s">
        <v>2</v>
      </c>
      <c r="F902" s="19" t="s">
        <v>75</v>
      </c>
      <c r="G902" s="19" t="s">
        <v>191</v>
      </c>
      <c r="H902" s="19" t="s">
        <v>192</v>
      </c>
      <c r="I902" s="19" t="s">
        <v>193</v>
      </c>
      <c r="J902" s="19"/>
      <c r="K902" s="22">
        <v>37720</v>
      </c>
      <c r="L902" s="22">
        <v>34925.93</v>
      </c>
      <c r="M902" s="20"/>
      <c r="N902" s="20"/>
      <c r="O902" s="20"/>
      <c r="P902" s="20"/>
      <c r="Q902" s="21">
        <v>0.08</v>
      </c>
      <c r="R902" s="20">
        <v>37720</v>
      </c>
      <c r="S902" s="20">
        <f t="shared" si="39"/>
        <v>34925.925925925927</v>
      </c>
    </row>
    <row r="903" spans="1:19" ht="19.899999999999999" customHeight="1">
      <c r="A903" s="19" t="s">
        <v>176</v>
      </c>
      <c r="B903" s="19" t="s">
        <v>177</v>
      </c>
      <c r="C903" s="19"/>
      <c r="D903" s="19"/>
      <c r="E903" s="19" t="s">
        <v>3</v>
      </c>
      <c r="F903" s="19" t="s">
        <v>76</v>
      </c>
      <c r="G903" s="19" t="s">
        <v>191</v>
      </c>
      <c r="H903" s="19" t="s">
        <v>192</v>
      </c>
      <c r="I903" s="19" t="s">
        <v>193</v>
      </c>
      <c r="J903" s="19"/>
      <c r="K903" s="22">
        <v>660008</v>
      </c>
      <c r="L903" s="22">
        <v>594601.80000000005</v>
      </c>
      <c r="M903" s="20"/>
      <c r="N903" s="20"/>
      <c r="O903" s="20"/>
      <c r="P903" s="20"/>
      <c r="Q903" s="21">
        <v>0.11</v>
      </c>
      <c r="R903" s="20">
        <v>659916</v>
      </c>
      <c r="S903" s="20">
        <f t="shared" si="39"/>
        <v>594518.91891891882</v>
      </c>
    </row>
    <row r="904" spans="1:19" ht="19.899999999999999" customHeight="1">
      <c r="A904" s="19" t="s">
        <v>176</v>
      </c>
      <c r="B904" s="19" t="s">
        <v>177</v>
      </c>
      <c r="C904" s="19"/>
      <c r="D904" s="19"/>
      <c r="E904" s="19" t="s">
        <v>4</v>
      </c>
      <c r="F904" s="19" t="s">
        <v>78</v>
      </c>
      <c r="G904" s="19" t="s">
        <v>191</v>
      </c>
      <c r="H904" s="19" t="s">
        <v>192</v>
      </c>
      <c r="I904" s="19" t="s">
        <v>193</v>
      </c>
      <c r="J904" s="19"/>
      <c r="K904" s="22">
        <v>0</v>
      </c>
      <c r="L904" s="22">
        <v>0</v>
      </c>
      <c r="M904" s="20"/>
      <c r="N904" s="20"/>
      <c r="O904" s="20"/>
      <c r="P904" s="20"/>
      <c r="Q904" s="21">
        <v>0</v>
      </c>
      <c r="R904" s="20">
        <v>0</v>
      </c>
      <c r="S904" s="20">
        <f t="shared" si="39"/>
        <v>0</v>
      </c>
    </row>
    <row r="905" spans="1:19" ht="19.899999999999999" customHeight="1">
      <c r="A905" s="19" t="s">
        <v>176</v>
      </c>
      <c r="B905" s="19" t="s">
        <v>177</v>
      </c>
      <c r="C905" s="19"/>
      <c r="D905" s="19"/>
      <c r="E905" s="19" t="s">
        <v>5</v>
      </c>
      <c r="F905" s="19" t="s">
        <v>79</v>
      </c>
      <c r="G905" s="19" t="s">
        <v>191</v>
      </c>
      <c r="H905" s="19" t="s">
        <v>192</v>
      </c>
      <c r="I905" s="19" t="s">
        <v>193</v>
      </c>
      <c r="J905" s="19"/>
      <c r="K905" s="22">
        <v>0</v>
      </c>
      <c r="L905" s="22">
        <v>0</v>
      </c>
      <c r="M905" s="20"/>
      <c r="N905" s="20"/>
      <c r="O905" s="20"/>
      <c r="P905" s="20"/>
      <c r="Q905" s="21">
        <v>0</v>
      </c>
      <c r="R905" s="20">
        <v>0</v>
      </c>
      <c r="S905" s="20">
        <f t="shared" si="39"/>
        <v>0</v>
      </c>
    </row>
    <row r="906" spans="1:19" ht="19.899999999999999" customHeight="1">
      <c r="A906" s="19" t="s">
        <v>176</v>
      </c>
      <c r="B906" s="19" t="s">
        <v>177</v>
      </c>
      <c r="C906" s="19"/>
      <c r="D906" s="19"/>
      <c r="E906" s="19" t="s">
        <v>6</v>
      </c>
      <c r="F906" s="19" t="s">
        <v>80</v>
      </c>
      <c r="G906" s="19" t="s">
        <v>191</v>
      </c>
      <c r="H906" s="19" t="s">
        <v>192</v>
      </c>
      <c r="I906" s="19" t="s">
        <v>193</v>
      </c>
      <c r="J906" s="19"/>
      <c r="K906" s="22">
        <v>0</v>
      </c>
      <c r="L906" s="22">
        <v>0</v>
      </c>
      <c r="M906" s="20"/>
      <c r="N906" s="20"/>
      <c r="O906" s="20"/>
      <c r="P906" s="20"/>
      <c r="Q906" s="21">
        <v>0</v>
      </c>
      <c r="R906" s="20">
        <v>0</v>
      </c>
      <c r="S906" s="20">
        <f t="shared" si="39"/>
        <v>0</v>
      </c>
    </row>
    <row r="907" spans="1:19" ht="19.899999999999999" customHeight="1">
      <c r="A907" s="19" t="s">
        <v>176</v>
      </c>
      <c r="B907" s="19" t="s">
        <v>177</v>
      </c>
      <c r="C907" s="19"/>
      <c r="D907" s="19"/>
      <c r="E907" s="19" t="s">
        <v>7</v>
      </c>
      <c r="F907" s="19" t="s">
        <v>81</v>
      </c>
      <c r="G907" s="19" t="s">
        <v>191</v>
      </c>
      <c r="H907" s="19" t="s">
        <v>192</v>
      </c>
      <c r="I907" s="19" t="s">
        <v>193</v>
      </c>
      <c r="J907" s="19"/>
      <c r="K907" s="22">
        <v>2037984</v>
      </c>
      <c r="L907" s="22">
        <v>1787705.26</v>
      </c>
      <c r="M907" s="20"/>
      <c r="N907" s="20"/>
      <c r="O907" s="20"/>
      <c r="P907" s="20"/>
      <c r="Q907" s="21">
        <v>0.14000000000000001</v>
      </c>
      <c r="R907" s="20">
        <v>2037984</v>
      </c>
      <c r="S907" s="20">
        <f t="shared" si="39"/>
        <v>1787705.2631578946</v>
      </c>
    </row>
    <row r="908" spans="1:19" ht="19.899999999999999" customHeight="1">
      <c r="A908" s="19" t="s">
        <v>176</v>
      </c>
      <c r="B908" s="19" t="s">
        <v>177</v>
      </c>
      <c r="C908" s="19"/>
      <c r="D908" s="19"/>
      <c r="E908" s="19" t="s">
        <v>8</v>
      </c>
      <c r="F908" s="19" t="s">
        <v>77</v>
      </c>
      <c r="G908" s="19" t="s">
        <v>191</v>
      </c>
      <c r="H908" s="19" t="s">
        <v>192</v>
      </c>
      <c r="I908" s="19" t="s">
        <v>193</v>
      </c>
      <c r="J908" s="19"/>
      <c r="K908" s="22">
        <v>2377188</v>
      </c>
      <c r="L908" s="22">
        <v>2094438.77</v>
      </c>
      <c r="M908" s="20"/>
      <c r="N908" s="20"/>
      <c r="O908" s="20"/>
      <c r="P908" s="20"/>
      <c r="Q908" s="21">
        <v>0.13400000000000001</v>
      </c>
      <c r="R908" s="20">
        <v>2375093.5699999998</v>
      </c>
      <c r="S908" s="20">
        <f t="shared" si="39"/>
        <v>2094438.774250441</v>
      </c>
    </row>
    <row r="909" spans="1:19" ht="19.899999999999999" customHeight="1">
      <c r="A909" s="19" t="s">
        <v>176</v>
      </c>
      <c r="B909" s="19" t="s">
        <v>177</v>
      </c>
      <c r="C909" s="19"/>
      <c r="D909" s="19"/>
      <c r="E909" s="19" t="s">
        <v>9</v>
      </c>
      <c r="F909" s="19" t="s">
        <v>82</v>
      </c>
      <c r="G909" s="19" t="s">
        <v>191</v>
      </c>
      <c r="H909" s="19" t="s">
        <v>192</v>
      </c>
      <c r="I909" s="19" t="s">
        <v>193</v>
      </c>
      <c r="J909" s="19"/>
      <c r="K909" s="22">
        <v>29440</v>
      </c>
      <c r="L909" s="22">
        <v>28038.1</v>
      </c>
      <c r="M909" s="20"/>
      <c r="N909" s="20"/>
      <c r="O909" s="20"/>
      <c r="P909" s="20"/>
      <c r="Q909" s="21">
        <v>0.05</v>
      </c>
      <c r="R909" s="20">
        <v>29440</v>
      </c>
      <c r="S909" s="20">
        <f t="shared" si="39"/>
        <v>28038.095238095237</v>
      </c>
    </row>
    <row r="910" spans="1:19" ht="19.899999999999999" customHeight="1">
      <c r="A910" s="19" t="s">
        <v>176</v>
      </c>
      <c r="B910" s="19" t="s">
        <v>177</v>
      </c>
      <c r="C910" s="19"/>
      <c r="D910" s="19"/>
      <c r="E910" s="19" t="s">
        <v>10</v>
      </c>
      <c r="F910" s="19" t="s">
        <v>83</v>
      </c>
      <c r="G910" s="19" t="s">
        <v>191</v>
      </c>
      <c r="H910" s="19" t="s">
        <v>192</v>
      </c>
      <c r="I910" s="19" t="s">
        <v>193</v>
      </c>
      <c r="J910" s="19"/>
      <c r="K910" s="22">
        <v>134044</v>
      </c>
      <c r="L910" s="22">
        <v>127660.95</v>
      </c>
      <c r="M910" s="20"/>
      <c r="N910" s="20"/>
      <c r="O910" s="20"/>
      <c r="P910" s="20"/>
      <c r="Q910" s="21">
        <v>0.05</v>
      </c>
      <c r="R910" s="20">
        <v>134044</v>
      </c>
      <c r="S910" s="20">
        <f t="shared" si="39"/>
        <v>127660.95238095238</v>
      </c>
    </row>
    <row r="911" spans="1:19" ht="19.899999999999999" customHeight="1">
      <c r="A911" s="19" t="s">
        <v>176</v>
      </c>
      <c r="B911" s="19" t="s">
        <v>177</v>
      </c>
      <c r="C911" s="19"/>
      <c r="D911" s="19"/>
      <c r="E911" s="19" t="s">
        <v>11</v>
      </c>
      <c r="F911" s="19" t="s">
        <v>84</v>
      </c>
      <c r="G911" s="19" t="s">
        <v>191</v>
      </c>
      <c r="H911" s="19" t="s">
        <v>192</v>
      </c>
      <c r="I911" s="19" t="s">
        <v>193</v>
      </c>
      <c r="J911" s="19"/>
      <c r="K911" s="22">
        <v>0</v>
      </c>
      <c r="L911" s="22">
        <v>0</v>
      </c>
      <c r="M911" s="20"/>
      <c r="N911" s="20"/>
      <c r="O911" s="20"/>
      <c r="P911" s="20"/>
      <c r="Q911" s="21">
        <v>0</v>
      </c>
      <c r="R911" s="20">
        <v>0</v>
      </c>
      <c r="S911" s="20">
        <f t="shared" si="39"/>
        <v>0</v>
      </c>
    </row>
    <row r="912" spans="1:19" ht="19.899999999999999" customHeight="1">
      <c r="A912" s="19" t="s">
        <v>176</v>
      </c>
      <c r="B912" s="19" t="s">
        <v>177</v>
      </c>
      <c r="C912" s="19"/>
      <c r="D912" s="19"/>
      <c r="E912" s="19" t="s">
        <v>12</v>
      </c>
      <c r="F912" s="19" t="s">
        <v>85</v>
      </c>
      <c r="G912" s="19" t="s">
        <v>191</v>
      </c>
      <c r="H912" s="19" t="s">
        <v>192</v>
      </c>
      <c r="I912" s="19" t="s">
        <v>193</v>
      </c>
      <c r="J912" s="19"/>
      <c r="K912" s="22">
        <v>0</v>
      </c>
      <c r="L912" s="22">
        <v>0</v>
      </c>
      <c r="M912" s="20"/>
      <c r="N912" s="20"/>
      <c r="O912" s="20"/>
      <c r="P912" s="20"/>
      <c r="Q912" s="21">
        <v>0</v>
      </c>
      <c r="R912" s="20">
        <v>0</v>
      </c>
      <c r="S912" s="20">
        <f t="shared" si="39"/>
        <v>0</v>
      </c>
    </row>
    <row r="913" spans="1:19" ht="19.899999999999999" customHeight="1">
      <c r="A913" s="19" t="s">
        <v>176</v>
      </c>
      <c r="B913" s="19" t="s">
        <v>177</v>
      </c>
      <c r="C913" s="19"/>
      <c r="D913" s="19"/>
      <c r="E913" s="19" t="s">
        <v>13</v>
      </c>
      <c r="F913" s="19" t="s">
        <v>86</v>
      </c>
      <c r="G913" s="19" t="s">
        <v>191</v>
      </c>
      <c r="H913" s="19" t="s">
        <v>192</v>
      </c>
      <c r="I913" s="19" t="s">
        <v>193</v>
      </c>
      <c r="J913" s="19"/>
      <c r="K913" s="22">
        <v>21344</v>
      </c>
      <c r="L913" s="22">
        <v>20327.62</v>
      </c>
      <c r="M913" s="20"/>
      <c r="N913" s="20"/>
      <c r="O913" s="20"/>
      <c r="P913" s="20"/>
      <c r="Q913" s="21">
        <v>0.05</v>
      </c>
      <c r="R913" s="20">
        <v>21344</v>
      </c>
      <c r="S913" s="20">
        <f t="shared" si="39"/>
        <v>20327.619047619046</v>
      </c>
    </row>
    <row r="914" spans="1:19" ht="19.899999999999999" customHeight="1">
      <c r="A914" s="19" t="s">
        <v>176</v>
      </c>
      <c r="B914" s="19" t="s">
        <v>177</v>
      </c>
      <c r="C914" s="19"/>
      <c r="D914" s="19"/>
      <c r="E914" s="19" t="s">
        <v>14</v>
      </c>
      <c r="F914" s="19" t="s">
        <v>87</v>
      </c>
      <c r="G914" s="19" t="s">
        <v>191</v>
      </c>
      <c r="H914" s="19" t="s">
        <v>192</v>
      </c>
      <c r="I914" s="19" t="s">
        <v>193</v>
      </c>
      <c r="J914" s="19"/>
      <c r="K914" s="22">
        <v>326324</v>
      </c>
      <c r="L914" s="22">
        <v>310784.76</v>
      </c>
      <c r="M914" s="20"/>
      <c r="N914" s="20"/>
      <c r="O914" s="20"/>
      <c r="P914" s="20"/>
      <c r="Q914" s="21">
        <v>0.05</v>
      </c>
      <c r="R914" s="20">
        <v>326324</v>
      </c>
      <c r="S914" s="20">
        <f t="shared" si="39"/>
        <v>310784.76190476189</v>
      </c>
    </row>
    <row r="915" spans="1:19" ht="19.899999999999999" customHeight="1">
      <c r="A915" s="19" t="s">
        <v>176</v>
      </c>
      <c r="B915" s="19" t="s">
        <v>177</v>
      </c>
      <c r="C915" s="19"/>
      <c r="D915" s="19"/>
      <c r="E915" s="19" t="s">
        <v>15</v>
      </c>
      <c r="F915" s="19" t="s">
        <v>88</v>
      </c>
      <c r="G915" s="19" t="s">
        <v>191</v>
      </c>
      <c r="H915" s="19" t="s">
        <v>192</v>
      </c>
      <c r="I915" s="19" t="s">
        <v>193</v>
      </c>
      <c r="J915" s="19"/>
      <c r="K915" s="22">
        <v>0</v>
      </c>
      <c r="L915" s="22">
        <v>0</v>
      </c>
      <c r="M915" s="20"/>
      <c r="N915" s="20"/>
      <c r="O915" s="20"/>
      <c r="P915" s="20"/>
      <c r="Q915" s="21">
        <v>0</v>
      </c>
      <c r="R915" s="20">
        <v>0</v>
      </c>
      <c r="S915" s="20">
        <f t="shared" si="39"/>
        <v>0</v>
      </c>
    </row>
    <row r="916" spans="1:19" ht="19.899999999999999" customHeight="1">
      <c r="A916" s="19" t="s">
        <v>176</v>
      </c>
      <c r="B916" s="19" t="s">
        <v>177</v>
      </c>
      <c r="C916" s="19"/>
      <c r="D916" s="19"/>
      <c r="E916" s="19" t="s">
        <v>16</v>
      </c>
      <c r="F916" s="19" t="s">
        <v>89</v>
      </c>
      <c r="G916" s="19" t="s">
        <v>191</v>
      </c>
      <c r="H916" s="19" t="s">
        <v>192</v>
      </c>
      <c r="I916" s="19" t="s">
        <v>193</v>
      </c>
      <c r="J916" s="19"/>
      <c r="K916" s="22">
        <v>0</v>
      </c>
      <c r="L916" s="22">
        <v>0</v>
      </c>
      <c r="M916" s="20"/>
      <c r="N916" s="20"/>
      <c r="O916" s="20"/>
      <c r="P916" s="20"/>
      <c r="Q916" s="21">
        <v>0</v>
      </c>
      <c r="R916" s="20">
        <v>0</v>
      </c>
      <c r="S916" s="20">
        <f t="shared" si="39"/>
        <v>0</v>
      </c>
    </row>
    <row r="917" spans="1:19" ht="19.899999999999999" customHeight="1">
      <c r="A917" s="19" t="s">
        <v>176</v>
      </c>
      <c r="B917" s="19" t="s">
        <v>177</v>
      </c>
      <c r="C917" s="19"/>
      <c r="D917" s="19"/>
      <c r="E917" s="19" t="s">
        <v>17</v>
      </c>
      <c r="F917" s="19" t="s">
        <v>90</v>
      </c>
      <c r="G917" s="19" t="s">
        <v>191</v>
      </c>
      <c r="H917" s="19" t="s">
        <v>192</v>
      </c>
      <c r="I917" s="19" t="s">
        <v>193</v>
      </c>
      <c r="J917" s="19"/>
      <c r="K917" s="22">
        <v>0</v>
      </c>
      <c r="L917" s="22">
        <v>0</v>
      </c>
      <c r="M917" s="20"/>
      <c r="N917" s="20"/>
      <c r="O917" s="20"/>
      <c r="P917" s="20"/>
      <c r="Q917" s="21">
        <v>0</v>
      </c>
      <c r="R917" s="20">
        <v>0</v>
      </c>
      <c r="S917" s="20">
        <f t="shared" si="39"/>
        <v>0</v>
      </c>
    </row>
    <row r="918" spans="1:19" ht="19.899999999999999" customHeight="1">
      <c r="A918" s="19" t="s">
        <v>176</v>
      </c>
      <c r="B918" s="19" t="s">
        <v>177</v>
      </c>
      <c r="C918" s="19"/>
      <c r="D918" s="19"/>
      <c r="E918" s="19" t="s">
        <v>18</v>
      </c>
      <c r="F918" s="19" t="s">
        <v>91</v>
      </c>
      <c r="G918" s="19" t="s">
        <v>191</v>
      </c>
      <c r="H918" s="19" t="s">
        <v>192</v>
      </c>
      <c r="I918" s="19" t="s">
        <v>193</v>
      </c>
      <c r="J918" s="19"/>
      <c r="K918" s="22">
        <v>0</v>
      </c>
      <c r="L918" s="22">
        <v>0</v>
      </c>
      <c r="M918" s="20"/>
      <c r="N918" s="20"/>
      <c r="O918" s="20"/>
      <c r="P918" s="20"/>
      <c r="Q918" s="21">
        <v>0</v>
      </c>
      <c r="R918" s="20">
        <v>0</v>
      </c>
      <c r="S918" s="20">
        <f t="shared" si="39"/>
        <v>0</v>
      </c>
    </row>
    <row r="919" spans="1:19" ht="19.899999999999999" customHeight="1">
      <c r="A919" s="19" t="s">
        <v>176</v>
      </c>
      <c r="B919" s="19" t="s">
        <v>177</v>
      </c>
      <c r="C919" s="19"/>
      <c r="D919" s="19"/>
      <c r="E919" s="19" t="s">
        <v>19</v>
      </c>
      <c r="F919" s="19" t="s">
        <v>92</v>
      </c>
      <c r="G919" s="19" t="s">
        <v>191</v>
      </c>
      <c r="H919" s="19" t="s">
        <v>192</v>
      </c>
      <c r="I919" s="19" t="s">
        <v>193</v>
      </c>
      <c r="J919" s="19"/>
      <c r="K919" s="22">
        <v>15548</v>
      </c>
      <c r="L919" s="22">
        <v>14807.62</v>
      </c>
      <c r="M919" s="20"/>
      <c r="N919" s="20"/>
      <c r="O919" s="20"/>
      <c r="P919" s="20"/>
      <c r="Q919" s="21">
        <v>0.05</v>
      </c>
      <c r="R919" s="20">
        <v>15548</v>
      </c>
      <c r="S919" s="20">
        <f t="shared" si="39"/>
        <v>14807.619047619048</v>
      </c>
    </row>
    <row r="920" spans="1:19" ht="19.899999999999999" customHeight="1">
      <c r="A920" s="19" t="s">
        <v>176</v>
      </c>
      <c r="B920" s="19" t="s">
        <v>177</v>
      </c>
      <c r="C920" s="19"/>
      <c r="D920" s="19"/>
      <c r="E920" s="19" t="s">
        <v>20</v>
      </c>
      <c r="F920" s="19" t="s">
        <v>93</v>
      </c>
      <c r="G920" s="19" t="s">
        <v>191</v>
      </c>
      <c r="H920" s="19" t="s">
        <v>192</v>
      </c>
      <c r="I920" s="19" t="s">
        <v>193</v>
      </c>
      <c r="J920" s="19"/>
      <c r="K920" s="22">
        <v>112792</v>
      </c>
      <c r="L920" s="22">
        <v>107420.95</v>
      </c>
      <c r="M920" s="20"/>
      <c r="N920" s="20"/>
      <c r="O920" s="20"/>
      <c r="P920" s="20"/>
      <c r="Q920" s="21">
        <v>0.05</v>
      </c>
      <c r="R920" s="20">
        <v>112792</v>
      </c>
      <c r="S920" s="20">
        <f t="shared" si="39"/>
        <v>107420.95238095238</v>
      </c>
    </row>
    <row r="921" spans="1:19" ht="19.899999999999999" customHeight="1">
      <c r="A921" s="19" t="s">
        <v>176</v>
      </c>
      <c r="B921" s="19" t="s">
        <v>177</v>
      </c>
      <c r="C921" s="19"/>
      <c r="D921" s="19"/>
      <c r="E921" s="19" t="s">
        <v>21</v>
      </c>
      <c r="F921" s="19" t="s">
        <v>94</v>
      </c>
      <c r="G921" s="19" t="s">
        <v>191</v>
      </c>
      <c r="H921" s="19" t="s">
        <v>192</v>
      </c>
      <c r="I921" s="19" t="s">
        <v>193</v>
      </c>
      <c r="J921" s="19"/>
      <c r="K921" s="22">
        <v>0</v>
      </c>
      <c r="L921" s="22">
        <v>0</v>
      </c>
      <c r="M921" s="20"/>
      <c r="N921" s="20"/>
      <c r="O921" s="20"/>
      <c r="P921" s="20"/>
      <c r="Q921" s="21">
        <v>0</v>
      </c>
      <c r="R921" s="20">
        <v>0</v>
      </c>
      <c r="S921" s="20">
        <f t="shared" si="39"/>
        <v>0</v>
      </c>
    </row>
    <row r="922" spans="1:19" ht="19.899999999999999" customHeight="1">
      <c r="A922" s="19" t="s">
        <v>176</v>
      </c>
      <c r="B922" s="19" t="s">
        <v>177</v>
      </c>
      <c r="C922" s="19"/>
      <c r="D922" s="19"/>
      <c r="E922" s="19" t="s">
        <v>22</v>
      </c>
      <c r="F922" s="19" t="s">
        <v>95</v>
      </c>
      <c r="G922" s="19" t="s">
        <v>191</v>
      </c>
      <c r="H922" s="19" t="s">
        <v>192</v>
      </c>
      <c r="I922" s="19" t="s">
        <v>193</v>
      </c>
      <c r="J922" s="19"/>
      <c r="K922" s="22">
        <v>53820</v>
      </c>
      <c r="L922" s="22">
        <v>51257.14</v>
      </c>
      <c r="M922" s="20"/>
      <c r="N922" s="20"/>
      <c r="O922" s="20"/>
      <c r="P922" s="20"/>
      <c r="Q922" s="21">
        <v>0.05</v>
      </c>
      <c r="R922" s="20">
        <v>53820</v>
      </c>
      <c r="S922" s="20">
        <f t="shared" si="39"/>
        <v>51257.142857142855</v>
      </c>
    </row>
    <row r="923" spans="1:19" ht="19.899999999999999" customHeight="1">
      <c r="A923" s="17" t="s">
        <v>178</v>
      </c>
      <c r="B923" s="17" t="s">
        <v>179</v>
      </c>
      <c r="C923" s="17"/>
      <c r="D923" s="17"/>
      <c r="E923" s="17" t="s">
        <v>72</v>
      </c>
      <c r="F923" s="17" t="s">
        <v>73</v>
      </c>
      <c r="G923" s="17" t="s">
        <v>191</v>
      </c>
      <c r="H923" s="17" t="s">
        <v>192</v>
      </c>
      <c r="I923" s="17" t="s">
        <v>193</v>
      </c>
      <c r="J923" s="17"/>
      <c r="K923" s="18">
        <v>3900708</v>
      </c>
      <c r="L923" s="18">
        <v>3453347.72</v>
      </c>
      <c r="M923" s="18">
        <f>SUM(M924,M925,M926,M927,M928,M929,M930,M931,M932,M933,M935,M936,M937,M938,M939,M940,M941,M942,M943,M944,M945)</f>
        <v>0</v>
      </c>
      <c r="N923" s="18">
        <f>SUM(N924,N925,N926,N927,N928,N929,N930,N931,N932,N933,N935,N936,N937,N938,N939,N940,N941,N942,N943,N944,N945)</f>
        <v>0</v>
      </c>
      <c r="O923" s="18"/>
      <c r="P923" s="18"/>
      <c r="Q923" s="18">
        <v>0.05</v>
      </c>
      <c r="R923" s="18">
        <f>SUM(R924,R925,R926,R927,R928,R929,R930,R931,R932,R933,R935,R936,R937,R938,R939,R940,R941,R942,R943,R944,R945)</f>
        <v>3201599.9900000007</v>
      </c>
      <c r="S923" s="18">
        <f>SUM(S924,S925,S926,S927,S928,S929,S930,S931,S932,S933,S935,S936,S937,S938,S939,S940,S941,S942,S943,S944,S945)</f>
        <v>2783837.6831994499</v>
      </c>
    </row>
    <row r="924" spans="1:19" ht="19.899999999999999" customHeight="1">
      <c r="A924" s="19" t="s">
        <v>178</v>
      </c>
      <c r="B924" s="19" t="s">
        <v>179</v>
      </c>
      <c r="C924" s="19"/>
      <c r="D924" s="19"/>
      <c r="E924" s="19" t="s">
        <v>1</v>
      </c>
      <c r="F924" s="19" t="s">
        <v>74</v>
      </c>
      <c r="G924" s="19" t="s">
        <v>191</v>
      </c>
      <c r="H924" s="19" t="s">
        <v>192</v>
      </c>
      <c r="I924" s="19" t="s">
        <v>193</v>
      </c>
      <c r="J924" s="19"/>
      <c r="K924" s="22">
        <v>44620</v>
      </c>
      <c r="L924" s="22">
        <v>41314.81</v>
      </c>
      <c r="M924" s="20"/>
      <c r="N924" s="20"/>
      <c r="O924" s="20"/>
      <c r="P924" s="20"/>
      <c r="Q924" s="21">
        <v>0.09</v>
      </c>
      <c r="R924" s="20">
        <v>36622.94</v>
      </c>
      <c r="S924" s="20">
        <f t="shared" ref="S924:S945" si="40">R924/(1+Q924)</f>
        <v>33599.027522935779</v>
      </c>
    </row>
    <row r="925" spans="1:19" ht="19.899999999999999" customHeight="1">
      <c r="A925" s="19" t="s">
        <v>178</v>
      </c>
      <c r="B925" s="19" t="s">
        <v>179</v>
      </c>
      <c r="C925" s="19"/>
      <c r="D925" s="19"/>
      <c r="E925" s="19" t="s">
        <v>2</v>
      </c>
      <c r="F925" s="19" t="s">
        <v>75</v>
      </c>
      <c r="G925" s="19" t="s">
        <v>191</v>
      </c>
      <c r="H925" s="19" t="s">
        <v>192</v>
      </c>
      <c r="I925" s="19" t="s">
        <v>193</v>
      </c>
      <c r="J925" s="19"/>
      <c r="K925" s="22">
        <v>28980</v>
      </c>
      <c r="L925" s="22">
        <v>26833.33</v>
      </c>
      <c r="M925" s="20"/>
      <c r="N925" s="20"/>
      <c r="O925" s="20"/>
      <c r="P925" s="20"/>
      <c r="Q925" s="21">
        <v>0.09</v>
      </c>
      <c r="R925" s="20">
        <v>23786.03</v>
      </c>
      <c r="S925" s="20">
        <f t="shared" si="40"/>
        <v>21822.045871559629</v>
      </c>
    </row>
    <row r="926" spans="1:19" ht="19.899999999999999" customHeight="1">
      <c r="A926" s="19" t="s">
        <v>178</v>
      </c>
      <c r="B926" s="19" t="s">
        <v>179</v>
      </c>
      <c r="C926" s="19"/>
      <c r="D926" s="19"/>
      <c r="E926" s="19" t="s">
        <v>3</v>
      </c>
      <c r="F926" s="19" t="s">
        <v>76</v>
      </c>
      <c r="G926" s="19" t="s">
        <v>191</v>
      </c>
      <c r="H926" s="19" t="s">
        <v>192</v>
      </c>
      <c r="I926" s="19" t="s">
        <v>193</v>
      </c>
      <c r="J926" s="19"/>
      <c r="K926" s="22">
        <v>553472</v>
      </c>
      <c r="L926" s="22">
        <v>498623.42</v>
      </c>
      <c r="M926" s="20"/>
      <c r="N926" s="20"/>
      <c r="O926" s="20"/>
      <c r="P926" s="20"/>
      <c r="Q926" s="21">
        <v>0.126</v>
      </c>
      <c r="R926" s="20">
        <v>454275.47</v>
      </c>
      <c r="S926" s="20">
        <f t="shared" si="40"/>
        <v>403441.80284191831</v>
      </c>
    </row>
    <row r="927" spans="1:19" ht="19.899999999999999" customHeight="1">
      <c r="A927" s="19" t="s">
        <v>178</v>
      </c>
      <c r="B927" s="19" t="s">
        <v>179</v>
      </c>
      <c r="C927" s="19"/>
      <c r="D927" s="19"/>
      <c r="E927" s="19" t="s">
        <v>4</v>
      </c>
      <c r="F927" s="19" t="s">
        <v>78</v>
      </c>
      <c r="G927" s="19" t="s">
        <v>191</v>
      </c>
      <c r="H927" s="19" t="s">
        <v>192</v>
      </c>
      <c r="I927" s="19" t="s">
        <v>193</v>
      </c>
      <c r="J927" s="19"/>
      <c r="K927" s="22">
        <v>0</v>
      </c>
      <c r="L927" s="22">
        <v>0</v>
      </c>
      <c r="M927" s="20"/>
      <c r="N927" s="20"/>
      <c r="O927" s="20"/>
      <c r="P927" s="20"/>
      <c r="Q927" s="21">
        <v>0</v>
      </c>
      <c r="R927" s="20">
        <v>0</v>
      </c>
      <c r="S927" s="20">
        <f t="shared" si="40"/>
        <v>0</v>
      </c>
    </row>
    <row r="928" spans="1:19" ht="19.899999999999999" customHeight="1">
      <c r="A928" s="19" t="s">
        <v>178</v>
      </c>
      <c r="B928" s="19" t="s">
        <v>179</v>
      </c>
      <c r="C928" s="19"/>
      <c r="D928" s="19"/>
      <c r="E928" s="19" t="s">
        <v>5</v>
      </c>
      <c r="F928" s="19" t="s">
        <v>79</v>
      </c>
      <c r="G928" s="19" t="s">
        <v>191</v>
      </c>
      <c r="H928" s="19" t="s">
        <v>192</v>
      </c>
      <c r="I928" s="19" t="s">
        <v>193</v>
      </c>
      <c r="J928" s="19"/>
      <c r="K928" s="22">
        <v>0</v>
      </c>
      <c r="L928" s="22">
        <v>0</v>
      </c>
      <c r="M928" s="20"/>
      <c r="N928" s="20"/>
      <c r="O928" s="20"/>
      <c r="P928" s="20"/>
      <c r="Q928" s="21">
        <v>0</v>
      </c>
      <c r="R928" s="20">
        <v>0</v>
      </c>
      <c r="S928" s="20">
        <f t="shared" si="40"/>
        <v>0</v>
      </c>
    </row>
    <row r="929" spans="1:19" ht="19.899999999999999" customHeight="1">
      <c r="A929" s="19" t="s">
        <v>178</v>
      </c>
      <c r="B929" s="19" t="s">
        <v>179</v>
      </c>
      <c r="C929" s="19"/>
      <c r="D929" s="19"/>
      <c r="E929" s="19" t="s">
        <v>6</v>
      </c>
      <c r="F929" s="19" t="s">
        <v>80</v>
      </c>
      <c r="G929" s="19" t="s">
        <v>191</v>
      </c>
      <c r="H929" s="19" t="s">
        <v>192</v>
      </c>
      <c r="I929" s="19" t="s">
        <v>193</v>
      </c>
      <c r="J929" s="19"/>
      <c r="K929" s="22">
        <v>0</v>
      </c>
      <c r="L929" s="22">
        <v>0</v>
      </c>
      <c r="M929" s="20"/>
      <c r="N929" s="20"/>
      <c r="O929" s="20"/>
      <c r="P929" s="20"/>
      <c r="Q929" s="21">
        <v>0</v>
      </c>
      <c r="R929" s="20">
        <v>0</v>
      </c>
      <c r="S929" s="20">
        <f t="shared" si="40"/>
        <v>0</v>
      </c>
    </row>
    <row r="930" spans="1:19" ht="19.899999999999999" customHeight="1">
      <c r="A930" s="19" t="s">
        <v>178</v>
      </c>
      <c r="B930" s="19" t="s">
        <v>179</v>
      </c>
      <c r="C930" s="19"/>
      <c r="D930" s="19"/>
      <c r="E930" s="19" t="s">
        <v>7</v>
      </c>
      <c r="F930" s="19" t="s">
        <v>81</v>
      </c>
      <c r="G930" s="19" t="s">
        <v>191</v>
      </c>
      <c r="H930" s="19" t="s">
        <v>192</v>
      </c>
      <c r="I930" s="19" t="s">
        <v>193</v>
      </c>
      <c r="J930" s="19"/>
      <c r="K930" s="22">
        <v>2594676</v>
      </c>
      <c r="L930" s="22">
        <v>2256240</v>
      </c>
      <c r="M930" s="20"/>
      <c r="N930" s="20"/>
      <c r="O930" s="20"/>
      <c r="P930" s="20"/>
      <c r="Q930" s="21">
        <v>0.17</v>
      </c>
      <c r="R930" s="20">
        <v>2129642.79</v>
      </c>
      <c r="S930" s="20">
        <f t="shared" si="40"/>
        <v>1820207.512820513</v>
      </c>
    </row>
    <row r="931" spans="1:19" ht="19.899999999999999" customHeight="1">
      <c r="A931" s="19" t="s">
        <v>178</v>
      </c>
      <c r="B931" s="19" t="s">
        <v>179</v>
      </c>
      <c r="C931" s="19"/>
      <c r="D931" s="19"/>
      <c r="E931" s="19" t="s">
        <v>8</v>
      </c>
      <c r="F931" s="19" t="s">
        <v>77</v>
      </c>
      <c r="G931" s="19" t="s">
        <v>191</v>
      </c>
      <c r="H931" s="19" t="s">
        <v>192</v>
      </c>
      <c r="I931" s="19" t="s">
        <v>193</v>
      </c>
      <c r="J931" s="19"/>
      <c r="K931" s="22">
        <v>316480</v>
      </c>
      <c r="L931" s="22">
        <v>285117.12</v>
      </c>
      <c r="M931" s="20"/>
      <c r="N931" s="20"/>
      <c r="O931" s="20"/>
      <c r="P931" s="20"/>
      <c r="Q931" s="21">
        <v>0.17</v>
      </c>
      <c r="R931" s="20">
        <v>259758.58</v>
      </c>
      <c r="S931" s="20">
        <f t="shared" si="40"/>
        <v>222015.88034188034</v>
      </c>
    </row>
    <row r="932" spans="1:19" ht="19.899999999999999" customHeight="1">
      <c r="A932" s="19" t="s">
        <v>178</v>
      </c>
      <c r="B932" s="19" t="s">
        <v>179</v>
      </c>
      <c r="C932" s="19"/>
      <c r="D932" s="19"/>
      <c r="E932" s="19" t="s">
        <v>9</v>
      </c>
      <c r="F932" s="19" t="s">
        <v>82</v>
      </c>
      <c r="G932" s="19" t="s">
        <v>191</v>
      </c>
      <c r="H932" s="19" t="s">
        <v>192</v>
      </c>
      <c r="I932" s="19" t="s">
        <v>193</v>
      </c>
      <c r="J932" s="19"/>
      <c r="K932" s="22">
        <v>10212</v>
      </c>
      <c r="L932" s="22">
        <v>9725.7099999999991</v>
      </c>
      <c r="M932" s="20"/>
      <c r="N932" s="20"/>
      <c r="O932" s="20"/>
      <c r="P932" s="20"/>
      <c r="Q932" s="21">
        <v>5.9998999999999997E-2</v>
      </c>
      <c r="R932" s="20">
        <v>8381.74</v>
      </c>
      <c r="S932" s="20">
        <f t="shared" si="40"/>
        <v>7907.3093465182519</v>
      </c>
    </row>
    <row r="933" spans="1:19" ht="19.899999999999999" customHeight="1">
      <c r="A933" s="19" t="s">
        <v>178</v>
      </c>
      <c r="B933" s="19" t="s">
        <v>179</v>
      </c>
      <c r="C933" s="19"/>
      <c r="D933" s="19"/>
      <c r="E933" s="19" t="s">
        <v>10</v>
      </c>
      <c r="F933" s="19" t="s">
        <v>83</v>
      </c>
      <c r="G933" s="19" t="s">
        <v>191</v>
      </c>
      <c r="H933" s="19" t="s">
        <v>192</v>
      </c>
      <c r="I933" s="19" t="s">
        <v>193</v>
      </c>
      <c r="J933" s="19"/>
      <c r="K933" s="22">
        <v>78292</v>
      </c>
      <c r="L933" s="22">
        <v>74563.81</v>
      </c>
      <c r="M933" s="20"/>
      <c r="N933" s="20"/>
      <c r="O933" s="20"/>
      <c r="P933" s="20"/>
      <c r="Q933" s="21">
        <v>5.8999999999999997E-2</v>
      </c>
      <c r="R933" s="20">
        <v>64260.04</v>
      </c>
      <c r="S933" s="20">
        <f t="shared" si="40"/>
        <v>60679.92445703494</v>
      </c>
    </row>
    <row r="934" spans="1:19" ht="19.899999999999999" customHeight="1">
      <c r="A934" s="19" t="s">
        <v>178</v>
      </c>
      <c r="B934" s="19" t="s">
        <v>179</v>
      </c>
      <c r="C934" s="19"/>
      <c r="D934" s="19"/>
      <c r="E934" s="19" t="s">
        <v>11</v>
      </c>
      <c r="F934" s="19" t="s">
        <v>84</v>
      </c>
      <c r="G934" s="19" t="s">
        <v>191</v>
      </c>
      <c r="H934" s="19" t="s">
        <v>192</v>
      </c>
      <c r="I934" s="19" t="s">
        <v>193</v>
      </c>
      <c r="J934" s="19"/>
      <c r="K934" s="22">
        <v>0</v>
      </c>
      <c r="L934" s="22">
        <v>0</v>
      </c>
      <c r="M934" s="20"/>
      <c r="N934" s="20"/>
      <c r="O934" s="20"/>
      <c r="P934" s="20"/>
      <c r="Q934" s="21">
        <v>0</v>
      </c>
      <c r="R934" s="20">
        <v>0</v>
      </c>
      <c r="S934" s="20">
        <f t="shared" si="40"/>
        <v>0</v>
      </c>
    </row>
    <row r="935" spans="1:19" ht="19.899999999999999" customHeight="1">
      <c r="A935" s="19" t="s">
        <v>178</v>
      </c>
      <c r="B935" s="19" t="s">
        <v>179</v>
      </c>
      <c r="C935" s="19"/>
      <c r="D935" s="19"/>
      <c r="E935" s="19" t="s">
        <v>12</v>
      </c>
      <c r="F935" s="19" t="s">
        <v>85</v>
      </c>
      <c r="G935" s="19" t="s">
        <v>191</v>
      </c>
      <c r="H935" s="19" t="s">
        <v>192</v>
      </c>
      <c r="I935" s="19" t="s">
        <v>193</v>
      </c>
      <c r="J935" s="19"/>
      <c r="K935" s="22">
        <v>0</v>
      </c>
      <c r="L935" s="22">
        <v>0</v>
      </c>
      <c r="M935" s="20"/>
      <c r="N935" s="20"/>
      <c r="O935" s="20"/>
      <c r="P935" s="20"/>
      <c r="Q935" s="21">
        <v>0</v>
      </c>
      <c r="R935" s="20">
        <v>0</v>
      </c>
      <c r="S935" s="20">
        <f t="shared" si="40"/>
        <v>0</v>
      </c>
    </row>
    <row r="936" spans="1:19" ht="19.899999999999999" customHeight="1">
      <c r="A936" s="19" t="s">
        <v>178</v>
      </c>
      <c r="B936" s="19" t="s">
        <v>179</v>
      </c>
      <c r="C936" s="19"/>
      <c r="D936" s="19"/>
      <c r="E936" s="19" t="s">
        <v>13</v>
      </c>
      <c r="F936" s="19" t="s">
        <v>86</v>
      </c>
      <c r="G936" s="19" t="s">
        <v>191</v>
      </c>
      <c r="H936" s="19" t="s">
        <v>192</v>
      </c>
      <c r="I936" s="19" t="s">
        <v>193</v>
      </c>
      <c r="J936" s="19"/>
      <c r="K936" s="22">
        <v>14076</v>
      </c>
      <c r="L936" s="22">
        <v>13405.71</v>
      </c>
      <c r="M936" s="20"/>
      <c r="N936" s="20"/>
      <c r="O936" s="20"/>
      <c r="P936" s="20"/>
      <c r="Q936" s="21">
        <v>5.0000999999999997E-2</v>
      </c>
      <c r="R936" s="20">
        <v>11553.22</v>
      </c>
      <c r="S936" s="20">
        <f t="shared" si="40"/>
        <v>11003.056187565535</v>
      </c>
    </row>
    <row r="937" spans="1:19" ht="19.899999999999999" customHeight="1">
      <c r="A937" s="19" t="s">
        <v>178</v>
      </c>
      <c r="B937" s="19" t="s">
        <v>179</v>
      </c>
      <c r="C937" s="19"/>
      <c r="D937" s="19"/>
      <c r="E937" s="19" t="s">
        <v>14</v>
      </c>
      <c r="F937" s="19" t="s">
        <v>87</v>
      </c>
      <c r="G937" s="19" t="s">
        <v>191</v>
      </c>
      <c r="H937" s="19" t="s">
        <v>192</v>
      </c>
      <c r="I937" s="19" t="s">
        <v>193</v>
      </c>
      <c r="J937" s="19"/>
      <c r="K937" s="22">
        <v>223744</v>
      </c>
      <c r="L937" s="22">
        <v>213089.52</v>
      </c>
      <c r="M937" s="20"/>
      <c r="N937" s="20"/>
      <c r="O937" s="20"/>
      <c r="P937" s="20"/>
      <c r="Q937" s="21">
        <v>0.05</v>
      </c>
      <c r="R937" s="20">
        <v>183643.27</v>
      </c>
      <c r="S937" s="20">
        <f t="shared" si="40"/>
        <v>174898.35238095236</v>
      </c>
    </row>
    <row r="938" spans="1:19" ht="19.899999999999999" customHeight="1">
      <c r="A938" s="19" t="s">
        <v>178</v>
      </c>
      <c r="B938" s="19" t="s">
        <v>179</v>
      </c>
      <c r="C938" s="19"/>
      <c r="D938" s="19"/>
      <c r="E938" s="19" t="s">
        <v>15</v>
      </c>
      <c r="F938" s="19" t="s">
        <v>88</v>
      </c>
      <c r="G938" s="19" t="s">
        <v>191</v>
      </c>
      <c r="H938" s="19" t="s">
        <v>192</v>
      </c>
      <c r="I938" s="19" t="s">
        <v>193</v>
      </c>
      <c r="J938" s="19"/>
      <c r="K938" s="22">
        <v>0</v>
      </c>
      <c r="L938" s="22">
        <v>0</v>
      </c>
      <c r="M938" s="20"/>
      <c r="N938" s="20"/>
      <c r="O938" s="20"/>
      <c r="P938" s="20"/>
      <c r="Q938" s="21">
        <v>0</v>
      </c>
      <c r="R938" s="20">
        <v>0</v>
      </c>
      <c r="S938" s="20">
        <f t="shared" si="40"/>
        <v>0</v>
      </c>
    </row>
    <row r="939" spans="1:19" ht="19.899999999999999" customHeight="1">
      <c r="A939" s="19" t="s">
        <v>178</v>
      </c>
      <c r="B939" s="19" t="s">
        <v>179</v>
      </c>
      <c r="C939" s="19"/>
      <c r="D939" s="19"/>
      <c r="E939" s="19" t="s">
        <v>16</v>
      </c>
      <c r="F939" s="19" t="s">
        <v>89</v>
      </c>
      <c r="G939" s="19" t="s">
        <v>191</v>
      </c>
      <c r="H939" s="19" t="s">
        <v>192</v>
      </c>
      <c r="I939" s="19" t="s">
        <v>193</v>
      </c>
      <c r="J939" s="19"/>
      <c r="K939" s="22">
        <v>0</v>
      </c>
      <c r="L939" s="22">
        <v>0</v>
      </c>
      <c r="M939" s="20"/>
      <c r="N939" s="20"/>
      <c r="O939" s="20"/>
      <c r="P939" s="20"/>
      <c r="Q939" s="21">
        <v>0</v>
      </c>
      <c r="R939" s="20">
        <v>0</v>
      </c>
      <c r="S939" s="20">
        <f t="shared" si="40"/>
        <v>0</v>
      </c>
    </row>
    <row r="940" spans="1:19" ht="19.899999999999999" customHeight="1">
      <c r="A940" s="19" t="s">
        <v>178</v>
      </c>
      <c r="B940" s="19" t="s">
        <v>179</v>
      </c>
      <c r="C940" s="19"/>
      <c r="D940" s="19"/>
      <c r="E940" s="19" t="s">
        <v>17</v>
      </c>
      <c r="F940" s="19" t="s">
        <v>90</v>
      </c>
      <c r="G940" s="19" t="s">
        <v>191</v>
      </c>
      <c r="H940" s="19" t="s">
        <v>192</v>
      </c>
      <c r="I940" s="19" t="s">
        <v>193</v>
      </c>
      <c r="J940" s="19"/>
      <c r="K940" s="22">
        <v>0</v>
      </c>
      <c r="L940" s="22">
        <v>0</v>
      </c>
      <c r="M940" s="20"/>
      <c r="N940" s="20"/>
      <c r="O940" s="20"/>
      <c r="P940" s="20"/>
      <c r="Q940" s="21">
        <v>0</v>
      </c>
      <c r="R940" s="20">
        <v>0</v>
      </c>
      <c r="S940" s="20">
        <f t="shared" si="40"/>
        <v>0</v>
      </c>
    </row>
    <row r="941" spans="1:19" ht="19.899999999999999" customHeight="1">
      <c r="A941" s="19" t="s">
        <v>178</v>
      </c>
      <c r="B941" s="19" t="s">
        <v>179</v>
      </c>
      <c r="C941" s="19"/>
      <c r="D941" s="19"/>
      <c r="E941" s="19" t="s">
        <v>18</v>
      </c>
      <c r="F941" s="19" t="s">
        <v>91</v>
      </c>
      <c r="G941" s="19" t="s">
        <v>191</v>
      </c>
      <c r="H941" s="19" t="s">
        <v>192</v>
      </c>
      <c r="I941" s="19" t="s">
        <v>193</v>
      </c>
      <c r="J941" s="19"/>
      <c r="K941" s="22">
        <v>0</v>
      </c>
      <c r="L941" s="22">
        <v>0</v>
      </c>
      <c r="M941" s="20"/>
      <c r="N941" s="20"/>
      <c r="O941" s="20"/>
      <c r="P941" s="20"/>
      <c r="Q941" s="21">
        <v>0</v>
      </c>
      <c r="R941" s="20">
        <v>0</v>
      </c>
      <c r="S941" s="20">
        <f t="shared" si="40"/>
        <v>0</v>
      </c>
    </row>
    <row r="942" spans="1:19" ht="19.899999999999999" customHeight="1">
      <c r="A942" s="19" t="s">
        <v>178</v>
      </c>
      <c r="B942" s="19" t="s">
        <v>179</v>
      </c>
      <c r="C942" s="19"/>
      <c r="D942" s="19"/>
      <c r="E942" s="19" t="s">
        <v>19</v>
      </c>
      <c r="F942" s="19" t="s">
        <v>92</v>
      </c>
      <c r="G942" s="19" t="s">
        <v>191</v>
      </c>
      <c r="H942" s="19" t="s">
        <v>192</v>
      </c>
      <c r="I942" s="19" t="s">
        <v>193</v>
      </c>
      <c r="J942" s="19"/>
      <c r="K942" s="22">
        <v>0</v>
      </c>
      <c r="L942" s="22">
        <v>0</v>
      </c>
      <c r="M942" s="20"/>
      <c r="N942" s="20"/>
      <c r="O942" s="20"/>
      <c r="P942" s="20"/>
      <c r="Q942" s="21">
        <v>0</v>
      </c>
      <c r="R942" s="20">
        <v>0</v>
      </c>
      <c r="S942" s="20">
        <f t="shared" si="40"/>
        <v>0</v>
      </c>
    </row>
    <row r="943" spans="1:19" ht="19.899999999999999" customHeight="1">
      <c r="A943" s="19" t="s">
        <v>178</v>
      </c>
      <c r="B943" s="19" t="s">
        <v>179</v>
      </c>
      <c r="C943" s="19"/>
      <c r="D943" s="19"/>
      <c r="E943" s="19" t="s">
        <v>20</v>
      </c>
      <c r="F943" s="19" t="s">
        <v>93</v>
      </c>
      <c r="G943" s="19" t="s">
        <v>191</v>
      </c>
      <c r="H943" s="19" t="s">
        <v>192</v>
      </c>
      <c r="I943" s="19" t="s">
        <v>193</v>
      </c>
      <c r="J943" s="19"/>
      <c r="K943" s="22">
        <v>0</v>
      </c>
      <c r="L943" s="22">
        <v>0</v>
      </c>
      <c r="M943" s="20"/>
      <c r="N943" s="20"/>
      <c r="O943" s="20"/>
      <c r="P943" s="20"/>
      <c r="Q943" s="21">
        <v>0</v>
      </c>
      <c r="R943" s="20">
        <v>0</v>
      </c>
      <c r="S943" s="20">
        <f t="shared" si="40"/>
        <v>0</v>
      </c>
    </row>
    <row r="944" spans="1:19" ht="19.899999999999999" customHeight="1">
      <c r="A944" s="19" t="s">
        <v>178</v>
      </c>
      <c r="B944" s="19" t="s">
        <v>179</v>
      </c>
      <c r="C944" s="19"/>
      <c r="D944" s="19"/>
      <c r="E944" s="19" t="s">
        <v>21</v>
      </c>
      <c r="F944" s="19" t="s">
        <v>94</v>
      </c>
      <c r="G944" s="19" t="s">
        <v>191</v>
      </c>
      <c r="H944" s="19" t="s">
        <v>192</v>
      </c>
      <c r="I944" s="19" t="s">
        <v>193</v>
      </c>
      <c r="J944" s="19"/>
      <c r="K944" s="22">
        <v>0</v>
      </c>
      <c r="L944" s="22">
        <v>0</v>
      </c>
      <c r="M944" s="20"/>
      <c r="N944" s="20"/>
      <c r="O944" s="20"/>
      <c r="P944" s="20"/>
      <c r="Q944" s="21">
        <v>0</v>
      </c>
      <c r="R944" s="20">
        <v>0</v>
      </c>
      <c r="S944" s="20">
        <f t="shared" si="40"/>
        <v>0</v>
      </c>
    </row>
    <row r="945" spans="1:19" ht="19.899999999999999" customHeight="1">
      <c r="A945" s="19" t="s">
        <v>178</v>
      </c>
      <c r="B945" s="19" t="s">
        <v>179</v>
      </c>
      <c r="C945" s="19"/>
      <c r="D945" s="19"/>
      <c r="E945" s="19" t="s">
        <v>22</v>
      </c>
      <c r="F945" s="19" t="s">
        <v>95</v>
      </c>
      <c r="G945" s="19" t="s">
        <v>191</v>
      </c>
      <c r="H945" s="19" t="s">
        <v>192</v>
      </c>
      <c r="I945" s="19" t="s">
        <v>193</v>
      </c>
      <c r="J945" s="19"/>
      <c r="K945" s="22">
        <v>36156</v>
      </c>
      <c r="L945" s="22">
        <v>34434.29</v>
      </c>
      <c r="M945" s="20"/>
      <c r="N945" s="20"/>
      <c r="O945" s="20"/>
      <c r="P945" s="20"/>
      <c r="Q945" s="21">
        <v>0.05</v>
      </c>
      <c r="R945" s="20">
        <v>29675.91</v>
      </c>
      <c r="S945" s="20">
        <f t="shared" si="40"/>
        <v>28262.771428571428</v>
      </c>
    </row>
  </sheetData>
  <mergeCells count="1">
    <mergeCell ref="A1:S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底稿参数表</vt:lpstr>
      <vt:lpstr>预算上限计算表</vt:lpstr>
      <vt:lpstr>项目部门预算填报</vt:lpstr>
      <vt:lpstr>电网基建概算数导入模版</vt:lpstr>
      <vt:lpstr>编制导入模版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2018-07-21T13:38:20Z</dcterms:modified>
</cp:coreProperties>
</file>