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tianyu/Documents/Lab/deobfuscation/jsdata/"/>
    </mc:Choice>
  </mc:AlternateContent>
  <xr:revisionPtr revIDLastSave="0" documentId="13_ncr:1_{976099FD-686A-FE40-97C7-0EF670AB5D68}" xr6:coauthVersionLast="47" xr6:coauthVersionMax="47" xr10:uidLastSave="{00000000-0000-0000-0000-000000000000}"/>
  <bookViews>
    <workbookView xWindow="0" yWindow="500" windowWidth="28800" windowHeight="17500" activeTab="4" xr2:uid="{503A7B07-F2A4-914C-AECE-EC750C0B247B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B13" i="5"/>
  <c r="B12" i="5"/>
  <c r="B11" i="5"/>
  <c r="B9" i="5"/>
  <c r="G9" i="5"/>
  <c r="G5" i="5"/>
  <c r="B5" i="5"/>
  <c r="K12" i="5"/>
  <c r="J12" i="5"/>
  <c r="I12" i="5"/>
  <c r="H12" i="5"/>
  <c r="E12" i="5"/>
  <c r="D12" i="5"/>
  <c r="C12" i="5"/>
  <c r="K11" i="5"/>
  <c r="J11" i="5"/>
  <c r="I11" i="5"/>
  <c r="H11" i="5"/>
  <c r="E11" i="5"/>
  <c r="D11" i="5"/>
  <c r="C11" i="5"/>
  <c r="K9" i="5"/>
  <c r="J9" i="5"/>
  <c r="I9" i="5"/>
  <c r="H9" i="5"/>
  <c r="F9" i="5"/>
  <c r="E9" i="5"/>
  <c r="D9" i="5"/>
  <c r="C9" i="5"/>
  <c r="K5" i="5"/>
  <c r="J5" i="5"/>
  <c r="J13" i="5" s="1"/>
  <c r="I5" i="5"/>
  <c r="I13" i="5" s="1"/>
  <c r="H5" i="5"/>
  <c r="F5" i="5"/>
  <c r="E5" i="5"/>
  <c r="D5" i="5"/>
  <c r="C5" i="5"/>
  <c r="K4" i="4"/>
  <c r="K5" i="4"/>
  <c r="K7" i="4"/>
  <c r="K8" i="4"/>
  <c r="K9" i="4"/>
  <c r="K11" i="4"/>
  <c r="K12" i="4"/>
  <c r="K13" i="4"/>
  <c r="J4" i="4"/>
  <c r="J5" i="4"/>
  <c r="J7" i="4"/>
  <c r="J8" i="4"/>
  <c r="J9" i="4"/>
  <c r="J11" i="4"/>
  <c r="J12" i="4"/>
  <c r="J13" i="4"/>
  <c r="I4" i="4"/>
  <c r="I5" i="4"/>
  <c r="I7" i="4"/>
  <c r="I8" i="4"/>
  <c r="I9" i="4"/>
  <c r="I11" i="4"/>
  <c r="I12" i="4"/>
  <c r="I13" i="4"/>
  <c r="K3" i="4"/>
  <c r="J3" i="4"/>
  <c r="I3" i="4"/>
  <c r="H4" i="4"/>
  <c r="H5" i="4"/>
  <c r="H7" i="4"/>
  <c r="H8" i="4"/>
  <c r="H9" i="4"/>
  <c r="H11" i="4"/>
  <c r="H12" i="4"/>
  <c r="H13" i="4"/>
  <c r="H3" i="4"/>
  <c r="A12" i="4"/>
  <c r="A13" i="4"/>
  <c r="A11" i="4"/>
  <c r="A9" i="4"/>
  <c r="A5" i="4"/>
  <c r="F12" i="4"/>
  <c r="E12" i="4"/>
  <c r="D12" i="4"/>
  <c r="C12" i="4"/>
  <c r="B12" i="4"/>
  <c r="F11" i="4"/>
  <c r="E11" i="4"/>
  <c r="D11" i="4"/>
  <c r="C11" i="4"/>
  <c r="B11" i="4"/>
  <c r="F9" i="4"/>
  <c r="E9" i="4"/>
  <c r="D9" i="4"/>
  <c r="C9" i="4"/>
  <c r="B9" i="4"/>
  <c r="F5" i="4"/>
  <c r="F13" i="4" s="1"/>
  <c r="E5" i="4"/>
  <c r="E13" i="4" s="1"/>
  <c r="D5" i="4"/>
  <c r="D13" i="4" s="1"/>
  <c r="C5" i="4"/>
  <c r="C13" i="4" s="1"/>
  <c r="B5" i="4"/>
  <c r="B13" i="4" s="1"/>
  <c r="R9" i="1"/>
  <c r="Q9" i="1"/>
  <c r="P9" i="1"/>
  <c r="O9" i="1"/>
  <c r="T7" i="1"/>
  <c r="S7" i="1"/>
  <c r="R7" i="1"/>
  <c r="Q7" i="1"/>
  <c r="P7" i="1"/>
  <c r="O7" i="1"/>
  <c r="T5" i="1"/>
  <c r="R5" i="1"/>
  <c r="Q5" i="1"/>
  <c r="P5" i="1"/>
  <c r="O5" i="1"/>
  <c r="R3" i="1"/>
  <c r="Q3" i="1"/>
  <c r="S4" i="1"/>
  <c r="S5" i="1" s="1"/>
  <c r="P3" i="1"/>
  <c r="O3" i="1"/>
  <c r="S6" i="1"/>
  <c r="S8" i="1"/>
  <c r="S9" i="1" s="1"/>
  <c r="T4" i="1"/>
  <c r="T6" i="1"/>
  <c r="T8" i="1"/>
  <c r="T9" i="1" s="1"/>
  <c r="T2" i="1"/>
  <c r="T3" i="1" s="1"/>
  <c r="S2" i="1"/>
  <c r="S3" i="1" s="1"/>
  <c r="H13" i="3"/>
  <c r="L12" i="3"/>
  <c r="K12" i="3"/>
  <c r="J12" i="3"/>
  <c r="I12" i="3"/>
  <c r="H12" i="3"/>
  <c r="L11" i="3"/>
  <c r="K11" i="3"/>
  <c r="J11" i="3"/>
  <c r="I11" i="3"/>
  <c r="H11" i="3"/>
  <c r="L9" i="3"/>
  <c r="K9" i="3"/>
  <c r="J9" i="3"/>
  <c r="I9" i="3"/>
  <c r="H9" i="3"/>
  <c r="L5" i="3"/>
  <c r="L13" i="3" s="1"/>
  <c r="K5" i="3"/>
  <c r="K13" i="3" s="1"/>
  <c r="J5" i="3"/>
  <c r="J13" i="3" s="1"/>
  <c r="I5" i="3"/>
  <c r="I13" i="3" s="1"/>
  <c r="H5" i="3"/>
  <c r="F13" i="2"/>
  <c r="F9" i="2"/>
  <c r="F5" i="2"/>
  <c r="F9" i="1"/>
  <c r="F5" i="1"/>
  <c r="F13" i="1" s="1"/>
  <c r="L13" i="1"/>
  <c r="L12" i="1"/>
  <c r="L11" i="1"/>
  <c r="L5" i="1"/>
  <c r="L9" i="1"/>
  <c r="K12" i="2"/>
  <c r="J12" i="2"/>
  <c r="I12" i="2"/>
  <c r="H12" i="2"/>
  <c r="E12" i="2"/>
  <c r="D12" i="2"/>
  <c r="C12" i="2"/>
  <c r="K11" i="2"/>
  <c r="J11" i="2"/>
  <c r="I11" i="2"/>
  <c r="H11" i="2"/>
  <c r="E11" i="2"/>
  <c r="D11" i="2"/>
  <c r="C11" i="2"/>
  <c r="K9" i="2"/>
  <c r="K13" i="2" s="1"/>
  <c r="J9" i="2"/>
  <c r="I9" i="2"/>
  <c r="H9" i="2"/>
  <c r="E9" i="2"/>
  <c r="D9" i="2"/>
  <c r="C9" i="2"/>
  <c r="K5" i="2"/>
  <c r="J5" i="2"/>
  <c r="I5" i="2"/>
  <c r="H5" i="2"/>
  <c r="E5" i="2"/>
  <c r="D5" i="2"/>
  <c r="C5" i="2"/>
  <c r="C11" i="1"/>
  <c r="D11" i="1"/>
  <c r="E11" i="1"/>
  <c r="C12" i="1"/>
  <c r="D12" i="1"/>
  <c r="E12" i="1"/>
  <c r="D9" i="1"/>
  <c r="E9" i="1"/>
  <c r="C9" i="1"/>
  <c r="D5" i="1"/>
  <c r="E5" i="1"/>
  <c r="C5" i="1"/>
  <c r="K11" i="1"/>
  <c r="K12" i="1"/>
  <c r="I11" i="1"/>
  <c r="J11" i="1"/>
  <c r="I12" i="1"/>
  <c r="J12" i="1"/>
  <c r="H12" i="1"/>
  <c r="H11" i="1"/>
  <c r="I9" i="1"/>
  <c r="J9" i="1"/>
  <c r="K9" i="1"/>
  <c r="K13" i="1" s="1"/>
  <c r="H9" i="1"/>
  <c r="I5" i="1"/>
  <c r="J5" i="1"/>
  <c r="K5" i="1"/>
  <c r="H5" i="1"/>
  <c r="K13" i="5" l="1"/>
  <c r="D13" i="5"/>
  <c r="H13" i="5"/>
  <c r="C13" i="5"/>
  <c r="E13" i="5"/>
  <c r="F13" i="5"/>
  <c r="J13" i="1"/>
  <c r="D13" i="1"/>
  <c r="I13" i="1"/>
  <c r="J13" i="2"/>
  <c r="E13" i="2"/>
  <c r="I13" i="2"/>
  <c r="C13" i="2"/>
  <c r="E13" i="1"/>
  <c r="D13" i="2"/>
  <c r="H13" i="2"/>
  <c r="C13" i="1"/>
  <c r="H13" i="1"/>
</calcChain>
</file>

<file path=xl/sharedStrings.xml><?xml version="1.0" encoding="utf-8"?>
<sst xmlns="http://schemas.openxmlformats.org/spreadsheetml/2006/main" count="203" uniqueCount="23">
  <si>
    <t>Data Set 1</t>
  </si>
  <si>
    <t xml:space="preserve">Data Set 2 </t>
  </si>
  <si>
    <t>Total</t>
  </si>
  <si>
    <t>jsjiami</t>
  </si>
  <si>
    <t>Obfuscated</t>
  </si>
  <si>
    <t>job-total</t>
  </si>
  <si>
    <t>Scenarios</t>
  </si>
  <si>
    <t>Average Tree Kernel Similarity</t>
  </si>
  <si>
    <t>JSDec</t>
  </si>
  <si>
    <t>illu</t>
  </si>
  <si>
    <t>sd-soleaio</t>
  </si>
  <si>
    <t>Number</t>
  </si>
  <si>
    <t>Jsimpo</t>
  </si>
  <si>
    <t>jiami-1</t>
  </si>
  <si>
    <t>jiami-2</t>
  </si>
  <si>
    <t>ob-1</t>
  </si>
  <si>
    <t>ob-2</t>
  </si>
  <si>
    <t>jsdec</t>
  </si>
  <si>
    <t>sd</t>
  </si>
  <si>
    <t>Deobfuscated Programs</t>
  </si>
  <si>
    <t>Successfully Deobfuscated Programs</t>
  </si>
  <si>
    <t>jsjiami-total</t>
  </si>
  <si>
    <t>ob-total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</si>
</sst>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/>
    <xf numFmtId="164" fontId="0" fillId="0" borderId="0" xfId="0" applyNumberFormat="1"/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9563-DF0D-0D4A-8ADE-6D6EAFB0838F}">
  <dimension ref="A1:T13"/>
  <sheetViews>
    <sheetView zoomScale="174" zoomScaleNormal="130" workbookViewId="0">
      <selection activeCell="L13" sqref="G1:L13"/>
    </sheetView>
  </sheetViews>
  <sheetFormatPr baseColWidth="10" defaultRowHeight="16" x14ac:dyDescent="0.2"/>
  <cols>
    <col min="3" max="3" width="10.83203125" style="1" customWidth="1"/>
    <col min="4" max="5" width="10.83203125" style="1"/>
    <col min="15" max="20" width="10.83203125" style="3"/>
  </cols>
  <sheetData>
    <row r="1" spans="1:20" x14ac:dyDescent="0.2">
      <c r="A1" t="s">
        <v>6</v>
      </c>
      <c r="B1" t="s">
        <v>7</v>
      </c>
      <c r="G1" t="s">
        <v>11</v>
      </c>
      <c r="H1" t="s">
        <v>19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21</v>
      </c>
      <c r="T1" s="3" t="s">
        <v>22</v>
      </c>
    </row>
    <row r="2" spans="1:20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  <c r="N2" t="s">
        <v>17</v>
      </c>
      <c r="O2" s="3">
        <v>153.424019813537</v>
      </c>
      <c r="P2" s="3">
        <v>283.99473381042401</v>
      </c>
      <c r="Q2" s="3">
        <v>56.350241184234598</v>
      </c>
      <c r="R2" s="3">
        <v>49.806658983230498</v>
      </c>
      <c r="S2" s="3">
        <f>O2+P2</f>
        <v>437.41875362396104</v>
      </c>
      <c r="T2" s="3">
        <f>Q2+R2</f>
        <v>106.1569001674651</v>
      </c>
    </row>
    <row r="3" spans="1:20" x14ac:dyDescent="0.2">
      <c r="A3" t="s">
        <v>3</v>
      </c>
      <c r="B3" s="1">
        <v>0.30420000000000003</v>
      </c>
      <c r="C3" s="1">
        <v>0.76491500000000001</v>
      </c>
      <c r="D3" s="1">
        <v>0.36966199999999999</v>
      </c>
      <c r="E3" s="1">
        <v>0.245148</v>
      </c>
      <c r="F3" s="1">
        <v>0.83989999999999998</v>
      </c>
      <c r="H3">
        <v>597</v>
      </c>
      <c r="I3">
        <v>579</v>
      </c>
      <c r="J3">
        <v>666</v>
      </c>
      <c r="K3">
        <v>480</v>
      </c>
      <c r="L3">
        <v>438</v>
      </c>
      <c r="O3" s="3">
        <f>O2/H3</f>
        <v>0.25699165797912393</v>
      </c>
      <c r="P3" s="3">
        <f>P2/H7</f>
        <v>0.45953840422398706</v>
      </c>
      <c r="Q3" s="3">
        <f>Q2/H4</f>
        <v>0.21756849878082857</v>
      </c>
      <c r="R3" s="3">
        <f>R2/H8</f>
        <v>0.16170993176373538</v>
      </c>
      <c r="S3" s="3">
        <f>S2/(H3+H7)</f>
        <v>0.3600154350814494</v>
      </c>
      <c r="T3" s="3">
        <f>T2/(H4+H8)</f>
        <v>0.18722557348759275</v>
      </c>
    </row>
    <row r="4" spans="1:20" x14ac:dyDescent="0.2">
      <c r="A4" t="s">
        <v>5</v>
      </c>
      <c r="B4" s="1">
        <v>0.42210199999999998</v>
      </c>
      <c r="C4" s="1">
        <v>0.34941499999999998</v>
      </c>
      <c r="D4" s="1">
        <v>0.44630300000000001</v>
      </c>
      <c r="E4" s="1">
        <v>0.245419</v>
      </c>
      <c r="F4" s="1">
        <v>0.65800000000000003</v>
      </c>
      <c r="H4">
        <v>259</v>
      </c>
      <c r="I4">
        <v>572</v>
      </c>
      <c r="J4">
        <v>667</v>
      </c>
      <c r="K4">
        <v>654</v>
      </c>
      <c r="L4">
        <v>229</v>
      </c>
      <c r="N4" t="s">
        <v>9</v>
      </c>
      <c r="O4" s="3">
        <v>426.54105210304198</v>
      </c>
      <c r="P4" s="3">
        <v>430.88634204864502</v>
      </c>
      <c r="Q4" s="3">
        <v>291.44872093200598</v>
      </c>
      <c r="R4" s="3">
        <v>297.51832103729203</v>
      </c>
      <c r="S4" s="3">
        <f>O4+P4</f>
        <v>857.42739415168694</v>
      </c>
      <c r="T4" s="3">
        <f t="shared" ref="T4:T8" si="0">Q4+R4</f>
        <v>588.96704196929795</v>
      </c>
    </row>
    <row r="5" spans="1:20" x14ac:dyDescent="0.2">
      <c r="A5" t="s">
        <v>2</v>
      </c>
      <c r="B5" s="1">
        <v>0.37569999999999998</v>
      </c>
      <c r="C5" s="1">
        <f>(C3*H3 + C4 * H4) / (H3+H4)</f>
        <v>0.63919712616822433</v>
      </c>
      <c r="D5" s="1">
        <f t="shared" ref="D5:F5" si="1">(D3*I3 + D4 * I4) / (I3+I4)</f>
        <v>0.4077494474370113</v>
      </c>
      <c r="E5" s="1">
        <f t="shared" si="1"/>
        <v>0.24528360165041257</v>
      </c>
      <c r="F5" s="1">
        <f t="shared" si="1"/>
        <v>0.73499470899470898</v>
      </c>
      <c r="H5">
        <f>H3+H4</f>
        <v>856</v>
      </c>
      <c r="I5">
        <f t="shared" ref="I5:L5" si="2">I3+I4</f>
        <v>1151</v>
      </c>
      <c r="J5">
        <f t="shared" si="2"/>
        <v>1333</v>
      </c>
      <c r="K5">
        <f t="shared" si="2"/>
        <v>1134</v>
      </c>
      <c r="L5">
        <f t="shared" si="2"/>
        <v>667</v>
      </c>
      <c r="O5" s="3">
        <f>O4/I3</f>
        <v>0.73668575492753363</v>
      </c>
      <c r="P5" s="3">
        <f>P4/I7</f>
        <v>0.8498744419105424</v>
      </c>
      <c r="Q5" s="3">
        <f>Q4/I4</f>
        <v>0.50952573589511541</v>
      </c>
      <c r="R5" s="3">
        <f>R4/I8</f>
        <v>0.59983532467195977</v>
      </c>
      <c r="S5" s="3">
        <f>S4/(I3+I7)</f>
        <v>0.78952798724833051</v>
      </c>
      <c r="T5" s="3">
        <f>T4/(I4+I8)</f>
        <v>0.55146726776151489</v>
      </c>
    </row>
    <row r="6" spans="1:20" x14ac:dyDescent="0.2">
      <c r="A6" t="s">
        <v>1</v>
      </c>
      <c r="B6" t="s">
        <v>4</v>
      </c>
      <c r="F6" t="s">
        <v>12</v>
      </c>
      <c r="H6" t="s">
        <v>8</v>
      </c>
      <c r="I6" t="s">
        <v>9</v>
      </c>
      <c r="J6" t="s">
        <v>10</v>
      </c>
      <c r="K6" t="s">
        <v>12</v>
      </c>
      <c r="N6" t="s">
        <v>18</v>
      </c>
      <c r="O6" s="3">
        <v>143.552625894546</v>
      </c>
      <c r="P6" s="3">
        <v>128.737523078918</v>
      </c>
      <c r="Q6" s="3">
        <v>133.052129745483</v>
      </c>
      <c r="R6" s="3">
        <v>112.355730295181</v>
      </c>
      <c r="S6" s="3">
        <f t="shared" ref="S6:S8" si="3">O6+P6</f>
        <v>272.290148973464</v>
      </c>
      <c r="T6" s="3">
        <f t="shared" si="0"/>
        <v>245.40786004066399</v>
      </c>
    </row>
    <row r="7" spans="1:20" x14ac:dyDescent="0.2">
      <c r="A7" t="s">
        <v>3</v>
      </c>
      <c r="B7" s="1">
        <v>0.409501</v>
      </c>
      <c r="C7" s="1">
        <v>0.67876800000000004</v>
      </c>
      <c r="D7" s="1">
        <v>0.38249899999999998</v>
      </c>
      <c r="E7" s="1">
        <v>0.32052199999999997</v>
      </c>
      <c r="F7" s="1">
        <v>0.80784299999999998</v>
      </c>
      <c r="H7">
        <v>618</v>
      </c>
      <c r="I7">
        <v>507</v>
      </c>
      <c r="J7">
        <v>667</v>
      </c>
      <c r="K7">
        <v>391</v>
      </c>
      <c r="L7">
        <v>328</v>
      </c>
      <c r="O7" s="3">
        <f>O6/J3</f>
        <v>0.21554448332514414</v>
      </c>
      <c r="P7" s="3">
        <f>P6/J7</f>
        <v>0.19300977972851274</v>
      </c>
      <c r="Q7" s="3">
        <f>Q6/J4</f>
        <v>0.19947845539052925</v>
      </c>
      <c r="R7" s="3">
        <f>R6/J8</f>
        <v>0.16819720104069014</v>
      </c>
      <c r="S7" s="3">
        <f>S6/J11</f>
        <v>0.20426867889982295</v>
      </c>
      <c r="T7" s="3">
        <f>T6/J12</f>
        <v>0.18382611239001048</v>
      </c>
    </row>
    <row r="8" spans="1:20" x14ac:dyDescent="0.2">
      <c r="A8" t="s">
        <v>5</v>
      </c>
      <c r="B8" s="1">
        <v>0.45760000000000001</v>
      </c>
      <c r="C8" s="1">
        <v>0.41752699999999998</v>
      </c>
      <c r="D8" s="1">
        <v>0.47442000000000001</v>
      </c>
      <c r="E8" s="1">
        <v>0.32068000000000002</v>
      </c>
      <c r="F8" s="1">
        <v>0.6704</v>
      </c>
      <c r="H8">
        <v>308</v>
      </c>
      <c r="I8">
        <v>496</v>
      </c>
      <c r="J8">
        <v>668</v>
      </c>
      <c r="K8">
        <v>651</v>
      </c>
      <c r="L8">
        <v>237</v>
      </c>
      <c r="N8" t="s">
        <v>12</v>
      </c>
      <c r="O8" s="3">
        <v>434.34</v>
      </c>
      <c r="P8" s="3">
        <v>686.5</v>
      </c>
      <c r="Q8" s="3">
        <v>361.58</v>
      </c>
      <c r="R8" s="3">
        <v>405.16</v>
      </c>
      <c r="S8" s="3">
        <f t="shared" si="3"/>
        <v>1120.8399999999999</v>
      </c>
      <c r="T8" s="3">
        <f t="shared" si="0"/>
        <v>766.74</v>
      </c>
    </row>
    <row r="9" spans="1:20" x14ac:dyDescent="0.2">
      <c r="A9" t="s">
        <v>2</v>
      </c>
      <c r="B9" s="1">
        <v>0.41270000000000001</v>
      </c>
      <c r="C9" s="1">
        <f>(C7*H7 + C8 * H8) / (H7+H8)</f>
        <v>0.59187574514038876</v>
      </c>
      <c r="D9" s="1">
        <f t="shared" ref="D9:F9" si="4">(D7*I7 + D8 * I8) / (I7+I8)</f>
        <v>0.42795544666001994</v>
      </c>
      <c r="E9" s="1">
        <f t="shared" si="4"/>
        <v>0.32060105917602993</v>
      </c>
      <c r="F9" s="1">
        <f t="shared" si="4"/>
        <v>0.72197410076775426</v>
      </c>
      <c r="H9">
        <f>H7+H8</f>
        <v>926</v>
      </c>
      <c r="I9">
        <f t="shared" ref="I9:L9" si="5">I7+I8</f>
        <v>1003</v>
      </c>
      <c r="J9">
        <f t="shared" si="5"/>
        <v>1335</v>
      </c>
      <c r="K9">
        <f t="shared" si="5"/>
        <v>1042</v>
      </c>
      <c r="L9">
        <f t="shared" si="5"/>
        <v>565</v>
      </c>
      <c r="O9" s="3">
        <f>O8/K3</f>
        <v>0.90487499999999998</v>
      </c>
      <c r="P9" s="3">
        <f>P8/K7</f>
        <v>1.7557544757033248</v>
      </c>
      <c r="Q9" s="3">
        <f>Q8/K4</f>
        <v>0.55287461773700308</v>
      </c>
      <c r="R9" s="3">
        <f>R8/K8</f>
        <v>0.62236559139784953</v>
      </c>
      <c r="S9" s="3">
        <f>S8/K11</f>
        <v>1.2868427095292767</v>
      </c>
      <c r="T9" s="3">
        <f>T8/K12</f>
        <v>0.5875402298850575</v>
      </c>
    </row>
    <row r="10" spans="1:20" x14ac:dyDescent="0.2">
      <c r="A10" t="s">
        <v>2</v>
      </c>
      <c r="B10" t="s">
        <v>4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20" x14ac:dyDescent="0.2">
      <c r="A11" t="s">
        <v>3</v>
      </c>
      <c r="B11" s="1">
        <v>0.32369999999999999</v>
      </c>
      <c r="C11" s="1">
        <f t="shared" ref="C11:E11" si="6">(C3*H3+C7*H7) / (H3+H7)</f>
        <v>0.72109701975308638</v>
      </c>
      <c r="D11" s="1">
        <f t="shared" si="6"/>
        <v>0.37565496408839777</v>
      </c>
      <c r="E11" s="1">
        <f t="shared" si="6"/>
        <v>0.28286327231807951</v>
      </c>
      <c r="F11" s="1">
        <v>0.82550000000000001</v>
      </c>
      <c r="H11">
        <f>H3+H7</f>
        <v>1215</v>
      </c>
      <c r="I11">
        <f t="shared" ref="I11:J11" si="7">I3+I7</f>
        <v>1086</v>
      </c>
      <c r="J11">
        <f t="shared" si="7"/>
        <v>1333</v>
      </c>
      <c r="K11">
        <f>K3+K7</f>
        <v>871</v>
      </c>
      <c r="L11">
        <f>L3+L7</f>
        <v>766</v>
      </c>
    </row>
    <row r="12" spans="1:20" x14ac:dyDescent="0.2">
      <c r="A12" t="s">
        <v>5</v>
      </c>
      <c r="B12" s="1">
        <v>0.44040000000000001</v>
      </c>
      <c r="C12" s="1">
        <f t="shared" ref="C12:E12" si="8">(C4*H4+C8*H8) / (H4+H8)</f>
        <v>0.38641411111111107</v>
      </c>
      <c r="D12" s="1">
        <f t="shared" si="8"/>
        <v>0.45936108239700374</v>
      </c>
      <c r="E12" s="1">
        <f t="shared" si="8"/>
        <v>0.28307768764044944</v>
      </c>
      <c r="F12" s="1">
        <v>0.66420000000000001</v>
      </c>
      <c r="H12">
        <f t="shared" ref="H12:J13" si="9">H4+H8</f>
        <v>567</v>
      </c>
      <c r="I12">
        <f t="shared" si="9"/>
        <v>1068</v>
      </c>
      <c r="J12">
        <f t="shared" si="9"/>
        <v>1335</v>
      </c>
      <c r="K12">
        <f t="shared" ref="K12:L12" si="10">K4+K8</f>
        <v>1305</v>
      </c>
      <c r="L12">
        <f t="shared" si="10"/>
        <v>466</v>
      </c>
    </row>
    <row r="13" spans="1:20" x14ac:dyDescent="0.2">
      <c r="A13" t="s">
        <v>2</v>
      </c>
      <c r="B13" s="1">
        <v>0.39329999999999998</v>
      </c>
      <c r="C13" s="1">
        <f>(C5*H5+C9*H9) / (H5+H9)</f>
        <v>0.61460700336700336</v>
      </c>
      <c r="D13" s="1">
        <f>(D5*I5+D9*I9) / (I5+I9)</f>
        <v>0.4171582762302693</v>
      </c>
      <c r="E13" s="1">
        <f>(E5*J5+E9*J9) / (J5+J9)</f>
        <v>0.28297056034482759</v>
      </c>
      <c r="F13" s="1">
        <f>(F5*K5+F9*K9) / (K5+K9)</f>
        <v>0.72875965670955878</v>
      </c>
      <c r="H13">
        <f t="shared" si="9"/>
        <v>1782</v>
      </c>
      <c r="I13">
        <f t="shared" si="9"/>
        <v>2154</v>
      </c>
      <c r="J13">
        <f t="shared" si="9"/>
        <v>2668</v>
      </c>
      <c r="K13">
        <f t="shared" ref="K13:L13" si="11">K5+K9</f>
        <v>2176</v>
      </c>
      <c r="L13">
        <f t="shared" si="11"/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18CF-B60C-984B-A82C-46DB1FA707E5}">
  <dimension ref="A1:K13"/>
  <sheetViews>
    <sheetView zoomScale="157" workbookViewId="0">
      <selection activeCell="K17" sqref="K17"/>
    </sheetView>
  </sheetViews>
  <sheetFormatPr baseColWidth="10" defaultRowHeight="16" x14ac:dyDescent="0.2"/>
  <cols>
    <col min="8" max="11" width="10.83203125" style="1"/>
  </cols>
  <sheetData>
    <row r="1" spans="1:11" x14ac:dyDescent="0.2">
      <c r="A1" t="s">
        <v>11</v>
      </c>
      <c r="B1" t="s">
        <v>19</v>
      </c>
    </row>
    <row r="2" spans="1:11" x14ac:dyDescent="0.2">
      <c r="A2" t="s">
        <v>2</v>
      </c>
      <c r="B2" t="s">
        <v>8</v>
      </c>
      <c r="C2" t="s">
        <v>9</v>
      </c>
      <c r="D2" t="s">
        <v>10</v>
      </c>
      <c r="E2" t="s">
        <v>12</v>
      </c>
      <c r="H2" s="1" t="s">
        <v>8</v>
      </c>
      <c r="I2" s="1" t="s">
        <v>9</v>
      </c>
      <c r="J2" s="1" t="s">
        <v>10</v>
      </c>
      <c r="K2" s="1" t="s">
        <v>12</v>
      </c>
    </row>
    <row r="3" spans="1:11" x14ac:dyDescent="0.2">
      <c r="A3">
        <v>666</v>
      </c>
      <c r="B3">
        <v>597</v>
      </c>
      <c r="C3">
        <v>579</v>
      </c>
      <c r="D3">
        <v>666</v>
      </c>
      <c r="E3">
        <v>480</v>
      </c>
      <c r="F3">
        <v>438</v>
      </c>
      <c r="H3" s="1">
        <f>B3/A3</f>
        <v>0.89639639639639634</v>
      </c>
      <c r="I3" s="1">
        <f>C3/A3</f>
        <v>0.86936936936936937</v>
      </c>
      <c r="J3" s="1">
        <f>D3/A3</f>
        <v>1</v>
      </c>
      <c r="K3" s="1">
        <f>E3/A3</f>
        <v>0.72072072072072069</v>
      </c>
    </row>
    <row r="4" spans="1:11" x14ac:dyDescent="0.2">
      <c r="A4">
        <v>667</v>
      </c>
      <c r="B4">
        <v>259</v>
      </c>
      <c r="C4">
        <v>572</v>
      </c>
      <c r="D4">
        <v>667</v>
      </c>
      <c r="E4">
        <v>654</v>
      </c>
      <c r="F4">
        <v>229</v>
      </c>
      <c r="H4" s="1">
        <f t="shared" ref="H4:H13" si="0">B4/A4</f>
        <v>0.38830584707646176</v>
      </c>
      <c r="I4" s="1">
        <f t="shared" ref="I4:I13" si="1">C4/A4</f>
        <v>0.85757121439280359</v>
      </c>
      <c r="J4" s="1">
        <f t="shared" ref="J4:J13" si="2">D4/A4</f>
        <v>1</v>
      </c>
      <c r="K4" s="1">
        <f t="shared" ref="K4:K13" si="3">E4/A4</f>
        <v>0.98050974512743627</v>
      </c>
    </row>
    <row r="5" spans="1:11" x14ac:dyDescent="0.2">
      <c r="A5">
        <f>A3+A4</f>
        <v>1333</v>
      </c>
      <c r="B5">
        <f>B3+B4</f>
        <v>856</v>
      </c>
      <c r="C5">
        <f t="shared" ref="C5:F5" si="4">C3+C4</f>
        <v>1151</v>
      </c>
      <c r="D5">
        <f t="shared" si="4"/>
        <v>1333</v>
      </c>
      <c r="E5">
        <f t="shared" si="4"/>
        <v>1134</v>
      </c>
      <c r="F5">
        <f t="shared" si="4"/>
        <v>667</v>
      </c>
      <c r="H5" s="1">
        <f t="shared" si="0"/>
        <v>0.64216054013503376</v>
      </c>
      <c r="I5" s="1">
        <f t="shared" si="1"/>
        <v>0.86346586646661661</v>
      </c>
      <c r="J5" s="1">
        <f t="shared" si="2"/>
        <v>1</v>
      </c>
      <c r="K5" s="1">
        <f t="shared" si="3"/>
        <v>0.85071267816954244</v>
      </c>
    </row>
    <row r="6" spans="1:11" x14ac:dyDescent="0.2">
      <c r="B6" t="s">
        <v>8</v>
      </c>
      <c r="C6" t="s">
        <v>9</v>
      </c>
      <c r="D6" t="s">
        <v>10</v>
      </c>
      <c r="E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>
        <v>667</v>
      </c>
      <c r="B7">
        <v>618</v>
      </c>
      <c r="C7">
        <v>507</v>
      </c>
      <c r="D7">
        <v>667</v>
      </c>
      <c r="E7">
        <v>391</v>
      </c>
      <c r="F7">
        <v>328</v>
      </c>
      <c r="H7" s="1">
        <f t="shared" si="0"/>
        <v>0.92653673163418293</v>
      </c>
      <c r="I7" s="1">
        <f t="shared" si="1"/>
        <v>0.76011994002998495</v>
      </c>
      <c r="J7" s="1">
        <f t="shared" si="2"/>
        <v>1</v>
      </c>
      <c r="K7" s="1">
        <f t="shared" si="3"/>
        <v>0.58620689655172409</v>
      </c>
    </row>
    <row r="8" spans="1:11" x14ac:dyDescent="0.2">
      <c r="A8">
        <v>668</v>
      </c>
      <c r="B8">
        <v>308</v>
      </c>
      <c r="C8">
        <v>496</v>
      </c>
      <c r="D8">
        <v>668</v>
      </c>
      <c r="E8">
        <v>651</v>
      </c>
      <c r="F8">
        <v>237</v>
      </c>
      <c r="H8" s="1">
        <f t="shared" si="0"/>
        <v>0.46107784431137727</v>
      </c>
      <c r="I8" s="1">
        <f t="shared" si="1"/>
        <v>0.74251497005988021</v>
      </c>
      <c r="J8" s="1">
        <f t="shared" si="2"/>
        <v>1</v>
      </c>
      <c r="K8" s="1">
        <f t="shared" si="3"/>
        <v>0.97455089820359286</v>
      </c>
    </row>
    <row r="9" spans="1:11" x14ac:dyDescent="0.2">
      <c r="A9">
        <f>A7+A8</f>
        <v>1335</v>
      </c>
      <c r="B9">
        <f>B7+B8</f>
        <v>926</v>
      </c>
      <c r="C9">
        <f t="shared" ref="C9:F9" si="5">C7+C8</f>
        <v>1003</v>
      </c>
      <c r="D9">
        <f t="shared" si="5"/>
        <v>1335</v>
      </c>
      <c r="E9">
        <f t="shared" si="5"/>
        <v>1042</v>
      </c>
      <c r="F9">
        <f t="shared" si="5"/>
        <v>565</v>
      </c>
      <c r="H9" s="1">
        <f t="shared" si="0"/>
        <v>0.69363295880149811</v>
      </c>
      <c r="I9" s="1">
        <f t="shared" si="1"/>
        <v>0.75131086142322101</v>
      </c>
      <c r="J9" s="1">
        <f t="shared" si="2"/>
        <v>1</v>
      </c>
      <c r="K9" s="1">
        <f t="shared" si="3"/>
        <v>0.78052434456928843</v>
      </c>
    </row>
    <row r="10" spans="1:11" x14ac:dyDescent="0.2">
      <c r="B10" t="s">
        <v>8</v>
      </c>
      <c r="C10" t="s">
        <v>9</v>
      </c>
      <c r="D10" t="s">
        <v>10</v>
      </c>
      <c r="E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>
        <f>A3+A7</f>
        <v>1333</v>
      </c>
      <c r="B11">
        <f>B3+B7</f>
        <v>1215</v>
      </c>
      <c r="C11">
        <f t="shared" ref="C11:D11" si="6">C3+C7</f>
        <v>1086</v>
      </c>
      <c r="D11">
        <f t="shared" si="6"/>
        <v>1333</v>
      </c>
      <c r="E11">
        <f>E3+E7</f>
        <v>871</v>
      </c>
      <c r="F11">
        <f>F3+F7</f>
        <v>766</v>
      </c>
      <c r="H11" s="1">
        <f t="shared" si="0"/>
        <v>0.91147786946736686</v>
      </c>
      <c r="I11" s="1">
        <f t="shared" si="1"/>
        <v>0.81470367591897974</v>
      </c>
      <c r="J11" s="1">
        <f t="shared" si="2"/>
        <v>1</v>
      </c>
      <c r="K11" s="1">
        <f t="shared" si="3"/>
        <v>0.65341335333833461</v>
      </c>
    </row>
    <row r="12" spans="1:11" x14ac:dyDescent="0.2">
      <c r="A12">
        <f t="shared" ref="A12:A13" si="7">A4+A8</f>
        <v>1335</v>
      </c>
      <c r="B12">
        <f t="shared" ref="B12:F13" si="8">B4+B8</f>
        <v>567</v>
      </c>
      <c r="C12">
        <f t="shared" si="8"/>
        <v>1068</v>
      </c>
      <c r="D12">
        <f t="shared" si="8"/>
        <v>1335</v>
      </c>
      <c r="E12">
        <f t="shared" si="8"/>
        <v>1305</v>
      </c>
      <c r="F12">
        <f t="shared" si="8"/>
        <v>466</v>
      </c>
      <c r="H12" s="1">
        <f t="shared" si="0"/>
        <v>0.42471910112359551</v>
      </c>
      <c r="I12" s="1">
        <f t="shared" si="1"/>
        <v>0.8</v>
      </c>
      <c r="J12" s="1">
        <f t="shared" si="2"/>
        <v>1</v>
      </c>
      <c r="K12" s="1">
        <f t="shared" si="3"/>
        <v>0.97752808988764039</v>
      </c>
    </row>
    <row r="13" spans="1:11" x14ac:dyDescent="0.2">
      <c r="A13">
        <f t="shared" si="7"/>
        <v>2668</v>
      </c>
      <c r="B13">
        <f t="shared" si="8"/>
        <v>1782</v>
      </c>
      <c r="C13">
        <f t="shared" si="8"/>
        <v>2154</v>
      </c>
      <c r="D13">
        <f t="shared" si="8"/>
        <v>2668</v>
      </c>
      <c r="E13">
        <f t="shared" si="8"/>
        <v>2176</v>
      </c>
      <c r="F13">
        <f t="shared" si="8"/>
        <v>1232</v>
      </c>
      <c r="H13" s="1">
        <f t="shared" si="0"/>
        <v>0.66791604197901044</v>
      </c>
      <c r="I13" s="1">
        <f t="shared" si="1"/>
        <v>0.8073463268365817</v>
      </c>
      <c r="J13" s="1">
        <f t="shared" si="2"/>
        <v>1</v>
      </c>
      <c r="K13" s="1">
        <f t="shared" si="3"/>
        <v>0.81559220389805098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CCFE-C0EE-5740-99F5-5C18A1034DE7}">
  <dimension ref="A1:K13"/>
  <sheetViews>
    <sheetView zoomScale="174" workbookViewId="0">
      <selection activeCell="F5" sqref="A1:K13"/>
    </sheetView>
  </sheetViews>
  <sheetFormatPr baseColWidth="10" defaultRowHeight="16" x14ac:dyDescent="0.2"/>
  <cols>
    <col min="3" max="5" width="10.83203125" style="1"/>
  </cols>
  <sheetData>
    <row r="1" spans="1:11" x14ac:dyDescent="0.2">
      <c r="A1" t="s">
        <v>6</v>
      </c>
      <c r="B1" t="s">
        <v>7</v>
      </c>
      <c r="G1" t="s">
        <v>11</v>
      </c>
      <c r="H1" t="s">
        <v>19</v>
      </c>
    </row>
    <row r="2" spans="1:11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1" x14ac:dyDescent="0.2">
      <c r="A3" t="s">
        <v>3</v>
      </c>
      <c r="B3" s="1">
        <v>0.293103</v>
      </c>
      <c r="C3" s="1">
        <v>0.807666</v>
      </c>
      <c r="D3" s="1">
        <v>0.29262300000000002</v>
      </c>
      <c r="E3" s="1">
        <v>0.214338</v>
      </c>
      <c r="F3" s="1">
        <v>0.84333000000000002</v>
      </c>
      <c r="H3">
        <v>438</v>
      </c>
      <c r="I3">
        <v>438</v>
      </c>
      <c r="J3">
        <v>438</v>
      </c>
      <c r="K3">
        <v>438</v>
      </c>
    </row>
    <row r="4" spans="1:11" x14ac:dyDescent="0.2">
      <c r="A4" t="s">
        <v>5</v>
      </c>
      <c r="B4" s="1">
        <v>0.33593800000000001</v>
      </c>
      <c r="C4" s="1">
        <v>0.33352900000000002</v>
      </c>
      <c r="D4" s="1">
        <v>0.358485</v>
      </c>
      <c r="E4" s="1">
        <v>0.195856</v>
      </c>
      <c r="F4" s="1">
        <v>0.656385</v>
      </c>
      <c r="H4">
        <v>229</v>
      </c>
      <c r="I4">
        <v>229</v>
      </c>
      <c r="J4">
        <v>229</v>
      </c>
      <c r="K4">
        <v>229</v>
      </c>
    </row>
    <row r="5" spans="1:11" x14ac:dyDescent="0.2">
      <c r="A5" t="s">
        <v>2</v>
      </c>
      <c r="B5" s="1">
        <v>0.37569999999999998</v>
      </c>
      <c r="C5" s="1">
        <f>(C3*H3 + C4 * H4) / (H3+H4)</f>
        <v>0.64488133283358318</v>
      </c>
      <c r="D5" s="1">
        <f t="shared" ref="D5:F5" si="0">(D3*I3 + D4 * I4) / (I3+I4)</f>
        <v>0.31523529085457275</v>
      </c>
      <c r="E5" s="1">
        <f t="shared" si="0"/>
        <v>0.20799260569715142</v>
      </c>
      <c r="F5" s="1">
        <f t="shared" si="0"/>
        <v>0.77914648425787103</v>
      </c>
      <c r="H5">
        <f>H3+H4</f>
        <v>667</v>
      </c>
      <c r="I5">
        <f t="shared" ref="I5:K5" si="1">I3+I4</f>
        <v>667</v>
      </c>
      <c r="J5">
        <f t="shared" si="1"/>
        <v>667</v>
      </c>
      <c r="K5">
        <f t="shared" si="1"/>
        <v>667</v>
      </c>
    </row>
    <row r="6" spans="1:11" x14ac:dyDescent="0.2">
      <c r="A6" t="s">
        <v>1</v>
      </c>
      <c r="B6" t="s">
        <v>4</v>
      </c>
      <c r="C6" s="1" t="s">
        <v>8</v>
      </c>
      <c r="D6" s="1" t="s">
        <v>9</v>
      </c>
      <c r="E6" s="1" t="s">
        <v>10</v>
      </c>
      <c r="F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 t="s">
        <v>3</v>
      </c>
      <c r="B7" s="1">
        <v>0.327235</v>
      </c>
      <c r="C7" s="1">
        <v>0.71889700000000001</v>
      </c>
      <c r="D7" s="1">
        <v>0.32433099999999998</v>
      </c>
      <c r="E7" s="1">
        <v>0.27230900000000002</v>
      </c>
      <c r="F7" s="1">
        <v>0.80868600000000002</v>
      </c>
      <c r="H7">
        <v>328</v>
      </c>
      <c r="I7">
        <v>328</v>
      </c>
      <c r="J7">
        <v>328</v>
      </c>
      <c r="K7">
        <v>328</v>
      </c>
    </row>
    <row r="8" spans="1:11" x14ac:dyDescent="0.2">
      <c r="A8" t="s">
        <v>5</v>
      </c>
      <c r="B8" s="1">
        <v>0.39547300000000002</v>
      </c>
      <c r="C8" s="1">
        <v>0.40348699999999998</v>
      </c>
      <c r="D8" s="1">
        <v>0.424514</v>
      </c>
      <c r="E8" s="1">
        <v>0.292904</v>
      </c>
      <c r="F8" s="1">
        <v>0.67702099999999998</v>
      </c>
      <c r="H8">
        <v>237</v>
      </c>
      <c r="I8">
        <v>237</v>
      </c>
      <c r="J8">
        <v>237</v>
      </c>
      <c r="K8">
        <v>237</v>
      </c>
    </row>
    <row r="9" spans="1:11" x14ac:dyDescent="0.2">
      <c r="A9" t="s">
        <v>2</v>
      </c>
      <c r="B9" s="1">
        <v>0.41270000000000001</v>
      </c>
      <c r="C9" s="1">
        <f>(C7*H7 + C8 * H8) / (H7+H8)</f>
        <v>0.58659227433628314</v>
      </c>
      <c r="D9" s="1">
        <f t="shared" ref="D9:F9" si="2">(D7*I7 + D8 * I8) / (I7+I8)</f>
        <v>0.36635466548672568</v>
      </c>
      <c r="E9" s="1">
        <f t="shared" si="2"/>
        <v>0.28094796460176996</v>
      </c>
      <c r="F9" s="1">
        <f t="shared" si="2"/>
        <v>0.753456610619469</v>
      </c>
      <c r="H9">
        <f>H7+H8</f>
        <v>565</v>
      </c>
      <c r="I9">
        <f t="shared" ref="I9:K9" si="3">I7+I8</f>
        <v>565</v>
      </c>
      <c r="J9">
        <f t="shared" si="3"/>
        <v>565</v>
      </c>
      <c r="K9">
        <f t="shared" si="3"/>
        <v>565</v>
      </c>
    </row>
    <row r="10" spans="1:11" x14ac:dyDescent="0.2">
      <c r="A10" t="s">
        <v>2</v>
      </c>
      <c r="B10" t="s">
        <v>4</v>
      </c>
      <c r="C10" s="1" t="s">
        <v>8</v>
      </c>
      <c r="D10" s="1" t="s">
        <v>9</v>
      </c>
      <c r="E10" s="1" t="s">
        <v>10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 t="s">
        <v>3</v>
      </c>
      <c r="B11" s="1">
        <v>0.32369999999999999</v>
      </c>
      <c r="C11" s="1">
        <f t="shared" ref="C11:E12" si="4">(C3*H3+C7*H7) / (H3+H7)</f>
        <v>0.76965525326370754</v>
      </c>
      <c r="D11" s="1">
        <f t="shared" si="4"/>
        <v>0.30620031592689295</v>
      </c>
      <c r="E11" s="1">
        <f t="shared" si="4"/>
        <v>0.23916109138381206</v>
      </c>
      <c r="F11" s="1">
        <v>0.82550000000000001</v>
      </c>
      <c r="H11">
        <f>H3+H7</f>
        <v>766</v>
      </c>
      <c r="I11">
        <f t="shared" ref="I11:J11" si="5">I3+I7</f>
        <v>766</v>
      </c>
      <c r="J11">
        <f t="shared" si="5"/>
        <v>766</v>
      </c>
      <c r="K11">
        <f>K3+K7</f>
        <v>766</v>
      </c>
    </row>
    <row r="12" spans="1:11" x14ac:dyDescent="0.2">
      <c r="A12" t="s">
        <v>5</v>
      </c>
      <c r="B12" s="1">
        <v>0.44040000000000001</v>
      </c>
      <c r="C12" s="1">
        <f t="shared" si="4"/>
        <v>0.36910849785407723</v>
      </c>
      <c r="D12" s="1">
        <f t="shared" si="4"/>
        <v>0.39206627253218879</v>
      </c>
      <c r="E12" s="1">
        <f t="shared" si="4"/>
        <v>0.24521303004291845</v>
      </c>
      <c r="F12" s="1">
        <v>0.66420000000000001</v>
      </c>
      <c r="H12">
        <f t="shared" ref="H12:K13" si="6">H4+H8</f>
        <v>466</v>
      </c>
      <c r="I12">
        <f t="shared" si="6"/>
        <v>466</v>
      </c>
      <c r="J12">
        <f t="shared" si="6"/>
        <v>466</v>
      </c>
      <c r="K12">
        <f t="shared" si="6"/>
        <v>466</v>
      </c>
    </row>
    <row r="13" spans="1:11" x14ac:dyDescent="0.2">
      <c r="A13" t="s">
        <v>2</v>
      </c>
      <c r="B13" s="1">
        <v>0.39329999999999998</v>
      </c>
      <c r="C13" s="1">
        <f>(C5*H5+C9*H9) / (H5+H9)</f>
        <v>0.61814974350649343</v>
      </c>
      <c r="D13" s="1">
        <f>(D5*I5+D9*I9) / (I5+I9)</f>
        <v>0.33867883522727277</v>
      </c>
      <c r="E13" s="1">
        <f>(E5*J5+E9*J9) / (J5+J9)</f>
        <v>0.24145021753246756</v>
      </c>
      <c r="F13" s="1">
        <f>(F5*K5+F9*K9) / (K5+K9)</f>
        <v>0.76736500811688313</v>
      </c>
      <c r="H13">
        <f t="shared" si="6"/>
        <v>1232</v>
      </c>
      <c r="I13">
        <f t="shared" si="6"/>
        <v>1232</v>
      </c>
      <c r="J13">
        <f t="shared" si="6"/>
        <v>1232</v>
      </c>
      <c r="K13">
        <f t="shared" si="6"/>
        <v>1232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86BA-42A8-914A-9538-4809AF66A19A}">
  <dimension ref="A1:L13"/>
  <sheetViews>
    <sheetView zoomScale="172" zoomScaleNormal="172" workbookViewId="0">
      <selection activeCell="C4" sqref="C4"/>
    </sheetView>
  </sheetViews>
  <sheetFormatPr baseColWidth="10" defaultRowHeight="16" x14ac:dyDescent="0.2"/>
  <cols>
    <col min="2" max="6" width="10.83203125" style="1"/>
  </cols>
  <sheetData>
    <row r="1" spans="1:12" x14ac:dyDescent="0.2">
      <c r="A1" t="s">
        <v>6</v>
      </c>
      <c r="B1" s="4" t="s">
        <v>7</v>
      </c>
      <c r="C1" s="4"/>
      <c r="D1" s="4"/>
      <c r="E1" s="4"/>
      <c r="F1" s="4"/>
      <c r="G1" t="s">
        <v>11</v>
      </c>
      <c r="H1" s="5" t="s">
        <v>20</v>
      </c>
      <c r="I1" s="5"/>
      <c r="J1" s="5"/>
      <c r="K1" s="5"/>
      <c r="L1" s="2"/>
    </row>
    <row r="2" spans="1:12" x14ac:dyDescent="0.2">
      <c r="A2" t="s">
        <v>0</v>
      </c>
      <c r="B2" s="1" t="s">
        <v>4</v>
      </c>
      <c r="C2" s="1" t="s">
        <v>8</v>
      </c>
      <c r="D2" s="1" t="s">
        <v>9</v>
      </c>
      <c r="E2" s="1" t="s">
        <v>10</v>
      </c>
      <c r="F2" s="1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2" x14ac:dyDescent="0.2">
      <c r="A3" t="s">
        <v>3</v>
      </c>
      <c r="B3" s="1">
        <v>0.293103</v>
      </c>
      <c r="C3" s="1">
        <v>0.807666</v>
      </c>
      <c r="D3" s="1">
        <v>0.29262300000000002</v>
      </c>
      <c r="E3" s="1">
        <v>0.214338</v>
      </c>
      <c r="F3" s="1">
        <v>0.84333000000000002</v>
      </c>
      <c r="H3">
        <v>597</v>
      </c>
      <c r="I3">
        <v>579</v>
      </c>
      <c r="J3">
        <v>666</v>
      </c>
      <c r="K3">
        <v>480</v>
      </c>
      <c r="L3">
        <v>438</v>
      </c>
    </row>
    <row r="4" spans="1:12" x14ac:dyDescent="0.2">
      <c r="A4" t="s">
        <v>5</v>
      </c>
      <c r="B4" s="1">
        <v>0.33593800000000001</v>
      </c>
      <c r="C4" s="1">
        <v>0.33352900000000002</v>
      </c>
      <c r="D4" s="1">
        <v>0.358485</v>
      </c>
      <c r="E4" s="1">
        <v>0.195856</v>
      </c>
      <c r="F4" s="1">
        <v>0.656385</v>
      </c>
      <c r="H4">
        <v>259</v>
      </c>
      <c r="I4">
        <v>572</v>
      </c>
      <c r="J4">
        <v>667</v>
      </c>
      <c r="K4">
        <v>654</v>
      </c>
      <c r="L4">
        <v>229</v>
      </c>
    </row>
    <row r="5" spans="1:12" x14ac:dyDescent="0.2">
      <c r="A5" t="s">
        <v>2</v>
      </c>
      <c r="B5" s="1">
        <v>0.37569999999999998</v>
      </c>
      <c r="C5" s="1">
        <v>0.64488133283358318</v>
      </c>
      <c r="D5" s="1">
        <v>0.31523529085457275</v>
      </c>
      <c r="E5" s="1">
        <v>0.20799260569715142</v>
      </c>
      <c r="F5" s="1">
        <v>0.77914648425787103</v>
      </c>
      <c r="H5">
        <f>H3+H4</f>
        <v>856</v>
      </c>
      <c r="I5">
        <f t="shared" ref="I5:L5" si="0">I3+I4</f>
        <v>1151</v>
      </c>
      <c r="J5">
        <f t="shared" si="0"/>
        <v>1333</v>
      </c>
      <c r="K5">
        <f t="shared" si="0"/>
        <v>1134</v>
      </c>
      <c r="L5">
        <f t="shared" si="0"/>
        <v>667</v>
      </c>
    </row>
    <row r="6" spans="1:12" x14ac:dyDescent="0.2">
      <c r="A6" t="s">
        <v>1</v>
      </c>
      <c r="B6" s="1" t="s">
        <v>4</v>
      </c>
      <c r="C6" s="1" t="s">
        <v>8</v>
      </c>
      <c r="D6" s="1" t="s">
        <v>9</v>
      </c>
      <c r="E6" s="1" t="s">
        <v>10</v>
      </c>
      <c r="F6" s="1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2" x14ac:dyDescent="0.2">
      <c r="A7" t="s">
        <v>3</v>
      </c>
      <c r="B7" s="1">
        <v>0.327235</v>
      </c>
      <c r="C7" s="1">
        <v>0.71889700000000001</v>
      </c>
      <c r="D7" s="1">
        <v>0.32433099999999998</v>
      </c>
      <c r="E7" s="1">
        <v>0.27230900000000002</v>
      </c>
      <c r="F7" s="1">
        <v>0.80868600000000002</v>
      </c>
      <c r="H7">
        <v>618</v>
      </c>
      <c r="I7">
        <v>507</v>
      </c>
      <c r="J7">
        <v>667</v>
      </c>
      <c r="K7">
        <v>391</v>
      </c>
      <c r="L7">
        <v>328</v>
      </c>
    </row>
    <row r="8" spans="1:12" x14ac:dyDescent="0.2">
      <c r="A8" t="s">
        <v>5</v>
      </c>
      <c r="B8" s="1">
        <v>0.39547300000000002</v>
      </c>
      <c r="C8" s="1">
        <v>0.40348699999999998</v>
      </c>
      <c r="D8" s="1">
        <v>0.424514</v>
      </c>
      <c r="E8" s="1">
        <v>0.292904</v>
      </c>
      <c r="F8" s="1">
        <v>0.67702099999999998</v>
      </c>
      <c r="H8">
        <v>308</v>
      </c>
      <c r="I8">
        <v>496</v>
      </c>
      <c r="J8">
        <v>668</v>
      </c>
      <c r="K8">
        <v>651</v>
      </c>
      <c r="L8">
        <v>237</v>
      </c>
    </row>
    <row r="9" spans="1:12" x14ac:dyDescent="0.2">
      <c r="A9" t="s">
        <v>2</v>
      </c>
      <c r="B9" s="1">
        <v>0.41270000000000001</v>
      </c>
      <c r="C9" s="1">
        <v>0.58659227433628314</v>
      </c>
      <c r="D9" s="1">
        <v>0.36635466548672568</v>
      </c>
      <c r="E9" s="1">
        <v>0.28094796460176996</v>
      </c>
      <c r="F9" s="1">
        <v>0.753456610619469</v>
      </c>
      <c r="H9">
        <f>H7+H8</f>
        <v>926</v>
      </c>
      <c r="I9">
        <f t="shared" ref="I9:L9" si="1">I7+I8</f>
        <v>1003</v>
      </c>
      <c r="J9">
        <f t="shared" si="1"/>
        <v>1335</v>
      </c>
      <c r="K9">
        <f t="shared" si="1"/>
        <v>1042</v>
      </c>
      <c r="L9">
        <f t="shared" si="1"/>
        <v>565</v>
      </c>
    </row>
    <row r="10" spans="1:12" x14ac:dyDescent="0.2">
      <c r="A10" t="s">
        <v>2</v>
      </c>
      <c r="B10" s="1" t="s">
        <v>4</v>
      </c>
      <c r="C10" s="1" t="s">
        <v>8</v>
      </c>
      <c r="D10" s="1" t="s">
        <v>9</v>
      </c>
      <c r="E10" s="1" t="s">
        <v>10</v>
      </c>
      <c r="F10" s="1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2" x14ac:dyDescent="0.2">
      <c r="A11" t="s">
        <v>3</v>
      </c>
      <c r="B11" s="1">
        <v>0.32369999999999999</v>
      </c>
      <c r="C11" s="1">
        <v>0.76965525326370754</v>
      </c>
      <c r="D11" s="1">
        <v>0.30620031592689295</v>
      </c>
      <c r="E11" s="1">
        <v>0.23916109138381206</v>
      </c>
      <c r="F11" s="1">
        <v>0.82550000000000001</v>
      </c>
      <c r="H11">
        <f>H3+H7</f>
        <v>1215</v>
      </c>
      <c r="I11">
        <f t="shared" ref="I11:J11" si="2">I3+I7</f>
        <v>1086</v>
      </c>
      <c r="J11">
        <f t="shared" si="2"/>
        <v>1333</v>
      </c>
      <c r="K11">
        <f>K3+K7</f>
        <v>871</v>
      </c>
      <c r="L11">
        <f>L3+L7</f>
        <v>766</v>
      </c>
    </row>
    <row r="12" spans="1:12" x14ac:dyDescent="0.2">
      <c r="A12" t="s">
        <v>5</v>
      </c>
      <c r="B12" s="1">
        <v>0.44040000000000001</v>
      </c>
      <c r="C12" s="1">
        <v>0.36910849785407723</v>
      </c>
      <c r="D12" s="1">
        <v>0.39206627253218879</v>
      </c>
      <c r="E12" s="1">
        <v>0.24521303004291845</v>
      </c>
      <c r="F12" s="1">
        <v>0.66420000000000001</v>
      </c>
      <c r="H12">
        <f t="shared" ref="H12:L13" si="3">H4+H8</f>
        <v>567</v>
      </c>
      <c r="I12">
        <f t="shared" si="3"/>
        <v>1068</v>
      </c>
      <c r="J12">
        <f t="shared" si="3"/>
        <v>1335</v>
      </c>
      <c r="K12">
        <f t="shared" si="3"/>
        <v>1305</v>
      </c>
      <c r="L12">
        <f t="shared" si="3"/>
        <v>466</v>
      </c>
    </row>
    <row r="13" spans="1:12" x14ac:dyDescent="0.2">
      <c r="A13" t="s">
        <v>2</v>
      </c>
      <c r="B13" s="1">
        <v>0.39329999999999998</v>
      </c>
      <c r="C13" s="1">
        <v>0.61814974350649343</v>
      </c>
      <c r="D13" s="1">
        <v>0.33867883522727277</v>
      </c>
      <c r="E13" s="1">
        <v>0.24145021753246756</v>
      </c>
      <c r="F13" s="1">
        <v>0.76736500811688313</v>
      </c>
      <c r="H13">
        <f t="shared" si="3"/>
        <v>1782</v>
      </c>
      <c r="I13">
        <f t="shared" si="3"/>
        <v>2154</v>
      </c>
      <c r="J13">
        <f t="shared" si="3"/>
        <v>2668</v>
      </c>
      <c r="K13">
        <f t="shared" si="3"/>
        <v>2176</v>
      </c>
      <c r="L13">
        <f t="shared" si="3"/>
        <v>1232</v>
      </c>
    </row>
  </sheetData>
  <mergeCells count="2">
    <mergeCell ref="B1:F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B6CD-EDD6-394F-9A55-1F8DBFE95567}">
  <dimension ref="A1:K13"/>
  <sheetViews>
    <sheetView tabSelected="1" zoomScale="140" workbookViewId="0">
      <selection activeCell="G16" sqref="G16"/>
    </sheetView>
  </sheetViews>
  <sheetFormatPr baseColWidth="10" defaultRowHeight="16" x14ac:dyDescent="0.2"/>
  <sheetData>
    <row r="1" spans="1:11" x14ac:dyDescent="0.2">
      <c r="A1" t="s">
        <v>6</v>
      </c>
      <c r="B1" t="s">
        <v>7</v>
      </c>
      <c r="C1" s="1"/>
      <c r="D1" s="1"/>
      <c r="E1" s="1"/>
      <c r="G1" t="s">
        <v>11</v>
      </c>
      <c r="H1" t="s">
        <v>19</v>
      </c>
    </row>
    <row r="2" spans="1:11" x14ac:dyDescent="0.2">
      <c r="A2" t="s">
        <v>0</v>
      </c>
      <c r="B2" t="s">
        <v>4</v>
      </c>
      <c r="C2" s="1" t="s">
        <v>8</v>
      </c>
      <c r="D2" s="1" t="s">
        <v>9</v>
      </c>
      <c r="E2" s="1" t="s">
        <v>10</v>
      </c>
      <c r="F2" t="s">
        <v>12</v>
      </c>
      <c r="H2" t="s">
        <v>8</v>
      </c>
      <c r="I2" t="s">
        <v>9</v>
      </c>
      <c r="J2" t="s">
        <v>10</v>
      </c>
      <c r="K2" t="s">
        <v>12</v>
      </c>
    </row>
    <row r="3" spans="1:11" x14ac:dyDescent="0.2">
      <c r="A3" t="s">
        <v>3</v>
      </c>
      <c r="B3" s="1">
        <v>0.38365199999999999</v>
      </c>
      <c r="C3" s="1">
        <v>0.77585999999999999</v>
      </c>
      <c r="D3" s="1">
        <v>0.38553399999999999</v>
      </c>
      <c r="E3" s="1">
        <v>0.39157399999999998</v>
      </c>
      <c r="F3" s="1">
        <v>0.769706</v>
      </c>
      <c r="G3">
        <v>666</v>
      </c>
      <c r="H3">
        <v>666</v>
      </c>
      <c r="I3">
        <v>666</v>
      </c>
      <c r="J3">
        <v>666</v>
      </c>
      <c r="K3">
        <v>666</v>
      </c>
    </row>
    <row r="4" spans="1:11" x14ac:dyDescent="0.2">
      <c r="A4" t="s">
        <v>5</v>
      </c>
      <c r="B4" s="1">
        <v>0.42210199999999998</v>
      </c>
      <c r="C4" s="1">
        <v>0.42571500000000001</v>
      </c>
      <c r="D4" s="1">
        <v>0.45739600000000002</v>
      </c>
      <c r="E4" s="1">
        <v>0.425537</v>
      </c>
      <c r="F4" s="1">
        <v>0.65480300000000002</v>
      </c>
      <c r="G4">
        <v>667</v>
      </c>
      <c r="H4">
        <v>667</v>
      </c>
      <c r="I4">
        <v>667</v>
      </c>
      <c r="J4">
        <v>667</v>
      </c>
      <c r="K4">
        <v>667</v>
      </c>
    </row>
    <row r="5" spans="1:11" x14ac:dyDescent="0.2">
      <c r="A5" t="s">
        <v>2</v>
      </c>
      <c r="B5" s="1">
        <f>(B3*G3 + B4 * G4) / (G3+G4)</f>
        <v>0.40289142235558889</v>
      </c>
      <c r="C5" s="1">
        <f>(C3*H3 + C4 * H4) / (H3+H4)</f>
        <v>0.60065616279069767</v>
      </c>
      <c r="D5" s="1">
        <f t="shared" ref="D5:F5" si="0">(D3*I3 + D4 * I4) / (I3+I4)</f>
        <v>0.4214919549887472</v>
      </c>
      <c r="E5" s="1">
        <f t="shared" si="0"/>
        <v>0.40856823930982744</v>
      </c>
      <c r="F5" s="1">
        <f t="shared" si="0"/>
        <v>0.71221140060014998</v>
      </c>
      <c r="G5">
        <f>G3+G4</f>
        <v>1333</v>
      </c>
      <c r="H5">
        <f>H3+H4</f>
        <v>1333</v>
      </c>
      <c r="I5">
        <f t="shared" ref="I5:K5" si="1">I3+I4</f>
        <v>1333</v>
      </c>
      <c r="J5">
        <f t="shared" si="1"/>
        <v>1333</v>
      </c>
      <c r="K5">
        <f t="shared" si="1"/>
        <v>1333</v>
      </c>
    </row>
    <row r="6" spans="1:11" x14ac:dyDescent="0.2">
      <c r="A6" t="s">
        <v>1</v>
      </c>
      <c r="B6" t="s">
        <v>4</v>
      </c>
      <c r="C6" s="1" t="s">
        <v>8</v>
      </c>
      <c r="D6" s="1" t="s">
        <v>9</v>
      </c>
      <c r="E6" s="1" t="s">
        <v>10</v>
      </c>
      <c r="F6" t="s">
        <v>12</v>
      </c>
      <c r="H6" t="s">
        <v>8</v>
      </c>
      <c r="I6" t="s">
        <v>9</v>
      </c>
      <c r="J6" t="s">
        <v>10</v>
      </c>
      <c r="K6" t="s">
        <v>12</v>
      </c>
    </row>
    <row r="7" spans="1:11" x14ac:dyDescent="0.2">
      <c r="A7" t="s">
        <v>3</v>
      </c>
      <c r="B7" s="1">
        <v>0.409501</v>
      </c>
      <c r="C7" s="1">
        <v>0.68721900000000002</v>
      </c>
      <c r="D7" s="1">
        <v>0.41057100000000002</v>
      </c>
      <c r="E7" s="1">
        <v>0.42343700000000001</v>
      </c>
      <c r="F7" s="1">
        <v>0.68061300000000002</v>
      </c>
      <c r="G7">
        <v>667</v>
      </c>
      <c r="H7">
        <v>667</v>
      </c>
      <c r="I7">
        <v>667</v>
      </c>
      <c r="J7">
        <v>667</v>
      </c>
      <c r="K7">
        <v>667</v>
      </c>
    </row>
    <row r="8" spans="1:11" x14ac:dyDescent="0.2">
      <c r="A8" t="s">
        <v>5</v>
      </c>
      <c r="B8" s="1">
        <v>0.456959</v>
      </c>
      <c r="C8" s="1">
        <v>0.46174599999999999</v>
      </c>
      <c r="D8" s="1">
        <v>0.48502499999999998</v>
      </c>
      <c r="E8" s="1">
        <v>0.46456999999999998</v>
      </c>
      <c r="F8" s="1">
        <v>0.66598500000000005</v>
      </c>
      <c r="G8">
        <v>668</v>
      </c>
      <c r="H8">
        <v>668</v>
      </c>
      <c r="I8">
        <v>668</v>
      </c>
      <c r="J8">
        <v>668</v>
      </c>
      <c r="K8">
        <v>668</v>
      </c>
    </row>
    <row r="9" spans="1:11" x14ac:dyDescent="0.2">
      <c r="A9" t="s">
        <v>2</v>
      </c>
      <c r="B9" s="1">
        <f>(B7*G7 + B8 * G8) / (G7+G8)</f>
        <v>0.43324777453183516</v>
      </c>
      <c r="C9" s="1">
        <f>(C7*H7 + C8 * H8) / (H7+H8)</f>
        <v>0.57439805318352066</v>
      </c>
      <c r="D9" s="1">
        <f t="shared" ref="D9:F9" si="2">(D7*I7 + D8 * I8) / (I7+I8)</f>
        <v>0.44782588539325846</v>
      </c>
      <c r="E9" s="1">
        <f t="shared" si="2"/>
        <v>0.44401890561797758</v>
      </c>
      <c r="F9" s="1">
        <f t="shared" si="2"/>
        <v>0.67329352134831466</v>
      </c>
      <c r="G9">
        <f>G7+G8</f>
        <v>1335</v>
      </c>
      <c r="H9">
        <f>H7+H8</f>
        <v>1335</v>
      </c>
      <c r="I9">
        <f t="shared" ref="I9:K9" si="3">I7+I8</f>
        <v>1335</v>
      </c>
      <c r="J9">
        <f t="shared" si="3"/>
        <v>1335</v>
      </c>
      <c r="K9">
        <f t="shared" si="3"/>
        <v>1335</v>
      </c>
    </row>
    <row r="10" spans="1:11" x14ac:dyDescent="0.2">
      <c r="A10" t="s">
        <v>2</v>
      </c>
      <c r="B10" t="s">
        <v>4</v>
      </c>
      <c r="C10" s="1" t="s">
        <v>8</v>
      </c>
      <c r="D10" s="1" t="s">
        <v>9</v>
      </c>
      <c r="E10" s="1" t="s">
        <v>10</v>
      </c>
      <c r="F10" t="s">
        <v>12</v>
      </c>
      <c r="H10" t="s">
        <v>8</v>
      </c>
      <c r="I10" t="s">
        <v>9</v>
      </c>
      <c r="J10" t="s">
        <v>10</v>
      </c>
      <c r="K10" t="s">
        <v>12</v>
      </c>
    </row>
    <row r="11" spans="1:11" x14ac:dyDescent="0.2">
      <c r="A11" t="s">
        <v>3</v>
      </c>
      <c r="B11" s="1">
        <f t="shared" ref="B11:E12" si="4">(B3*G3+B7*G7) / (G3+G7)</f>
        <v>0.39658619579894966</v>
      </c>
      <c r="C11" s="1">
        <f t="shared" si="4"/>
        <v>0.7315062513128282</v>
      </c>
      <c r="D11" s="1">
        <f t="shared" si="4"/>
        <v>0.39806189122280566</v>
      </c>
      <c r="E11" s="1">
        <f t="shared" si="4"/>
        <v>0.40751745161290326</v>
      </c>
      <c r="F11" s="1">
        <v>0.82550000000000001</v>
      </c>
      <c r="G11">
        <f>G3+G7</f>
        <v>1333</v>
      </c>
      <c r="H11">
        <f>H3+H7</f>
        <v>1333</v>
      </c>
      <c r="I11">
        <f t="shared" ref="I11:J11" si="5">I3+I7</f>
        <v>1333</v>
      </c>
      <c r="J11">
        <f t="shared" si="5"/>
        <v>1333</v>
      </c>
      <c r="K11">
        <f>K3+K7</f>
        <v>1333</v>
      </c>
    </row>
    <row r="12" spans="1:11" x14ac:dyDescent="0.2">
      <c r="A12" t="s">
        <v>5</v>
      </c>
      <c r="B12" s="1">
        <f t="shared" si="4"/>
        <v>0.4395435550561797</v>
      </c>
      <c r="C12" s="1">
        <f t="shared" si="4"/>
        <v>0.44374399475655429</v>
      </c>
      <c r="D12" s="1">
        <f t="shared" si="4"/>
        <v>0.47122084794007491</v>
      </c>
      <c r="E12" s="1">
        <f t="shared" si="4"/>
        <v>0.44506811910112359</v>
      </c>
      <c r="F12" s="1">
        <v>0.66420000000000001</v>
      </c>
      <c r="G12">
        <f t="shared" ref="G12:K13" si="6">G4+G8</f>
        <v>1335</v>
      </c>
      <c r="H12">
        <f t="shared" si="6"/>
        <v>1335</v>
      </c>
      <c r="I12">
        <f t="shared" si="6"/>
        <v>1335</v>
      </c>
      <c r="J12">
        <f t="shared" si="6"/>
        <v>1335</v>
      </c>
      <c r="K12">
        <f t="shared" si="6"/>
        <v>1335</v>
      </c>
    </row>
    <row r="13" spans="1:11" x14ac:dyDescent="0.2">
      <c r="A13" t="s">
        <v>2</v>
      </c>
      <c r="B13" s="1">
        <f>(B5*G5+B9*G9) / (G5+G9)</f>
        <v>0.41808097638680652</v>
      </c>
      <c r="C13" s="1">
        <f>(C5*H5+C9*H9) / (H5+H9)</f>
        <v>0.58751726611694155</v>
      </c>
      <c r="D13" s="1">
        <f>(D5*I5+D9*I9) / (I5+I9)</f>
        <v>0.43466879047976015</v>
      </c>
      <c r="E13" s="1">
        <f>(E5*J5+E9*J9) / (J5+J9)</f>
        <v>0.42630685982008998</v>
      </c>
      <c r="F13" s="1">
        <f>(F5*K5+F9*K9) / (K5+K9)</f>
        <v>0.6927378740629685</v>
      </c>
      <c r="G13">
        <f t="shared" si="6"/>
        <v>2668</v>
      </c>
      <c r="H13">
        <f t="shared" si="6"/>
        <v>2668</v>
      </c>
      <c r="I13">
        <f t="shared" si="6"/>
        <v>2668</v>
      </c>
      <c r="J13">
        <f t="shared" si="6"/>
        <v>2668</v>
      </c>
      <c r="K13">
        <f t="shared" si="6"/>
        <v>2668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2021-08-30T06:41:08Z</dcterms:created>
  <dcterms:modified xsi:type="dcterms:W3CDTF">2021-12-21T04:33:55Z</dcterms:modified>
</cp:coreProperties>
</file>