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Solvay/TQGII/travail/"/>
    </mc:Choice>
  </mc:AlternateContent>
  <xr:revisionPtr revIDLastSave="0" documentId="13_ncr:1_{BF071D09-1042-CA4F-B2EF-250D63558B8E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RegLin" sheetId="2" r:id="rId1"/>
    <sheet name="Saison" sheetId="1" r:id="rId2"/>
    <sheet name="Feuil2" sheetId="3" r:id="rId3"/>
  </sheets>
  <calcPr calcId="191029"/>
</workbook>
</file>

<file path=xl/calcChain.xml><?xml version="1.0" encoding="utf-8"?>
<calcChain xmlns="http://schemas.openxmlformats.org/spreadsheetml/2006/main">
  <c r="I2" i="1" l="1"/>
  <c r="G258" i="2"/>
  <c r="G256" i="2"/>
  <c r="G255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D43" i="2"/>
  <c r="D59" i="2"/>
  <c r="D75" i="2"/>
  <c r="D91" i="2"/>
  <c r="D107" i="2"/>
  <c r="D123" i="2"/>
  <c r="D139" i="2"/>
  <c r="D155" i="2"/>
  <c r="D171" i="2"/>
  <c r="D187" i="2"/>
  <c r="D203" i="2"/>
  <c r="D219" i="2"/>
  <c r="D235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D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" i="2"/>
  <c r="E2" i="2" s="1"/>
  <c r="D32" i="2" l="1"/>
  <c r="D28" i="2"/>
  <c r="D231" i="2"/>
  <c r="D199" i="2"/>
  <c r="D167" i="2"/>
  <c r="D135" i="2"/>
  <c r="D103" i="2"/>
  <c r="D71" i="2"/>
  <c r="D39" i="2"/>
  <c r="D35" i="2"/>
  <c r="D247" i="2"/>
  <c r="D215" i="2"/>
  <c r="D183" i="2"/>
  <c r="D151" i="2"/>
  <c r="D119" i="2"/>
  <c r="D87" i="2"/>
  <c r="D55" i="2"/>
  <c r="E227" i="2"/>
  <c r="D24" i="2"/>
  <c r="D243" i="2"/>
  <c r="D211" i="2"/>
  <c r="D195" i="2"/>
  <c r="D179" i="2"/>
  <c r="D163" i="2"/>
  <c r="D147" i="2"/>
  <c r="D131" i="2"/>
  <c r="D115" i="2"/>
  <c r="D99" i="2"/>
  <c r="D83" i="2"/>
  <c r="D67" i="2"/>
  <c r="D51" i="2"/>
  <c r="D20" i="2"/>
  <c r="D239" i="2"/>
  <c r="D223" i="2"/>
  <c r="D207" i="2"/>
  <c r="D191" i="2"/>
  <c r="D175" i="2"/>
  <c r="D159" i="2"/>
  <c r="D143" i="2"/>
  <c r="D127" i="2"/>
  <c r="D111" i="2"/>
  <c r="D95" i="2"/>
  <c r="D79" i="2"/>
  <c r="D63" i="2"/>
  <c r="D47" i="2"/>
  <c r="D17" i="2"/>
  <c r="D9" i="2"/>
  <c r="D2" i="2"/>
  <c r="D16" i="2"/>
  <c r="D12" i="2"/>
  <c r="D8" i="2"/>
  <c r="D4" i="2"/>
  <c r="D31" i="2"/>
  <c r="D27" i="2"/>
  <c r="D23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5" i="2"/>
  <c r="D19" i="2"/>
  <c r="D15" i="2"/>
  <c r="D11" i="2"/>
  <c r="D7" i="2"/>
  <c r="D3" i="2"/>
  <c r="D30" i="2"/>
  <c r="D26" i="2"/>
  <c r="D22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13" i="2"/>
  <c r="D18" i="2"/>
  <c r="D14" i="2"/>
  <c r="D10" i="2"/>
  <c r="D6" i="2"/>
  <c r="D33" i="2"/>
  <c r="D29" i="2"/>
  <c r="D25" i="2"/>
  <c r="D21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G1" i="2"/>
  <c r="G2" i="2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8" i="1"/>
  <c r="G4" i="2" l="1"/>
  <c r="D8" i="1"/>
  <c r="D562" i="1" l="1"/>
  <c r="E561" i="1" s="1"/>
  <c r="D561" i="1"/>
  <c r="D560" i="1" l="1"/>
  <c r="E55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8" i="1"/>
  <c r="I12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560" i="1" l="1"/>
  <c r="D564" i="1"/>
  <c r="E564" i="1" s="1"/>
  <c r="D566" i="1"/>
  <c r="E566" i="1" s="1"/>
  <c r="D563" i="1"/>
  <c r="D565" i="1"/>
  <c r="G13" i="1" l="1"/>
  <c r="G14" i="1" s="1"/>
  <c r="G9" i="1"/>
  <c r="G12" i="1"/>
  <c r="G10" i="1"/>
  <c r="G11" i="1"/>
  <c r="E565" i="1"/>
  <c r="E563" i="1"/>
  <c r="E562" i="1"/>
</calcChain>
</file>

<file path=xl/sharedStrings.xml><?xml version="1.0" encoding="utf-8"?>
<sst xmlns="http://schemas.openxmlformats.org/spreadsheetml/2006/main" count="38" uniqueCount="33">
  <si>
    <t>Date</t>
  </si>
  <si>
    <t>Average_Price</t>
  </si>
  <si>
    <t>MM12</t>
  </si>
  <si>
    <t>CMA12</t>
  </si>
  <si>
    <t>fact sais</t>
  </si>
  <si>
    <t>Continuer via prévision ? Ou stop car moins de 12 périodes pour CMA12?</t>
  </si>
  <si>
    <t>min</t>
  </si>
  <si>
    <t>max</t>
  </si>
  <si>
    <t>med</t>
  </si>
  <si>
    <t>moy</t>
  </si>
  <si>
    <t>Fact sais:</t>
  </si>
  <si>
    <t>std dev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</si>
  <si>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</si>
  <si>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</si>
  <si>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</si>
  <si>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</si>
  <si>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</si>
  <si>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</si>
  <si>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</si>
  <si>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</si>
  <si>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</si>
  <si>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</si>
  <si>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</si>
  <si>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</si>
  <si>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IC 95</t>
  </si>
  <si>
    <t>linreg</t>
  </si>
  <si>
    <t>somme deltas</t>
  </si>
  <si>
    <t>RMSE</t>
  </si>
  <si>
    <t>MAPE :</t>
  </si>
  <si>
    <t>forecast - actual ^2</t>
  </si>
  <si>
    <t>(actual - forec)/actual</t>
  </si>
  <si>
    <t>BUUUUUG</t>
  </si>
  <si>
    <t>Voir python/TSE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</si>
</sst>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quotePrefix="1"/>
    <xf numFmtId="0" fontId="0" fillId="34" borderId="0" xfId="0" applyFill="1"/>
    <xf numFmtId="0" fontId="0" fillId="0" borderId="10" xfId="0" applyBorder="1"/>
    <xf numFmtId="2" fontId="0" fillId="0" borderId="0" xfId="0" applyNumberFormat="1"/>
    <xf numFmtId="14" fontId="0" fillId="0" borderId="10" xfId="0" applyNumberFormat="1" applyBorder="1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94769244496004E-2"/>
          <c:y val="3.6739380022962113E-2"/>
          <c:w val="0.92026731502754788"/>
          <c:h val="0.921473552889700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65"/>
            <c:dispRSqr val="1"/>
            <c:dispEq val="1"/>
            <c:trendlineLbl>
              <c:layout>
                <c:manualLayout>
                  <c:x val="7.1195645870045288E-2"/>
                  <c:y val="0.4085316000253126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RegLin!$A$2:$A$254</c:f>
              <c:numCache>
                <c:formatCode>m/d/yy</c:formatCode>
                <c:ptCount val="253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</c:numCache>
            </c:numRef>
          </c:xVal>
          <c:yVal>
            <c:numRef>
              <c:f>RegLin!$B$2:$B$254</c:f>
              <c:numCache>
                <c:formatCode>General</c:formatCode>
                <c:ptCount val="253"/>
                <c:pt idx="0">
                  <c:v>74435.760519999996</c:v>
                </c:pt>
                <c:pt idx="1">
                  <c:v>72777.937089999905</c:v>
                </c:pt>
                <c:pt idx="2">
                  <c:v>73896.842040000003</c:v>
                </c:pt>
                <c:pt idx="3">
                  <c:v>74455.287540000005</c:v>
                </c:pt>
                <c:pt idx="4">
                  <c:v>75432.027860000002</c:v>
                </c:pt>
                <c:pt idx="5">
                  <c:v>75606.245009999999</c:v>
                </c:pt>
                <c:pt idx="6">
                  <c:v>75984.240789999996</c:v>
                </c:pt>
                <c:pt idx="7">
                  <c:v>75529.344879999902</c:v>
                </c:pt>
                <c:pt idx="8">
                  <c:v>74940.808720000001</c:v>
                </c:pt>
                <c:pt idx="9">
                  <c:v>74302.080300000001</c:v>
                </c:pt>
                <c:pt idx="10">
                  <c:v>74117.790869999997</c:v>
                </c:pt>
                <c:pt idx="11">
                  <c:v>75177.556879999902</c:v>
                </c:pt>
                <c:pt idx="12">
                  <c:v>75341.923479999998</c:v>
                </c:pt>
                <c:pt idx="13">
                  <c:v>76086.636629999994</c:v>
                </c:pt>
                <c:pt idx="14">
                  <c:v>75690.646540000002</c:v>
                </c:pt>
                <c:pt idx="15">
                  <c:v>76767.25318</c:v>
                </c:pt>
                <c:pt idx="16">
                  <c:v>77214.87861</c:v>
                </c:pt>
                <c:pt idx="17">
                  <c:v>78138.844039999996</c:v>
                </c:pt>
                <c:pt idx="18">
                  <c:v>78798.974759999997</c:v>
                </c:pt>
                <c:pt idx="19">
                  <c:v>79058.303400000004</c:v>
                </c:pt>
                <c:pt idx="20">
                  <c:v>79752.07101</c:v>
                </c:pt>
                <c:pt idx="21">
                  <c:v>79504.425010000006</c:v>
                </c:pt>
                <c:pt idx="22">
                  <c:v>80223.971089999905</c:v>
                </c:pt>
                <c:pt idx="23">
                  <c:v>81416.764410000003</c:v>
                </c:pt>
                <c:pt idx="24">
                  <c:v>83065.736409999998</c:v>
                </c:pt>
                <c:pt idx="25">
                  <c:v>83579.432969999994</c:v>
                </c:pt>
                <c:pt idx="26">
                  <c:v>84575.767819999994</c:v>
                </c:pt>
                <c:pt idx="27">
                  <c:v>86087.555999999997</c:v>
                </c:pt>
                <c:pt idx="28">
                  <c:v>88543.683269999994</c:v>
                </c:pt>
                <c:pt idx="29">
                  <c:v>89231.144620000006</c:v>
                </c:pt>
                <c:pt idx="30">
                  <c:v>92128.631959999999</c:v>
                </c:pt>
                <c:pt idx="31">
                  <c:v>92120.054109999997</c:v>
                </c:pt>
                <c:pt idx="32">
                  <c:v>94180.404339999994</c:v>
                </c:pt>
                <c:pt idx="33">
                  <c:v>93917.860079999999</c:v>
                </c:pt>
                <c:pt idx="34">
                  <c:v>95033.863929999905</c:v>
                </c:pt>
                <c:pt idx="35">
                  <c:v>96862.905719999995</c:v>
                </c:pt>
                <c:pt idx="36">
                  <c:v>97913.842879999997</c:v>
                </c:pt>
                <c:pt idx="37">
                  <c:v>96944.162679999994</c:v>
                </c:pt>
                <c:pt idx="38">
                  <c:v>98933.93879</c:v>
                </c:pt>
                <c:pt idx="39">
                  <c:v>101286.8198</c:v>
                </c:pt>
                <c:pt idx="40">
                  <c:v>101077.46829999999</c:v>
                </c:pt>
                <c:pt idx="41">
                  <c:v>102890.7686</c:v>
                </c:pt>
                <c:pt idx="42">
                  <c:v>104367.78079999999</c:v>
                </c:pt>
                <c:pt idx="43">
                  <c:v>104077.53260000001</c:v>
                </c:pt>
                <c:pt idx="44">
                  <c:v>104611.35159999999</c:v>
                </c:pt>
                <c:pt idx="45">
                  <c:v>104179.24980000001</c:v>
                </c:pt>
                <c:pt idx="46">
                  <c:v>104259.4976</c:v>
                </c:pt>
                <c:pt idx="47">
                  <c:v>104784.92570000001</c:v>
                </c:pt>
                <c:pt idx="48">
                  <c:v>105695.3248</c:v>
                </c:pt>
                <c:pt idx="49">
                  <c:v>105273.2534</c:v>
                </c:pt>
                <c:pt idx="50">
                  <c:v>107397.63400000001</c:v>
                </c:pt>
                <c:pt idx="51">
                  <c:v>109621.2203</c:v>
                </c:pt>
                <c:pt idx="52">
                  <c:v>111215.70789999999</c:v>
                </c:pt>
                <c:pt idx="53">
                  <c:v>113318.7026</c:v>
                </c:pt>
                <c:pt idx="54">
                  <c:v>117032.6045</c:v>
                </c:pt>
                <c:pt idx="55">
                  <c:v>119357.85619999999</c:v>
                </c:pt>
                <c:pt idx="56">
                  <c:v>122610.84540000001</c:v>
                </c:pt>
                <c:pt idx="57">
                  <c:v>123001.7034</c:v>
                </c:pt>
                <c:pt idx="58">
                  <c:v>125792.49490000001</c:v>
                </c:pt>
                <c:pt idx="59">
                  <c:v>127917.77159999999</c:v>
                </c:pt>
                <c:pt idx="60">
                  <c:v>130410.6112</c:v>
                </c:pt>
                <c:pt idx="61">
                  <c:v>132705.3806</c:v>
                </c:pt>
                <c:pt idx="62">
                  <c:v>134286.0932</c:v>
                </c:pt>
                <c:pt idx="63">
                  <c:v>140670.2726</c:v>
                </c:pt>
                <c:pt idx="64">
                  <c:v>140861.84409999999</c:v>
                </c:pt>
                <c:pt idx="65">
                  <c:v>143541.88440000001</c:v>
                </c:pt>
                <c:pt idx="66">
                  <c:v>146228.2058</c:v>
                </c:pt>
                <c:pt idx="67">
                  <c:v>147284.26360000001</c:v>
                </c:pt>
                <c:pt idx="68">
                  <c:v>147316.43979999999</c:v>
                </c:pt>
                <c:pt idx="69">
                  <c:v>145625.95319999999</c:v>
                </c:pt>
                <c:pt idx="70">
                  <c:v>147666.32509999999</c:v>
                </c:pt>
                <c:pt idx="71">
                  <c:v>147483.0454</c:v>
                </c:pt>
                <c:pt idx="72">
                  <c:v>149543.2598</c:v>
                </c:pt>
                <c:pt idx="73">
                  <c:v>149776.33799999999</c:v>
                </c:pt>
                <c:pt idx="74">
                  <c:v>150941.3523</c:v>
                </c:pt>
                <c:pt idx="75">
                  <c:v>152865.48009999999</c:v>
                </c:pt>
                <c:pt idx="76">
                  <c:v>157155.97080000001</c:v>
                </c:pt>
                <c:pt idx="77">
                  <c:v>158760.1771</c:v>
                </c:pt>
                <c:pt idx="78">
                  <c:v>161122.27789999999</c:v>
                </c:pt>
                <c:pt idx="79">
                  <c:v>164628.36009999999</c:v>
                </c:pt>
                <c:pt idx="80">
                  <c:v>164820.3474</c:v>
                </c:pt>
                <c:pt idx="81">
                  <c:v>166189.35209999999</c:v>
                </c:pt>
                <c:pt idx="82">
                  <c:v>167213.83989999999</c:v>
                </c:pt>
                <c:pt idx="83">
                  <c:v>167692.75159999999</c:v>
                </c:pt>
                <c:pt idx="84">
                  <c:v>169840.66320000001</c:v>
                </c:pt>
                <c:pt idx="85">
                  <c:v>170501.56570000001</c:v>
                </c:pt>
                <c:pt idx="86">
                  <c:v>172748.95680000001</c:v>
                </c:pt>
                <c:pt idx="87">
                  <c:v>178217.52129999999</c:v>
                </c:pt>
                <c:pt idx="88">
                  <c:v>182805.26070000001</c:v>
                </c:pt>
                <c:pt idx="89">
                  <c:v>186038.32339999999</c:v>
                </c:pt>
                <c:pt idx="90">
                  <c:v>191162.18830000001</c:v>
                </c:pt>
                <c:pt idx="91">
                  <c:v>195333.11989999999</c:v>
                </c:pt>
                <c:pt idx="92">
                  <c:v>197044.8486</c:v>
                </c:pt>
                <c:pt idx="93">
                  <c:v>199092.36970000001</c:v>
                </c:pt>
                <c:pt idx="94">
                  <c:v>202526.78279999999</c:v>
                </c:pt>
                <c:pt idx="95">
                  <c:v>203437.4467</c:v>
                </c:pt>
                <c:pt idx="96">
                  <c:v>207162.34</c:v>
                </c:pt>
                <c:pt idx="97">
                  <c:v>206464.2219</c:v>
                </c:pt>
                <c:pt idx="98">
                  <c:v>205573.11240000001</c:v>
                </c:pt>
                <c:pt idx="99">
                  <c:v>207953.35949999999</c:v>
                </c:pt>
                <c:pt idx="100">
                  <c:v>210582.56330000001</c:v>
                </c:pt>
                <c:pt idx="101">
                  <c:v>208940.77840000001</c:v>
                </c:pt>
                <c:pt idx="102">
                  <c:v>213806.4541</c:v>
                </c:pt>
                <c:pt idx="103">
                  <c:v>212692.16699999999</c:v>
                </c:pt>
                <c:pt idx="104">
                  <c:v>212900.6703</c:v>
                </c:pt>
                <c:pt idx="105">
                  <c:v>214607.8143</c:v>
                </c:pt>
                <c:pt idx="106">
                  <c:v>215556.1606</c:v>
                </c:pt>
                <c:pt idx="107">
                  <c:v>216971.41740000001</c:v>
                </c:pt>
                <c:pt idx="108">
                  <c:v>218855.45749999999</c:v>
                </c:pt>
                <c:pt idx="109">
                  <c:v>219803.60630000001</c:v>
                </c:pt>
                <c:pt idx="110">
                  <c:v>221323.7542</c:v>
                </c:pt>
                <c:pt idx="111">
                  <c:v>225862.7176</c:v>
                </c:pt>
                <c:pt idx="112">
                  <c:v>227330.31450000001</c:v>
                </c:pt>
                <c:pt idx="113">
                  <c:v>230156.32010000001</c:v>
                </c:pt>
                <c:pt idx="114">
                  <c:v>233876.85579999999</c:v>
                </c:pt>
                <c:pt idx="115">
                  <c:v>234835.52600000001</c:v>
                </c:pt>
                <c:pt idx="116">
                  <c:v>234133.62590000001</c:v>
                </c:pt>
                <c:pt idx="117">
                  <c:v>232287.07199999999</c:v>
                </c:pt>
                <c:pt idx="118">
                  <c:v>234718.22089999999</c:v>
                </c:pt>
                <c:pt idx="119">
                  <c:v>230184.96739999999</c:v>
                </c:pt>
                <c:pt idx="120">
                  <c:v>232422.1606</c:v>
                </c:pt>
                <c:pt idx="121">
                  <c:v>231321.10089999999</c:v>
                </c:pt>
                <c:pt idx="122">
                  <c:v>231263.1991</c:v>
                </c:pt>
                <c:pt idx="123">
                  <c:v>235367.2452</c:v>
                </c:pt>
                <c:pt idx="124">
                  <c:v>235685.16279999999</c:v>
                </c:pt>
                <c:pt idx="125">
                  <c:v>235898.83369999999</c:v>
                </c:pt>
                <c:pt idx="126">
                  <c:v>237871.61259999999</c:v>
                </c:pt>
                <c:pt idx="127">
                  <c:v>237971.1048</c:v>
                </c:pt>
                <c:pt idx="128">
                  <c:v>236915.5232</c:v>
                </c:pt>
                <c:pt idx="129">
                  <c:v>234297.86559999999</c:v>
                </c:pt>
                <c:pt idx="130">
                  <c:v>236560.7683</c:v>
                </c:pt>
                <c:pt idx="131">
                  <c:v>238376.65280000001</c:v>
                </c:pt>
                <c:pt idx="132">
                  <c:v>239845.53090000001</c:v>
                </c:pt>
                <c:pt idx="133">
                  <c:v>239114.9725</c:v>
                </c:pt>
                <c:pt idx="134">
                  <c:v>241380.3315</c:v>
                </c:pt>
                <c:pt idx="135">
                  <c:v>245474.41529999999</c:v>
                </c:pt>
                <c:pt idx="136">
                  <c:v>247591.14739999999</c:v>
                </c:pt>
                <c:pt idx="137">
                  <c:v>251417.4307</c:v>
                </c:pt>
                <c:pt idx="138">
                  <c:v>253882.74059999999</c:v>
                </c:pt>
                <c:pt idx="139">
                  <c:v>256703.7586</c:v>
                </c:pt>
                <c:pt idx="140">
                  <c:v>257541.46520000001</c:v>
                </c:pt>
                <c:pt idx="141">
                  <c:v>259114.59950000001</c:v>
                </c:pt>
                <c:pt idx="142">
                  <c:v>258813.55290000001</c:v>
                </c:pt>
                <c:pt idx="143">
                  <c:v>264494.18560000003</c:v>
                </c:pt>
                <c:pt idx="144">
                  <c:v>267658.3296</c:v>
                </c:pt>
                <c:pt idx="145">
                  <c:v>270779.81630000001</c:v>
                </c:pt>
                <c:pt idx="146">
                  <c:v>273479.20500000002</c:v>
                </c:pt>
                <c:pt idx="147">
                  <c:v>278805.0539</c:v>
                </c:pt>
                <c:pt idx="148">
                  <c:v>282726.25309999997</c:v>
                </c:pt>
                <c:pt idx="149">
                  <c:v>285957.50569999998</c:v>
                </c:pt>
                <c:pt idx="150">
                  <c:v>295693.65820000001</c:v>
                </c:pt>
                <c:pt idx="151">
                  <c:v>297653.41840000002</c:v>
                </c:pt>
                <c:pt idx="152">
                  <c:v>298413.8077</c:v>
                </c:pt>
                <c:pt idx="153">
                  <c:v>298559.07290000003</c:v>
                </c:pt>
                <c:pt idx="154">
                  <c:v>297647.72759999998</c:v>
                </c:pt>
                <c:pt idx="155">
                  <c:v>297994.33799999999</c:v>
                </c:pt>
                <c:pt idx="156">
                  <c:v>298596.41279999999</c:v>
                </c:pt>
                <c:pt idx="157">
                  <c:v>295700.44410000002</c:v>
                </c:pt>
                <c:pt idx="158">
                  <c:v>293604.54330000002</c:v>
                </c:pt>
                <c:pt idx="159">
                  <c:v>294346.27289999998</c:v>
                </c:pt>
                <c:pt idx="160">
                  <c:v>295163.32659999997</c:v>
                </c:pt>
                <c:pt idx="161">
                  <c:v>290100.48629999999</c:v>
                </c:pt>
                <c:pt idx="162">
                  <c:v>290261.0368</c:v>
                </c:pt>
                <c:pt idx="163">
                  <c:v>281721.4203</c:v>
                </c:pt>
                <c:pt idx="164">
                  <c:v>276486.60220000002</c:v>
                </c:pt>
                <c:pt idx="165">
                  <c:v>266999.05109999998</c:v>
                </c:pt>
                <c:pt idx="166">
                  <c:v>258647.49780000001</c:v>
                </c:pt>
                <c:pt idx="167">
                  <c:v>253881.05100000001</c:v>
                </c:pt>
                <c:pt idx="168">
                  <c:v>253092.6023</c:v>
                </c:pt>
                <c:pt idx="169">
                  <c:v>249846.62280000001</c:v>
                </c:pt>
                <c:pt idx="170">
                  <c:v>247263.973</c:v>
                </c:pt>
                <c:pt idx="171">
                  <c:v>245350.74969999999</c:v>
                </c:pt>
                <c:pt idx="172">
                  <c:v>249991.25279999999</c:v>
                </c:pt>
                <c:pt idx="173">
                  <c:v>253595.924</c:v>
                </c:pt>
                <c:pt idx="174">
                  <c:v>259792.6214</c:v>
                </c:pt>
                <c:pt idx="175">
                  <c:v>262075.54730000001</c:v>
                </c:pt>
                <c:pt idx="176">
                  <c:v>267500.92229999998</c:v>
                </c:pt>
                <c:pt idx="177">
                  <c:v>268780.20510000002</c:v>
                </c:pt>
                <c:pt idx="178">
                  <c:v>266836.52679999999</c:v>
                </c:pt>
                <c:pt idx="179">
                  <c:v>270118.13050000003</c:v>
                </c:pt>
                <c:pt idx="180">
                  <c:v>279724</c:v>
                </c:pt>
                <c:pt idx="181">
                  <c:v>278753.42810000002</c:v>
                </c:pt>
                <c:pt idx="182">
                  <c:v>280472.15169999999</c:v>
                </c:pt>
                <c:pt idx="183">
                  <c:v>281981.01280000003</c:v>
                </c:pt>
                <c:pt idx="184">
                  <c:v>281762.24570000003</c:v>
                </c:pt>
                <c:pt idx="185">
                  <c:v>284540.74489999999</c:v>
                </c:pt>
                <c:pt idx="186">
                  <c:v>292771.73009999999</c:v>
                </c:pt>
                <c:pt idx="187">
                  <c:v>290645.87719999999</c:v>
                </c:pt>
                <c:pt idx="188">
                  <c:v>290093.06459999998</c:v>
                </c:pt>
                <c:pt idx="189">
                  <c:v>286130.67119999998</c:v>
                </c:pt>
                <c:pt idx="190">
                  <c:v>282289.53619999997</c:v>
                </c:pt>
                <c:pt idx="191">
                  <c:v>285353.07410000003</c:v>
                </c:pt>
                <c:pt idx="192">
                  <c:v>287982.88819999999</c:v>
                </c:pt>
                <c:pt idx="193">
                  <c:v>285226.72289999999</c:v>
                </c:pt>
                <c:pt idx="194">
                  <c:v>287091.9424</c:v>
                </c:pt>
                <c:pt idx="195">
                  <c:v>293992.50189999997</c:v>
                </c:pt>
                <c:pt idx="196">
                  <c:v>284721.75099999999</c:v>
                </c:pt>
                <c:pt idx="197">
                  <c:v>285905.9657</c:v>
                </c:pt>
                <c:pt idx="198">
                  <c:v>295843.21590000001</c:v>
                </c:pt>
                <c:pt idx="199">
                  <c:v>294902.9068</c:v>
                </c:pt>
                <c:pt idx="200">
                  <c:v>295358.08309999999</c:v>
                </c:pt>
                <c:pt idx="201">
                  <c:v>292266.58549999999</c:v>
                </c:pt>
                <c:pt idx="202">
                  <c:v>291036.30359999998</c:v>
                </c:pt>
                <c:pt idx="203">
                  <c:v>292284.09879999998</c:v>
                </c:pt>
                <c:pt idx="204">
                  <c:v>294360.43979999999</c:v>
                </c:pt>
                <c:pt idx="205">
                  <c:v>292381.4559</c:v>
                </c:pt>
                <c:pt idx="206">
                  <c:v>290378.61080000002</c:v>
                </c:pt>
                <c:pt idx="207">
                  <c:v>299064.74430000002</c:v>
                </c:pt>
                <c:pt idx="208">
                  <c:v>304081.17060000001</c:v>
                </c:pt>
                <c:pt idx="209">
                  <c:v>306823.39010000002</c:v>
                </c:pt>
                <c:pt idx="210">
                  <c:v>308961.50170000002</c:v>
                </c:pt>
                <c:pt idx="211">
                  <c:v>310043.00910000002</c:v>
                </c:pt>
                <c:pt idx="212">
                  <c:v>308468.73379999999</c:v>
                </c:pt>
                <c:pt idx="213">
                  <c:v>310281.07809999998</c:v>
                </c:pt>
                <c:pt idx="214">
                  <c:v>308539.58260000002</c:v>
                </c:pt>
                <c:pt idx="215">
                  <c:v>313744.23269999999</c:v>
                </c:pt>
                <c:pt idx="216">
                  <c:v>311364.34110000002</c:v>
                </c:pt>
                <c:pt idx="217">
                  <c:v>313549.90340000001</c:v>
                </c:pt>
                <c:pt idx="218">
                  <c:v>312289.30930000002</c:v>
                </c:pt>
                <c:pt idx="219">
                  <c:v>320921.25270000001</c:v>
                </c:pt>
                <c:pt idx="220">
                  <c:v>322324.27899999998</c:v>
                </c:pt>
                <c:pt idx="221">
                  <c:v>324518.34409999999</c:v>
                </c:pt>
                <c:pt idx="222">
                  <c:v>332988.32089999999</c:v>
                </c:pt>
                <c:pt idx="223">
                  <c:v>335742.52980000002</c:v>
                </c:pt>
                <c:pt idx="224">
                  <c:v>340494.01770000003</c:v>
                </c:pt>
                <c:pt idx="225">
                  <c:v>340044.83390000003</c:v>
                </c:pt>
                <c:pt idx="226">
                  <c:v>343749.32419999997</c:v>
                </c:pt>
                <c:pt idx="227">
                  <c:v>352028.12699999998</c:v>
                </c:pt>
                <c:pt idx="228">
                  <c:v>355829.65110000002</c:v>
                </c:pt>
                <c:pt idx="229">
                  <c:v>357875.83620000002</c:v>
                </c:pt>
                <c:pt idx="230">
                  <c:v>361400.03889999999</c:v>
                </c:pt>
                <c:pt idx="231">
                  <c:v>375336.80310000002</c:v>
                </c:pt>
                <c:pt idx="232">
                  <c:v>382704.60869999998</c:v>
                </c:pt>
                <c:pt idx="233">
                  <c:v>387182.10430000001</c:v>
                </c:pt>
                <c:pt idx="234">
                  <c:v>398737.37180000002</c:v>
                </c:pt>
                <c:pt idx="235">
                  <c:v>404754.44809999998</c:v>
                </c:pt>
                <c:pt idx="236">
                  <c:v>403669.61680000002</c:v>
                </c:pt>
                <c:pt idx="237">
                  <c:v>402300.02220000001</c:v>
                </c:pt>
                <c:pt idx="238">
                  <c:v>400803.16269999999</c:v>
                </c:pt>
                <c:pt idx="239">
                  <c:v>402898.36229999998</c:v>
                </c:pt>
                <c:pt idx="240">
                  <c:v>402847.44929999998</c:v>
                </c:pt>
                <c:pt idx="241">
                  <c:v>404773.42019999999</c:v>
                </c:pt>
                <c:pt idx="242">
                  <c:v>404705.90130000003</c:v>
                </c:pt>
                <c:pt idx="243">
                  <c:v>410445.06939999998</c:v>
                </c:pt>
                <c:pt idx="244">
                  <c:v>415816.91960000002</c:v>
                </c:pt>
                <c:pt idx="245">
                  <c:v>419474.31040000002</c:v>
                </c:pt>
                <c:pt idx="246">
                  <c:v>431643.61200000002</c:v>
                </c:pt>
                <c:pt idx="247">
                  <c:v>436151.64309999999</c:v>
                </c:pt>
                <c:pt idx="248">
                  <c:v>439729.31280000001</c:v>
                </c:pt>
                <c:pt idx="249">
                  <c:v>440484.38449999999</c:v>
                </c:pt>
                <c:pt idx="250">
                  <c:v>445484.75719999999</c:v>
                </c:pt>
                <c:pt idx="251">
                  <c:v>450053.16080000001</c:v>
                </c:pt>
                <c:pt idx="252">
                  <c:v>457465.58850000001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E-D249-B499-BDDE81CB96F3}"/>
            </c:ext>
          </c:extLst>
        </c:ser>
        <c:ser>
          <c:idx val="1"/>
          <c:order val="1"/>
          <c:tx>
            <c:v>Réservées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RegLin!$A$255:$A$266</c:f>
              <c:numCache>
                <c:formatCode>m/d/yy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xVal>
          <c:yVal>
            <c:numRef>
              <c:f>RegLin!$B$255:$B$266</c:f>
              <c:numCache>
                <c:formatCode>0.0000</c:formatCode>
                <c:ptCount val="12"/>
                <c:pt idx="0">
                  <c:v>457758.54830000002</c:v>
                </c:pt>
                <c:pt idx="1">
                  <c:v>464647.4486</c:v>
                </c:pt>
                <c:pt idx="2">
                  <c:v>461068.15470000001</c:v>
                </c:pt>
                <c:pt idx="3">
                  <c:v>467484.52269999997</c:v>
                </c:pt>
                <c:pt idx="4">
                  <c:v>468119.98979999998</c:v>
                </c:pt>
                <c:pt idx="5">
                  <c:v>475529.78370000003</c:v>
                </c:pt>
                <c:pt idx="6">
                  <c:v>471902.32179999998</c:v>
                </c:pt>
                <c:pt idx="7">
                  <c:v>471620.32640000002</c:v>
                </c:pt>
                <c:pt idx="8">
                  <c:v>471401.38010000001</c:v>
                </c:pt>
                <c:pt idx="9">
                  <c:v>470562.11859999999</c:v>
                </c:pt>
                <c:pt idx="10">
                  <c:v>472792.47360000003</c:v>
                </c:pt>
                <c:pt idx="11">
                  <c:v>476737.0564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E-D249-B499-BDDE81CB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92687"/>
        <c:axId val="1993411119"/>
      </c:scatterChart>
      <c:valAx>
        <c:axId val="1993492687"/>
        <c:scaling>
          <c:orientation val="minMax"/>
          <c:min val="3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11119"/>
        <c:crosses val="autoZero"/>
        <c:crossBetween val="midCat"/>
      </c:valAx>
      <c:valAx>
        <c:axId val="19934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Saison!$F$8:$F$561</c:f>
              <c:numCache>
                <c:formatCode>General</c:formatCode>
                <c:ptCount val="554"/>
                <c:pt idx="0">
                  <c:v>1.0091407678328368</c:v>
                </c:pt>
                <c:pt idx="1">
                  <c:v>1.0027247956644396</c:v>
                </c:pt>
                <c:pt idx="2">
                  <c:v>0.9963898917362386</c:v>
                </c:pt>
                <c:pt idx="3">
                  <c:v>0.98475336322664453</c:v>
                </c:pt>
                <c:pt idx="4">
                  <c:v>0.97860962566406029</c:v>
                </c:pt>
                <c:pt idx="5">
                  <c:v>0.9725420726239814</c:v>
                </c:pt>
                <c:pt idx="6">
                  <c:v>1.0333919156156031</c:v>
                </c:pt>
                <c:pt idx="7">
                  <c:v>1.0234986944926712</c:v>
                </c:pt>
                <c:pt idx="8">
                  <c:v>1.0137931034254941</c:v>
                </c:pt>
                <c:pt idx="9">
                  <c:v>0.98314486878024898</c:v>
                </c:pt>
                <c:pt idx="10">
                  <c:v>0.97276757439880912</c:v>
                </c:pt>
                <c:pt idx="11">
                  <c:v>0.96260706076504066</c:v>
                </c:pt>
                <c:pt idx="12">
                  <c:v>1.0238144543272854</c:v>
                </c:pt>
                <c:pt idx="13">
                  <c:v>1.0166563849234467</c:v>
                </c:pt>
                <c:pt idx="14">
                  <c:v>1.009597712848656</c:v>
                </c:pt>
                <c:pt idx="15">
                  <c:v>1.008892481849037</c:v>
                </c:pt>
                <c:pt idx="16">
                  <c:v>0.99521531103379968</c:v>
                </c:pt>
                <c:pt idx="17">
                  <c:v>0.98190401260881344</c:v>
                </c:pt>
                <c:pt idx="18">
                  <c:v>0.99300699303798234</c:v>
                </c:pt>
                <c:pt idx="19">
                  <c:v>0.98156682029752507</c:v>
                </c:pt>
                <c:pt idx="20">
                  <c:v>0.97038724374727159</c:v>
                </c:pt>
                <c:pt idx="21">
                  <c:v>1.0157303370679847</c:v>
                </c:pt>
                <c:pt idx="22">
                  <c:v>0.99999999999999989</c:v>
                </c:pt>
                <c:pt idx="23">
                  <c:v>0.98474945534771674</c:v>
                </c:pt>
                <c:pt idx="24">
                  <c:v>1.0085470086008961</c:v>
                </c:pt>
                <c:pt idx="25">
                  <c:v>0.98538622135201837</c:v>
                </c:pt>
                <c:pt idx="26">
                  <c:v>0.96326530618348294</c:v>
                </c:pt>
                <c:pt idx="27">
                  <c:v>0.99469496013272984</c:v>
                </c:pt>
                <c:pt idx="28">
                  <c:v>0.96711798831619822</c:v>
                </c:pt>
                <c:pt idx="29">
                  <c:v>0.94102885814101866</c:v>
                </c:pt>
                <c:pt idx="30">
                  <c:v>1.017629179323821</c:v>
                </c:pt>
                <c:pt idx="31">
                  <c:v>0.98239436619908627</c:v>
                </c:pt>
                <c:pt idx="32">
                  <c:v>0.94951786728176935</c:v>
                </c:pt>
                <c:pt idx="33">
                  <c:v>1.0232303908924565</c:v>
                </c:pt>
                <c:pt idx="34">
                  <c:v>0.98345153674602759</c:v>
                </c:pt>
                <c:pt idx="35">
                  <c:v>0.94664981049305363</c:v>
                </c:pt>
                <c:pt idx="36">
                  <c:v>1.0366032211282845</c:v>
                </c:pt>
                <c:pt idx="37">
                  <c:v>1.0028328611867827</c:v>
                </c:pt>
                <c:pt idx="38">
                  <c:v>0.97119341559284644</c:v>
                </c:pt>
                <c:pt idx="39">
                  <c:v>1.0616872286617598</c:v>
                </c:pt>
                <c:pt idx="40">
                  <c:v>1.0361210539257513</c:v>
                </c:pt>
                <c:pt idx="41">
                  <c:v>1.0117572286854342</c:v>
                </c:pt>
                <c:pt idx="42">
                  <c:v>1.0379589300588481</c:v>
                </c:pt>
                <c:pt idx="43">
                  <c:v>1.0189370803706064</c:v>
                </c:pt>
                <c:pt idx="44">
                  <c:v>1.0005998803420271</c:v>
                </c:pt>
                <c:pt idx="45">
                  <c:v>1.0026666666975432</c:v>
                </c:pt>
                <c:pt idx="46">
                  <c:v>0.99617309389677777</c:v>
                </c:pt>
                <c:pt idx="47">
                  <c:v>0.98976308857334327</c:v>
                </c:pt>
                <c:pt idx="48">
                  <c:v>1.0326582033335565</c:v>
                </c:pt>
                <c:pt idx="49">
                  <c:v>1.0268863834431241</c:v>
                </c:pt>
                <c:pt idx="50">
                  <c:v>1.0211787256129221</c:v>
                </c:pt>
                <c:pt idx="51">
                  <c:v>0.98787126364022892</c:v>
                </c:pt>
                <c:pt idx="52">
                  <c:v>0.98655221765194112</c:v>
                </c:pt>
                <c:pt idx="53">
                  <c:v>0.98523668945452214</c:v>
                </c:pt>
                <c:pt idx="54">
                  <c:v>1.0204003809838305</c:v>
                </c:pt>
                <c:pt idx="55">
                  <c:v>1.023522661741052</c:v>
                </c:pt>
                <c:pt idx="56">
                  <c:v>1.0266641086183832</c:v>
                </c:pt>
                <c:pt idx="57">
                  <c:v>0.99002302349714455</c:v>
                </c:pt>
                <c:pt idx="58">
                  <c:v>0.98737083784510882</c:v>
                </c:pt>
                <c:pt idx="59">
                  <c:v>0.98473282417735963</c:v>
                </c:pt>
                <c:pt idx="60">
                  <c:v>0.98071414974704485</c:v>
                </c:pt>
                <c:pt idx="61">
                  <c:v>0.98447383592323512</c:v>
                </c:pt>
                <c:pt idx="62">
                  <c:v>0.98826245945663194</c:v>
                </c:pt>
                <c:pt idx="63">
                  <c:v>1.0273181992206182</c:v>
                </c:pt>
                <c:pt idx="64">
                  <c:v>1.0229885056071522</c:v>
                </c:pt>
                <c:pt idx="65">
                  <c:v>1.0186951543289278</c:v>
                </c:pt>
                <c:pt idx="66">
                  <c:v>0.96983494590079822</c:v>
                </c:pt>
                <c:pt idx="67">
                  <c:v>0.96325607689376813</c:v>
                </c:pt>
                <c:pt idx="68">
                  <c:v>0.95676586193228874</c:v>
                </c:pt>
                <c:pt idx="69">
                  <c:v>1.0114685317100829</c:v>
                </c:pt>
                <c:pt idx="70">
                  <c:v>1.0109029915848717</c:v>
                </c:pt>
                <c:pt idx="71">
                  <c:v>1.0103380835246119</c:v>
                </c:pt>
                <c:pt idx="72">
                  <c:v>1.0333116820813348</c:v>
                </c:pt>
                <c:pt idx="73">
                  <c:v>1.0262648601759121</c:v>
                </c:pt>
                <c:pt idx="74">
                  <c:v>1.0193135009379763</c:v>
                </c:pt>
                <c:pt idx="75">
                  <c:v>0.97825493568593869</c:v>
                </c:pt>
                <c:pt idx="76">
                  <c:v>0.97311973916983829</c:v>
                </c:pt>
                <c:pt idx="77">
                  <c:v>0.96803817394897962</c:v>
                </c:pt>
                <c:pt idx="78">
                  <c:v>0.9965025559215982</c:v>
                </c:pt>
                <c:pt idx="79">
                  <c:v>0.99382881681591018</c:v>
                </c:pt>
                <c:pt idx="80">
                  <c:v>0.99116938725867898</c:v>
                </c:pt>
                <c:pt idx="81">
                  <c:v>1.0241305892531041</c:v>
                </c:pt>
                <c:pt idx="82">
                  <c:v>1.0158394932740109</c:v>
                </c:pt>
                <c:pt idx="83">
                  <c:v>1.0076815643399688</c:v>
                </c:pt>
                <c:pt idx="84">
                  <c:v>0.99549705565283164</c:v>
                </c:pt>
                <c:pt idx="85">
                  <c:v>0.98762886589245924</c:v>
                </c:pt>
                <c:pt idx="86">
                  <c:v>0.97988407767581842</c:v>
                </c:pt>
                <c:pt idx="87">
                  <c:v>1.0057685784604327</c:v>
                </c:pt>
                <c:pt idx="88">
                  <c:v>1.0040650409477783</c:v>
                </c:pt>
                <c:pt idx="89">
                  <c:v>1.0023672644681312</c:v>
                </c:pt>
                <c:pt idx="90">
                  <c:v>1.0281962796248036</c:v>
                </c:pt>
                <c:pt idx="91">
                  <c:v>1.0208072197219846</c:v>
                </c:pt>
                <c:pt idx="92">
                  <c:v>1.0135236039658979</c:v>
                </c:pt>
                <c:pt idx="93">
                  <c:v>0.9714756798897729</c:v>
                </c:pt>
                <c:pt idx="94">
                  <c:v>0.96606000964909089</c:v>
                </c:pt>
                <c:pt idx="95">
                  <c:v>0.96070438597172791</c:v>
                </c:pt>
                <c:pt idx="96">
                  <c:v>1.0147416168258523</c:v>
                </c:pt>
                <c:pt idx="97">
                  <c:v>1.0072358900797247</c:v>
                </c:pt>
                <c:pt idx="98">
                  <c:v>0.99984038310446111</c:v>
                </c:pt>
                <c:pt idx="99">
                  <c:v>0.99842420402179521</c:v>
                </c:pt>
                <c:pt idx="100">
                  <c:v>0.98050139254664126</c:v>
                </c:pt>
                <c:pt idx="101">
                  <c:v>0.96321070212123894</c:v>
                </c:pt>
                <c:pt idx="102">
                  <c:v>0.99529253565467068</c:v>
                </c:pt>
                <c:pt idx="103">
                  <c:v>0.97905181952152254</c:v>
                </c:pt>
                <c:pt idx="104">
                  <c:v>0.96333261043730489</c:v>
                </c:pt>
                <c:pt idx="105">
                  <c:v>1.0350266428677539</c:v>
                </c:pt>
                <c:pt idx="106">
                  <c:v>1.0152623874933324</c:v>
                </c:pt>
                <c:pt idx="107">
                  <c:v>0.99623880174576573</c:v>
                </c:pt>
                <c:pt idx="108">
                  <c:v>1.0159834146660616</c:v>
                </c:pt>
                <c:pt idx="109">
                  <c:v>0.9904165851367448</c:v>
                </c:pt>
                <c:pt idx="110">
                  <c:v>0.9661049284151233</c:v>
                </c:pt>
                <c:pt idx="111">
                  <c:v>0.99081201877179104</c:v>
                </c:pt>
                <c:pt idx="112">
                  <c:v>0.96797671022527698</c:v>
                </c:pt>
                <c:pt idx="113">
                  <c:v>0.94617026310297048</c:v>
                </c:pt>
                <c:pt idx="114">
                  <c:v>1.0395506401036188</c:v>
                </c:pt>
                <c:pt idx="115">
                  <c:v>1.0147532645819179</c:v>
                </c:pt>
                <c:pt idx="116">
                  <c:v>0.99111135667745676</c:v>
                </c:pt>
                <c:pt idx="117">
                  <c:v>1.0306589793852701</c:v>
                </c:pt>
                <c:pt idx="118">
                  <c:v>1.0052025854355278</c:v>
                </c:pt>
                <c:pt idx="119">
                  <c:v>0.98097338315307081</c:v>
                </c:pt>
                <c:pt idx="120">
                  <c:v>1.0159494432904577</c:v>
                </c:pt>
                <c:pt idx="121">
                  <c:v>0.9955765261181978</c:v>
                </c:pt>
                <c:pt idx="122">
                  <c:v>0.97600462563715829</c:v>
                </c:pt>
                <c:pt idx="123">
                  <c:v>1.0206974765618952</c:v>
                </c:pt>
                <c:pt idx="124">
                  <c:v>1.001390820541241</c:v>
                </c:pt>
                <c:pt idx="125">
                  <c:v>0.98280098276201888</c:v>
                </c:pt>
                <c:pt idx="126">
                  <c:v>1.0224648707821455</c:v>
                </c:pt>
                <c:pt idx="127">
                  <c:v>1.0076739879366281</c:v>
                </c:pt>
                <c:pt idx="128">
                  <c:v>0.99330493011273069</c:v>
                </c:pt>
                <c:pt idx="129">
                  <c:v>1.0313828187666638</c:v>
                </c:pt>
                <c:pt idx="130">
                  <c:v>1.02025735752005</c:v>
                </c:pt>
                <c:pt idx="131">
                  <c:v>1.009369354124511</c:v>
                </c:pt>
                <c:pt idx="132">
                  <c:v>1.009640666127235</c:v>
                </c:pt>
                <c:pt idx="133">
                  <c:v>1.0068672743767075</c:v>
                </c:pt>
                <c:pt idx="134">
                  <c:v>1.00410907740097</c:v>
                </c:pt>
                <c:pt idx="135">
                  <c:v>1.0195656670164013</c:v>
                </c:pt>
                <c:pt idx="136">
                  <c:v>1.0154492646038242</c:v>
                </c:pt>
                <c:pt idx="137">
                  <c:v>1.0113659677214275</c:v>
                </c:pt>
                <c:pt idx="138">
                  <c:v>0.96679208236368386</c:v>
                </c:pt>
                <c:pt idx="139">
                  <c:v>0.96426823291023289</c:v>
                </c:pt>
                <c:pt idx="140">
                  <c:v>0.96175752636685818</c:v>
                </c:pt>
                <c:pt idx="141">
                  <c:v>1.0231009704184166</c:v>
                </c:pt>
                <c:pt idx="142">
                  <c:v>1.0215249909814379</c:v>
                </c:pt>
                <c:pt idx="143">
                  <c:v>1.0199538593380708</c:v>
                </c:pt>
                <c:pt idx="144">
                  <c:v>1.0099538723159416</c:v>
                </c:pt>
                <c:pt idx="145">
                  <c:v>1.0109356014576132</c:v>
                </c:pt>
                <c:pt idx="146">
                  <c:v>1.0119192410427282</c:v>
                </c:pt>
                <c:pt idx="147">
                  <c:v>1.0184178497767786</c:v>
                </c:pt>
                <c:pt idx="148">
                  <c:v>1.0187484781020864</c:v>
                </c:pt>
                <c:pt idx="149">
                  <c:v>1.0190793211734144</c:v>
                </c:pt>
                <c:pt idx="150">
                  <c:v>0.94715067952463972</c:v>
                </c:pt>
                <c:pt idx="151">
                  <c:v>0.94523375851096691</c:v>
                </c:pt>
                <c:pt idx="152">
                  <c:v>0.94332458106829098</c:v>
                </c:pt>
                <c:pt idx="153">
                  <c:v>1.01087219130285</c:v>
                </c:pt>
                <c:pt idx="154">
                  <c:v>1.0064950684923157</c:v>
                </c:pt>
                <c:pt idx="155">
                  <c:v>1.0021556885373188</c:v>
                </c:pt>
                <c:pt idx="156">
                  <c:v>1.0122371389702027</c:v>
                </c:pt>
                <c:pt idx="157">
                  <c:v>1.0005871989261033</c:v>
                </c:pt>
                <c:pt idx="158">
                  <c:v>0.98920236839615383</c:v>
                </c:pt>
                <c:pt idx="159">
                  <c:v>1.0118819472868728</c:v>
                </c:pt>
                <c:pt idx="160">
                  <c:v>1.0038786221362981</c:v>
                </c:pt>
                <c:pt idx="161">
                  <c:v>0.99600090565014232</c:v>
                </c:pt>
                <c:pt idx="162">
                  <c:v>1.0050476724623425</c:v>
                </c:pt>
                <c:pt idx="163">
                  <c:v>0.99500277623523015</c:v>
                </c:pt>
                <c:pt idx="164">
                  <c:v>0.98515667949365393</c:v>
                </c:pt>
                <c:pt idx="165">
                  <c:v>1.0018148819193258</c:v>
                </c:pt>
                <c:pt idx="166">
                  <c:v>0.99244875932953869</c:v>
                </c:pt>
                <c:pt idx="167">
                  <c:v>0.98325614524510485</c:v>
                </c:pt>
                <c:pt idx="168">
                  <c:v>1.0165901870179448</c:v>
                </c:pt>
                <c:pt idx="169">
                  <c:v>1.0073452255437017</c:v>
                </c:pt>
                <c:pt idx="170">
                  <c:v>0.99826689769043719</c:v>
                </c:pt>
                <c:pt idx="171">
                  <c:v>1.0109589042607618</c:v>
                </c:pt>
                <c:pt idx="172">
                  <c:v>0.99595141712869373</c:v>
                </c:pt>
                <c:pt idx="173">
                  <c:v>0.98138297882299808</c:v>
                </c:pt>
                <c:pt idx="174">
                  <c:v>0.98360655728508273</c:v>
                </c:pt>
                <c:pt idx="175">
                  <c:v>0.97087378630621968</c:v>
                </c:pt>
                <c:pt idx="176">
                  <c:v>0.9584664535635099</c:v>
                </c:pt>
                <c:pt idx="177">
                  <c:v>1.0372239748520411</c:v>
                </c:pt>
                <c:pt idx="178">
                  <c:v>1.0242990655226825</c:v>
                </c:pt>
                <c:pt idx="179">
                  <c:v>1.0116923078072297</c:v>
                </c:pt>
                <c:pt idx="180">
                  <c:v>1.0222087009697676</c:v>
                </c:pt>
                <c:pt idx="181">
                  <c:v>1.0117434507996441</c:v>
                </c:pt>
                <c:pt idx="182">
                  <c:v>1.0014903130024579</c:v>
                </c:pt>
                <c:pt idx="183">
                  <c:v>1.0126881085347945</c:v>
                </c:pt>
                <c:pt idx="184">
                  <c:v>1.0026292725216812</c:v>
                </c:pt>
                <c:pt idx="185">
                  <c:v>0.99276829616970463</c:v>
                </c:pt>
                <c:pt idx="186">
                  <c:v>0.97622457738855761</c:v>
                </c:pt>
                <c:pt idx="187">
                  <c:v>0.96680851054741679</c:v>
                </c:pt>
                <c:pt idx="188">
                  <c:v>0.95757235169865829</c:v>
                </c:pt>
                <c:pt idx="189">
                  <c:v>1.0269519311870781</c:v>
                </c:pt>
                <c:pt idx="190">
                  <c:v>1.0139917696383309</c:v>
                </c:pt>
                <c:pt idx="191">
                  <c:v>1.001354646524357</c:v>
                </c:pt>
                <c:pt idx="192">
                  <c:v>1.0064102564033404</c:v>
                </c:pt>
                <c:pt idx="193">
                  <c:v>0.99053627758163509</c:v>
                </c:pt>
                <c:pt idx="194">
                  <c:v>0.97515527946910918</c:v>
                </c:pt>
                <c:pt idx="195">
                  <c:v>1.0147733061223438</c:v>
                </c:pt>
                <c:pt idx="196">
                  <c:v>0.99849624055851249</c:v>
                </c:pt>
                <c:pt idx="197">
                  <c:v>0.98273310306385198</c:v>
                </c:pt>
                <c:pt idx="198">
                  <c:v>1.0012127092221963</c:v>
                </c:pt>
                <c:pt idx="199">
                  <c:v>0.98355968551521467</c:v>
                </c:pt>
                <c:pt idx="200">
                  <c:v>0.9665183797921193</c:v>
                </c:pt>
                <c:pt idx="201">
                  <c:v>1.0262068965903042</c:v>
                </c:pt>
                <c:pt idx="202">
                  <c:v>1.0067658998971727</c:v>
                </c:pt>
                <c:pt idx="203">
                  <c:v>0.98804780879176313</c:v>
                </c:pt>
                <c:pt idx="204">
                  <c:v>1.0119539230357324</c:v>
                </c:pt>
                <c:pt idx="205">
                  <c:v>0.99423446506138691</c:v>
                </c:pt>
                <c:pt idx="206">
                  <c:v>0.97712486880959382</c:v>
                </c:pt>
                <c:pt idx="207">
                  <c:v>1.0303405572714115</c:v>
                </c:pt>
                <c:pt idx="208">
                  <c:v>1.0140158439996805</c:v>
                </c:pt>
                <c:pt idx="209">
                  <c:v>0.99820035993599598</c:v>
                </c:pt>
                <c:pt idx="210">
                  <c:v>1.0051120723847367</c:v>
                </c:pt>
                <c:pt idx="211">
                  <c:v>0.98725376595874448</c:v>
                </c:pt>
                <c:pt idx="212">
                  <c:v>0.97001897535493142</c:v>
                </c:pt>
                <c:pt idx="213">
                  <c:v>1.0061542432240549</c:v>
                </c:pt>
                <c:pt idx="214">
                  <c:v>0.98739948854279436</c:v>
                </c:pt>
                <c:pt idx="215">
                  <c:v>0.96933111835786101</c:v>
                </c:pt>
                <c:pt idx="216">
                  <c:v>1.0148719576909946</c:v>
                </c:pt>
                <c:pt idx="217">
                  <c:v>0.99599971838365176</c:v>
                </c:pt>
                <c:pt idx="218">
                  <c:v>0.9778165497719562</c:v>
                </c:pt>
                <c:pt idx="219">
                  <c:v>1.0358369961087537</c:v>
                </c:pt>
                <c:pt idx="220">
                  <c:v>1.0169193012162103</c:v>
                </c:pt>
                <c:pt idx="221">
                  <c:v>0.99868020805561597</c:v>
                </c:pt>
                <c:pt idx="222">
                  <c:v>1.0097928251615393</c:v>
                </c:pt>
                <c:pt idx="223">
                  <c:v>0.99070131225757951</c:v>
                </c:pt>
                <c:pt idx="224">
                  <c:v>0.97231830632855809</c:v>
                </c:pt>
                <c:pt idx="225">
                  <c:v>1.0044175772532888</c:v>
                </c:pt>
                <c:pt idx="226">
                  <c:v>0.9856262833210282</c:v>
                </c:pt>
                <c:pt idx="227">
                  <c:v>0.96752519592937247</c:v>
                </c:pt>
                <c:pt idx="228">
                  <c:v>1.021839841152455</c:v>
                </c:pt>
                <c:pt idx="229">
                  <c:v>1.0098103335357023</c:v>
                </c:pt>
                <c:pt idx="230">
                  <c:v>0.99806076274786071</c:v>
                </c:pt>
                <c:pt idx="231">
                  <c:v>1.0579216354282237</c:v>
                </c:pt>
                <c:pt idx="232">
                  <c:v>1.0454545454458035</c:v>
                </c:pt>
                <c:pt idx="233">
                  <c:v>1.0332778702051311</c:v>
                </c:pt>
                <c:pt idx="234">
                  <c:v>0.98019801985999933</c:v>
                </c:pt>
                <c:pt idx="235">
                  <c:v>0.9753694581833714</c:v>
                </c:pt>
                <c:pt idx="236">
                  <c:v>0.97058823534673444</c:v>
                </c:pt>
                <c:pt idx="237">
                  <c:v>1.0187755101737308</c:v>
                </c:pt>
                <c:pt idx="238">
                  <c:v>1.0221130220771593</c:v>
                </c:pt>
                <c:pt idx="239">
                  <c:v>1.0254724732535405</c:v>
                </c:pt>
                <c:pt idx="240">
                  <c:v>1.0113323345690604</c:v>
                </c:pt>
                <c:pt idx="241">
                  <c:v>1.0093117196278554</c:v>
                </c:pt>
                <c:pt idx="242">
                  <c:v>1.0072991628558055</c:v>
                </c:pt>
                <c:pt idx="243">
                  <c:v>0.9791878785282967</c:v>
                </c:pt>
                <c:pt idx="244">
                  <c:v>0.98391090454819896</c:v>
                </c:pt>
                <c:pt idx="245">
                  <c:v>0.98867971359398932</c:v>
                </c:pt>
                <c:pt idx="246">
                  <c:v>1.0100900688255443</c:v>
                </c:pt>
                <c:pt idx="247">
                  <c:v>1.0095633316095847</c:v>
                </c:pt>
                <c:pt idx="248">
                  <c:v>1.009037143468394</c:v>
                </c:pt>
                <c:pt idx="249">
                  <c:v>0.97738818226479174</c:v>
                </c:pt>
                <c:pt idx="250">
                  <c:v>0.98002856009932537</c:v>
                </c:pt>
                <c:pt idx="251">
                  <c:v>0.98268324234178361</c:v>
                </c:pt>
                <c:pt idx="252">
                  <c:v>1.0356472795336946</c:v>
                </c:pt>
                <c:pt idx="253">
                  <c:v>1.0390262266092629</c:v>
                </c:pt>
                <c:pt idx="254">
                  <c:v>1.0424272944512654</c:v>
                </c:pt>
                <c:pt idx="255">
                  <c:v>0.97563438965414218</c:v>
                </c:pt>
                <c:pt idx="256">
                  <c:v>0.97785651024597331</c:v>
                </c:pt>
                <c:pt idx="257">
                  <c:v>0.98008877622035473</c:v>
                </c:pt>
                <c:pt idx="258">
                  <c:v>0.99728353142114223</c:v>
                </c:pt>
                <c:pt idx="259">
                  <c:v>1.0030737705068142</c:v>
                </c:pt>
                <c:pt idx="260">
                  <c:v>1.0089316386302793</c:v>
                </c:pt>
                <c:pt idx="261">
                  <c:v>0.99150459264546453</c:v>
                </c:pt>
                <c:pt idx="262">
                  <c:v>0.99416266697157896</c:v>
                </c:pt>
                <c:pt idx="263">
                  <c:v>0.9968350314003378</c:v>
                </c:pt>
                <c:pt idx="264">
                  <c:v>1.0094823836316482</c:v>
                </c:pt>
                <c:pt idx="265">
                  <c:v>1.0133612784816053</c:v>
                </c:pt>
                <c:pt idx="266">
                  <c:v>1.0172700973034359</c:v>
                </c:pt>
                <c:pt idx="267">
                  <c:v>0.98976711362985348</c:v>
                </c:pt>
                <c:pt idx="268">
                  <c:v>0.99839829152005988</c:v>
                </c:pt>
                <c:pt idx="269">
                  <c:v>1.0071813285544655</c:v>
                </c:pt>
                <c:pt idx="270">
                  <c:v>1.0166541996899943</c:v>
                </c:pt>
                <c:pt idx="271">
                  <c:v>1.026851647167474</c:v>
                </c:pt>
                <c:pt idx="272">
                  <c:v>1.0372557362812234</c:v>
                </c:pt>
                <c:pt idx="273">
                  <c:v>0.96382083776588967</c:v>
                </c:pt>
                <c:pt idx="274">
                  <c:v>0.97379237007941311</c:v>
                </c:pt>
                <c:pt idx="275">
                  <c:v>0.98397238701647427</c:v>
                </c:pt>
                <c:pt idx="276">
                  <c:v>0.9896703496709135</c:v>
                </c:pt>
                <c:pt idx="277">
                  <c:v>0.99677823692934575</c:v>
                </c:pt>
                <c:pt idx="278">
                  <c:v>1.0039889615405393</c:v>
                </c:pt>
                <c:pt idx="279">
                  <c:v>0.96911147834181155</c:v>
                </c:pt>
                <c:pt idx="280">
                  <c:v>0.96738992514259947</c:v>
                </c:pt>
                <c:pt idx="281">
                  <c:v>0.96567447751524504</c:v>
                </c:pt>
                <c:pt idx="282">
                  <c:v>1.005733558165036</c:v>
                </c:pt>
                <c:pt idx="283">
                  <c:v>1.0045477513825676</c:v>
                </c:pt>
                <c:pt idx="284">
                  <c:v>1.0033647375501089</c:v>
                </c:pt>
                <c:pt idx="285">
                  <c:v>1.0214909335522071</c:v>
                </c:pt>
                <c:pt idx="286">
                  <c:v>1.0185836263618488</c:v>
                </c:pt>
                <c:pt idx="287">
                  <c:v>1.0156928214159551</c:v>
                </c:pt>
                <c:pt idx="288">
                  <c:v>1.0042092102132125</c:v>
                </c:pt>
                <c:pt idx="289">
                  <c:v>1.0041255156571653</c:v>
                </c:pt>
                <c:pt idx="290">
                  <c:v>1.0040418350507909</c:v>
                </c:pt>
                <c:pt idx="291">
                  <c:v>0.98453865336738855</c:v>
                </c:pt>
                <c:pt idx="292">
                  <c:v>0.97965260546318733</c:v>
                </c:pt>
                <c:pt idx="293">
                  <c:v>0.97481481482220445</c:v>
                </c:pt>
                <c:pt idx="294">
                  <c:v>0.97732667590734568</c:v>
                </c:pt>
                <c:pt idx="295">
                  <c:v>0.97144251887824684</c:v>
                </c:pt>
                <c:pt idx="296">
                  <c:v>0.96562879090217157</c:v>
                </c:pt>
                <c:pt idx="297">
                  <c:v>1.0368463395320762</c:v>
                </c:pt>
                <c:pt idx="298">
                  <c:v>1.0321960596190061</c:v>
                </c:pt>
                <c:pt idx="299">
                  <c:v>1.0275873066832995</c:v>
                </c:pt>
                <c:pt idx="300">
                  <c:v>1.0250425710685469</c:v>
                </c:pt>
                <c:pt idx="301">
                  <c:v>1.0179656496186267</c:v>
                </c:pt>
                <c:pt idx="302">
                  <c:v>1.0112990485128441</c:v>
                </c:pt>
                <c:pt idx="303">
                  <c:v>0.97415365059427839</c:v>
                </c:pt>
                <c:pt idx="304">
                  <c:v>0.97200520955709691</c:v>
                </c:pt>
                <c:pt idx="305">
                  <c:v>0.96923044505928058</c:v>
                </c:pt>
                <c:pt idx="306">
                  <c:v>1.0144272374823788</c:v>
                </c:pt>
                <c:pt idx="307">
                  <c:v>0.98905758711990388</c:v>
                </c:pt>
                <c:pt idx="308">
                  <c:v>1.0020505867488463</c:v>
                </c:pt>
                <c:pt idx="309">
                  <c:v>1.0067493525731768</c:v>
                </c:pt>
                <c:pt idx="310">
                  <c:v>1.0161728730721444</c:v>
                </c:pt>
                <c:pt idx="311">
                  <c:v>1.0142590305110464</c:v>
                </c:pt>
                <c:pt idx="312">
                  <c:v>1.016388070384731</c:v>
                </c:pt>
                <c:pt idx="313">
                  <c:v>1.0079354680924777</c:v>
                </c:pt>
                <c:pt idx="314">
                  <c:v>0.99725208316395031</c:v>
                </c:pt>
                <c:pt idx="315">
                  <c:v>0.98650660419391079</c:v>
                </c:pt>
                <c:pt idx="316">
                  <c:v>0.9818356643253412</c:v>
                </c:pt>
                <c:pt idx="317">
                  <c:v>0.99350786788313272</c:v>
                </c:pt>
                <c:pt idx="318">
                  <c:v>0.99275689613005691</c:v>
                </c:pt>
                <c:pt idx="319">
                  <c:v>0.99909004838593862</c:v>
                </c:pt>
                <c:pt idx="320">
                  <c:v>0.98937567430613171</c:v>
                </c:pt>
                <c:pt idx="321">
                  <c:v>0.99800541940223531</c:v>
                </c:pt>
                <c:pt idx="322">
                  <c:v>0.99771309817597975</c:v>
                </c:pt>
                <c:pt idx="323">
                  <c:v>1.0029854684541781</c:v>
                </c:pt>
                <c:pt idx="324">
                  <c:v>1.0039614294792296</c:v>
                </c:pt>
                <c:pt idx="325">
                  <c:v>0.99919400658479074</c:v>
                </c:pt>
                <c:pt idx="326">
                  <c:v>0.99934317609429324</c:v>
                </c:pt>
                <c:pt idx="327">
                  <c:v>0.98685969732187917</c:v>
                </c:pt>
                <c:pt idx="328">
                  <c:v>0.9852689051404302</c:v>
                </c:pt>
                <c:pt idx="329">
                  <c:v>0.98857573347727035</c:v>
                </c:pt>
                <c:pt idx="330">
                  <c:v>0.99628804339976618</c:v>
                </c:pt>
                <c:pt idx="331">
                  <c:v>0.98940003449373737</c:v>
                </c:pt>
                <c:pt idx="332">
                  <c:v>0.98780060153211913</c:v>
                </c:pt>
                <c:pt idx="333">
                  <c:v>0.99154053206982551</c:v>
                </c:pt>
                <c:pt idx="334">
                  <c:v>1.005724925134323</c:v>
                </c:pt>
                <c:pt idx="335">
                  <c:v>0.9992252407066442</c:v>
                </c:pt>
                <c:pt idx="336">
                  <c:v>1.0172923580668225</c:v>
                </c:pt>
                <c:pt idx="337">
                  <c:v>1.0041632424839095</c:v>
                </c:pt>
                <c:pt idx="338">
                  <c:v>1.0138563079118041</c:v>
                </c:pt>
                <c:pt idx="339">
                  <c:v>0.99780135952170845</c:v>
                </c:pt>
                <c:pt idx="340">
                  <c:v>0.99741303993700758</c:v>
                </c:pt>
                <c:pt idx="341">
                  <c:v>1.0050965487835444</c:v>
                </c:pt>
                <c:pt idx="342">
                  <c:v>1.0047509577868921</c:v>
                </c:pt>
                <c:pt idx="343">
                  <c:v>0.98461402907071938</c:v>
                </c:pt>
                <c:pt idx="344">
                  <c:v>0.99539235040955687</c:v>
                </c:pt>
                <c:pt idx="345">
                  <c:v>1.0103011989174335</c:v>
                </c:pt>
                <c:pt idx="346">
                  <c:v>1.0001130591298479</c:v>
                </c:pt>
                <c:pt idx="347">
                  <c:v>1.0109081884131872</c:v>
                </c:pt>
                <c:pt idx="348">
                  <c:v>1.0188699547015485</c:v>
                </c:pt>
                <c:pt idx="349">
                  <c:v>1.0094215434408282</c:v>
                </c:pt>
                <c:pt idx="350">
                  <c:v>1.0077600501514097</c:v>
                </c:pt>
                <c:pt idx="351">
                  <c:v>0.99687592129925362</c:v>
                </c:pt>
                <c:pt idx="352">
                  <c:v>0.99034979290707426</c:v>
                </c:pt>
                <c:pt idx="353">
                  <c:v>0.98730429072679038</c:v>
                </c:pt>
                <c:pt idx="354">
                  <c:v>0.98693467949418645</c:v>
                </c:pt>
                <c:pt idx="355">
                  <c:v>0.97242096208754758</c:v>
                </c:pt>
                <c:pt idx="356">
                  <c:v>0.97949798422022005</c:v>
                </c:pt>
                <c:pt idx="357">
                  <c:v>0.9859811171442403</c:v>
                </c:pt>
                <c:pt idx="358">
                  <c:v>0.98541921433182289</c:v>
                </c:pt>
                <c:pt idx="359">
                  <c:v>0.98776447456215832</c:v>
                </c:pt>
                <c:pt idx="360">
                  <c:v>1.002712060138047</c:v>
                </c:pt>
                <c:pt idx="361">
                  <c:v>1.0039447239577619</c:v>
                </c:pt>
                <c:pt idx="362">
                  <c:v>1.0120395242783351</c:v>
                </c:pt>
                <c:pt idx="363">
                  <c:v>0.99543087562109267</c:v>
                </c:pt>
                <c:pt idx="364">
                  <c:v>0.99759892281787033</c:v>
                </c:pt>
                <c:pt idx="365">
                  <c:v>0.99477374883462366</c:v>
                </c:pt>
                <c:pt idx="366">
                  <c:v>0.99500261158270298</c:v>
                </c:pt>
                <c:pt idx="367">
                  <c:v>0.99445242447425541</c:v>
                </c:pt>
                <c:pt idx="368">
                  <c:v>0.99002801074134117</c:v>
                </c:pt>
                <c:pt idx="369">
                  <c:v>1.0222331098750141</c:v>
                </c:pt>
                <c:pt idx="370">
                  <c:v>1.0100168607598849</c:v>
                </c:pt>
                <c:pt idx="371">
                  <c:v>1.0166469747305809</c:v>
                </c:pt>
                <c:pt idx="372">
                  <c:v>1.0239791712373496</c:v>
                </c:pt>
                <c:pt idx="373">
                  <c:v>1.020593474171261</c:v>
                </c:pt>
                <c:pt idx="374">
                  <c:v>1.0109719754510813</c:v>
                </c:pt>
                <c:pt idx="375">
                  <c:v>0.99119397306001034</c:v>
                </c:pt>
                <c:pt idx="376">
                  <c:v>0.99702604574234477</c:v>
                </c:pt>
                <c:pt idx="377">
                  <c:v>0.9870381307051147</c:v>
                </c:pt>
                <c:pt idx="378">
                  <c:v>0.99249224288211157</c:v>
                </c:pt>
                <c:pt idx="379">
                  <c:v>0.98525562729670191</c:v>
                </c:pt>
                <c:pt idx="380">
                  <c:v>0.98352514263276336</c:v>
                </c:pt>
                <c:pt idx="381">
                  <c:v>0.98587346645957141</c:v>
                </c:pt>
                <c:pt idx="382">
                  <c:v>1.0027359679086618</c:v>
                </c:pt>
                <c:pt idx="383">
                  <c:v>1.0023768600116245</c:v>
                </c:pt>
                <c:pt idx="384">
                  <c:v>1.0065643189810856</c:v>
                </c:pt>
                <c:pt idx="385">
                  <c:v>1.0176013872791376</c:v>
                </c:pt>
                <c:pt idx="386">
                  <c:v>1.0077488789625002</c:v>
                </c:pt>
                <c:pt idx="387">
                  <c:v>1.0040561866685693</c:v>
                </c:pt>
                <c:pt idx="388">
                  <c:v>0.99743982304059409</c:v>
                </c:pt>
                <c:pt idx="389">
                  <c:v>0.98730871371271645</c:v>
                </c:pt>
                <c:pt idx="390">
                  <c:v>0.98608928200916901</c:v>
                </c:pt>
                <c:pt idx="391">
                  <c:v>0.975590100594939</c:v>
                </c:pt>
                <c:pt idx="392">
                  <c:v>0.97383882957580636</c:v>
                </c:pt>
                <c:pt idx="393">
                  <c:v>0.98952932309973585</c:v>
                </c:pt>
                <c:pt idx="394">
                  <c:v>0.99923258078369881</c:v>
                </c:pt>
                <c:pt idx="395">
                  <c:v>1.0007096677509426</c:v>
                </c:pt>
                <c:pt idx="396">
                  <c:v>1.0117033864365237</c:v>
                </c:pt>
                <c:pt idx="397">
                  <c:v>1.0173370157871764</c:v>
                </c:pt>
                <c:pt idx="398">
                  <c:v>1.0111581500487219</c:v>
                </c:pt>
                <c:pt idx="399">
                  <c:v>1.0081794207682326</c:v>
                </c:pt>
                <c:pt idx="400">
                  <c:v>1.0132747996714069</c:v>
                </c:pt>
                <c:pt idx="401">
                  <c:v>1.0071900729881349</c:v>
                </c:pt>
                <c:pt idx="402">
                  <c:v>1.0160847264656383</c:v>
                </c:pt>
                <c:pt idx="403">
                  <c:v>1.0044489400993084</c:v>
                </c:pt>
                <c:pt idx="404">
                  <c:v>0.99342502504254993</c:v>
                </c:pt>
                <c:pt idx="405">
                  <c:v>0.99861951729927556</c:v>
                </c:pt>
                <c:pt idx="406">
                  <c:v>1.0055023742207034</c:v>
                </c:pt>
                <c:pt idx="407">
                  <c:v>0.99241830316045332</c:v>
                </c:pt>
                <c:pt idx="408">
                  <c:v>1.0104841383125021</c:v>
                </c:pt>
                <c:pt idx="409">
                  <c:v>1.0002869347068191</c:v>
                </c:pt>
                <c:pt idx="410">
                  <c:v>0.99559223912838191</c:v>
                </c:pt>
                <c:pt idx="411">
                  <c:v>0.99703629041848463</c:v>
                </c:pt>
                <c:pt idx="412">
                  <c:v>0.9947684392409345</c:v>
                </c:pt>
                <c:pt idx="413">
                  <c:v>0.99404332532395678</c:v>
                </c:pt>
                <c:pt idx="414">
                  <c:v>0.99483444291978029</c:v>
                </c:pt>
                <c:pt idx="415">
                  <c:v>0.99121924801085937</c:v>
                </c:pt>
                <c:pt idx="416">
                  <c:v>0.99000556489364433</c:v>
                </c:pt>
                <c:pt idx="417">
                  <c:v>1.0030343994385227</c:v>
                </c:pt>
                <c:pt idx="418">
                  <c:v>1.0027163077848937</c:v>
                </c:pt>
                <c:pt idx="419">
                  <c:v>1.0091766039906576</c:v>
                </c:pt>
                <c:pt idx="420">
                  <c:v>1.020497224938673</c:v>
                </c:pt>
                <c:pt idx="421">
                  <c:v>1.0200284308110732</c:v>
                </c:pt>
                <c:pt idx="422">
                  <c:v>1.0130456698530135</c:v>
                </c:pt>
                <c:pt idx="423">
                  <c:v>1.0015452017098372</c:v>
                </c:pt>
                <c:pt idx="424">
                  <c:v>1.0087908192848252</c:v>
                </c:pt>
                <c:pt idx="425">
                  <c:v>0.98681618904308177</c:v>
                </c:pt>
                <c:pt idx="426">
                  <c:v>0.99467708004629907</c:v>
                </c:pt>
                <c:pt idx="427">
                  <c:v>0.98870786553585666</c:v>
                </c:pt>
                <c:pt idx="428">
                  <c:v>0.98741979240541045</c:v>
                </c:pt>
                <c:pt idx="429">
                  <c:v>1.004086634787954</c:v>
                </c:pt>
                <c:pt idx="430">
                  <c:v>1.0047546899018187</c:v>
                </c:pt>
                <c:pt idx="431">
                  <c:v>1.003876304278148</c:v>
                </c:pt>
                <c:pt idx="432">
                  <c:v>1.009476531417596</c:v>
                </c:pt>
                <c:pt idx="433">
                  <c:v>1.0071886313685887</c:v>
                </c:pt>
                <c:pt idx="434">
                  <c:v>0.99956376221604193</c:v>
                </c:pt>
                <c:pt idx="435">
                  <c:v>0.98501761741717475</c:v>
                </c:pt>
                <c:pt idx="436">
                  <c:v>0.99071087789367585</c:v>
                </c:pt>
                <c:pt idx="437">
                  <c:v>0.99356101088191573</c:v>
                </c:pt>
                <c:pt idx="438">
                  <c:v>0.99423918171744174</c:v>
                </c:pt>
                <c:pt idx="439">
                  <c:v>0.98529798200806185</c:v>
                </c:pt>
                <c:pt idx="440">
                  <c:v>0.98795646433152295</c:v>
                </c:pt>
                <c:pt idx="441">
                  <c:v>0.99698690974393878</c:v>
                </c:pt>
                <c:pt idx="442">
                  <c:v>0.99763729712462912</c:v>
                </c:pt>
                <c:pt idx="443">
                  <c:v>1.0048941574475225</c:v>
                </c:pt>
                <c:pt idx="444">
                  <c:v>1.0057150062459597</c:v>
                </c:pt>
                <c:pt idx="445">
                  <c:v>1.0070041243416439</c:v>
                </c:pt>
                <c:pt idx="446">
                  <c:v>0.99986941428321918</c:v>
                </c:pt>
                <c:pt idx="447">
                  <c:v>0.99544093379115484</c:v>
                </c:pt>
                <c:pt idx="448">
                  <c:v>0.98350579586940767</c:v>
                </c:pt>
                <c:pt idx="449">
                  <c:v>0.99412526042878202</c:v>
                </c:pt>
                <c:pt idx="450">
                  <c:v>0.99413098732123206</c:v>
                </c:pt>
                <c:pt idx="451">
                  <c:v>0.99300650245095323</c:v>
                </c:pt>
                <c:pt idx="452">
                  <c:v>0.99052179219749215</c:v>
                </c:pt>
                <c:pt idx="453">
                  <c:v>0.99771838210668073</c:v>
                </c:pt>
                <c:pt idx="454">
                  <c:v>1.000077846534601</c:v>
                </c:pt>
                <c:pt idx="455">
                  <c:v>1.0008376430700916</c:v>
                </c:pt>
                <c:pt idx="456">
                  <c:v>1.0252790479980354</c:v>
                </c:pt>
                <c:pt idx="457">
                  <c:v>1.0238119791942797</c:v>
                </c:pt>
                <c:pt idx="458">
                  <c:v>1.0198434576611863</c:v>
                </c:pt>
                <c:pt idx="459">
                  <c:v>1.0151839513529215</c:v>
                </c:pt>
                <c:pt idx="460">
                  <c:v>1.0080891430525376</c:v>
                </c:pt>
                <c:pt idx="461">
                  <c:v>1.0069071418477036</c:v>
                </c:pt>
                <c:pt idx="462">
                  <c:v>1.0091247454253804</c:v>
                </c:pt>
                <c:pt idx="463">
                  <c:v>1.0023531820971965</c:v>
                </c:pt>
                <c:pt idx="464">
                  <c:v>1.0005990190345333</c:v>
                </c:pt>
                <c:pt idx="465">
                  <c:v>1.0108040246754657</c:v>
                </c:pt>
                <c:pt idx="466">
                  <c:v>1.0239478061039655</c:v>
                </c:pt>
                <c:pt idx="467">
                  <c:v>1.0186217528663759</c:v>
                </c:pt>
                <c:pt idx="468">
                  <c:v>1.0327258164532036</c:v>
                </c:pt>
                <c:pt idx="469">
                  <c:v>1.0161041096196608</c:v>
                </c:pt>
                <c:pt idx="470">
                  <c:v>1.0112341421117494</c:v>
                </c:pt>
                <c:pt idx="471">
                  <c:v>0.9909307958359912</c:v>
                </c:pt>
                <c:pt idx="472">
                  <c:v>0.97412037070539148</c:v>
                </c:pt>
                <c:pt idx="473">
                  <c:v>0.96858340272287624</c:v>
                </c:pt>
                <c:pt idx="474">
                  <c:v>0.97596572429993667</c:v>
                </c:pt>
                <c:pt idx="475">
                  <c:v>0.97126939734238349</c:v>
                </c:pt>
                <c:pt idx="476">
                  <c:v>0.96570807869301167</c:v>
                </c:pt>
                <c:pt idx="477">
                  <c:v>0.95936060404511347</c:v>
                </c:pt>
                <c:pt idx="478">
                  <c:v>0.97592045098690228</c:v>
                </c:pt>
                <c:pt idx="479">
                  <c:v>0.98607463118658478</c:v>
                </c:pt>
                <c:pt idx="480">
                  <c:v>1.0032020869950888</c:v>
                </c:pt>
                <c:pt idx="481">
                  <c:v>1.0030544439091174</c:v>
                </c:pt>
                <c:pt idx="482">
                  <c:v>1.0137771195206535</c:v>
                </c:pt>
                <c:pt idx="483">
                  <c:v>1.0075143911600817</c:v>
                </c:pt>
                <c:pt idx="484">
                  <c:v>0.98965574935179457</c:v>
                </c:pt>
                <c:pt idx="485">
                  <c:v>0.99221040380690895</c:v>
                </c:pt>
                <c:pt idx="486">
                  <c:v>1.0175398429365199</c:v>
                </c:pt>
                <c:pt idx="487">
                  <c:v>1.0046369889944413</c:v>
                </c:pt>
                <c:pt idx="488">
                  <c:v>1.0031243523543085</c:v>
                </c:pt>
                <c:pt idx="489">
                  <c:v>1.0025533063542993</c:v>
                </c:pt>
                <c:pt idx="490">
                  <c:v>0.99693086606000447</c:v>
                </c:pt>
                <c:pt idx="491">
                  <c:v>1.0022275012051007</c:v>
                </c:pt>
                <c:pt idx="492">
                  <c:v>1.0276757971893975</c:v>
                </c:pt>
                <c:pt idx="493">
                  <c:v>1.0180202039218593</c:v>
                </c:pt>
                <c:pt idx="494">
                  <c:v>1.0141460500900017</c:v>
                </c:pt>
                <c:pt idx="495">
                  <c:v>0.99758643186202234</c:v>
                </c:pt>
                <c:pt idx="496">
                  <c:v>0.98205861256662685</c:v>
                </c:pt>
                <c:pt idx="497">
                  <c:v>0.99209443918233486</c:v>
                </c:pt>
                <c:pt idx="498">
                  <c:v>1.0005944828293565</c:v>
                </c:pt>
                <c:pt idx="499">
                  <c:v>0.98996789672725949</c:v>
                </c:pt>
                <c:pt idx="500">
                  <c:v>0.9950714559461179</c:v>
                </c:pt>
                <c:pt idx="501">
                  <c:v>1.0173140441950752</c:v>
                </c:pt>
                <c:pt idx="502">
                  <c:v>0.9831245069520167</c:v>
                </c:pt>
                <c:pt idx="503">
                  <c:v>0.98499177374813085</c:v>
                </c:pt>
                <c:pt idx="504">
                  <c:v>1.0172837466613067</c:v>
                </c:pt>
                <c:pt idx="505">
                  <c:v>1.0120881387415983</c:v>
                </c:pt>
                <c:pt idx="506">
                  <c:v>1.0121390573911122</c:v>
                </c:pt>
                <c:pt idx="507">
                  <c:v>1.0003511115862882</c:v>
                </c:pt>
                <c:pt idx="508">
                  <c:v>0.99268138654939564</c:v>
                </c:pt>
                <c:pt idx="509">
                  <c:v>0.99126334323440346</c:v>
                </c:pt>
                <c:pt idx="510">
                  <c:v>0.99352667549621121</c:v>
                </c:pt>
                <c:pt idx="511">
                  <c:v>0.98294091767900638</c:v>
                </c:pt>
                <c:pt idx="512">
                  <c:v>0.97235976810253999</c:v>
                </c:pt>
                <c:pt idx="513">
                  <c:v>0.9971158918983688</c:v>
                </c:pt>
                <c:pt idx="514">
                  <c:v>1.0088633160236982</c:v>
                </c:pt>
                <c:pt idx="515">
                  <c:v>1.0125076518354217</c:v>
                </c:pt>
                <c:pt idx="516">
                  <c:v>1.0141995009527278</c:v>
                </c:pt>
                <c:pt idx="517">
                  <c:v>1.0124635573799017</c:v>
                </c:pt>
                <c:pt idx="518">
                  <c:v>1.0014525938035588</c:v>
                </c:pt>
                <c:pt idx="519">
                  <c:v>1.001407608980377</c:v>
                </c:pt>
                <c:pt idx="520">
                  <c:v>0.99044615785009771</c:v>
                </c:pt>
                <c:pt idx="521">
                  <c:v>1.0023355518027726</c:v>
                </c:pt>
                <c:pt idx="522">
                  <c:v>0.98923836913572183</c:v>
                </c:pt>
                <c:pt idx="523">
                  <c:v>0.98966740555610122</c:v>
                </c:pt>
                <c:pt idx="524">
                  <c:v>0.97826197054513708</c:v>
                </c:pt>
                <c:pt idx="525">
                  <c:v>0.99725918535884328</c:v>
                </c:pt>
                <c:pt idx="526">
                  <c:v>0.99326306564653455</c:v>
                </c:pt>
                <c:pt idx="527">
                  <c:v>0.99067573280935284</c:v>
                </c:pt>
                <c:pt idx="528">
                  <c:v>1.0059443965303865</c:v>
                </c:pt>
                <c:pt idx="529">
                  <c:v>1.003054167006904</c:v>
                </c:pt>
                <c:pt idx="530">
                  <c:v>1.0055537818670048</c:v>
                </c:pt>
                <c:pt idx="531">
                  <c:v>0.99159531495999376</c:v>
                </c:pt>
                <c:pt idx="532">
                  <c:v>0.98860871739782064</c:v>
                </c:pt>
                <c:pt idx="533">
                  <c:v>0.99770744211060636</c:v>
                </c:pt>
                <c:pt idx="534">
                  <c:v>0.9934171108469515</c:v>
                </c:pt>
                <c:pt idx="535">
                  <c:v>0.98370884573238904</c:v>
                </c:pt>
                <c:pt idx="536">
                  <c:v>0.9785806884431425</c:v>
                </c:pt>
                <c:pt idx="537">
                  <c:v>1.0021362568383796</c:v>
                </c:pt>
                <c:pt idx="538">
                  <c:v>1.0084232836230091</c:v>
                </c:pt>
                <c:pt idx="539">
                  <c:v>1.008274277815288</c:v>
                </c:pt>
                <c:pt idx="540">
                  <c:v>1.0274527616272191</c:v>
                </c:pt>
                <c:pt idx="541">
                  <c:v>1.0325459412559979</c:v>
                </c:pt>
                <c:pt idx="542">
                  <c:v>1.0199987061036162</c:v>
                </c:pt>
                <c:pt idx="543">
                  <c:v>1.0082144247870437</c:v>
                </c:pt>
                <c:pt idx="544">
                  <c:v>0.99735820357462224</c:v>
                </c:pt>
                <c:pt idx="545">
                  <c:v>0.99581889409553181</c:v>
                </c:pt>
                <c:pt idx="546">
                  <c:v>0.98905210823115064</c:v>
                </c:pt>
                <c:pt idx="547">
                  <c:v>0.98728617898142523</c:v>
                </c:pt>
                <c:pt idx="548">
                  <c:v>0.98040025058972646</c:v>
                </c:pt>
                <c:pt idx="549">
                  <c:v>0.98690749241391063</c:v>
                </c:pt>
                <c:pt idx="550">
                  <c:v>0.99159174320168175</c:v>
                </c:pt>
                <c:pt idx="551">
                  <c:v>0.99126811098807743</c:v>
                </c:pt>
                <c:pt idx="552">
                  <c:v>1.0099054661808786</c:v>
                </c:pt>
                <c:pt idx="553">
                  <c:v>1.0565174228655114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D-C44B-8F45-17FB848A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05775"/>
        <c:axId val="1276803711"/>
      </c:scatterChart>
      <c:valAx>
        <c:axId val="12794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803711"/>
        <c:crosses val="autoZero"/>
        <c:crossBetween val="midCat"/>
      </c:valAx>
      <c:valAx>
        <c:axId val="1276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4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958850</xdr:colOff>
      <xdr:row>6</xdr:row>
      <xdr:rowOff>184150</xdr:rowOff>
    </xdr:from>
    <xdr:to>
      <xdr:col>18</xdr:col>
      <xdr:colOff>749300</xdr:colOff>
      <xdr:row>34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6CB29F-B74C-9543-B995-64047CC8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14</xdr:row>
      <xdr:rowOff>162560</xdr:rowOff>
    </xdr:from>
    <xdr:to>
      <xdr:col>21</xdr:col>
      <xdr:colOff>294640</xdr:colOff>
      <xdr:row>36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8F8F2F-CFF5-1A4F-948F-12DC396E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0C30-1148-4D40-AC75-45A5C10C549E}">
  <dimension ref="A1:G266"/>
  <sheetViews>
    <sheetView topLeftCell="A239" workbookViewId="0">
      <selection activeCell="F258" sqref="F258:G258"/>
    </sheetView>
  </sheetViews>
  <sheetFormatPr baseColWidth="10" defaultRowHeight="16" x14ac:dyDescent="0.2"/>
  <cols>
    <col min="1" max="1" width="10.83203125" style="1"/>
    <col min="2" max="2" width="18.83203125" bestFit="1" customWidth="1"/>
    <col min="5" max="5" width="20.83203125" customWidth="1"/>
    <col min="6" max="6" width="12.83203125" bestFit="1" customWidth="1"/>
    <col min="7" max="7" width="17.83203125" customWidth="1"/>
  </cols>
  <sheetData>
    <row r="1" spans="1:7" x14ac:dyDescent="0.2">
      <c r="A1" t="s">
        <v>0</v>
      </c>
      <c r="B1" s="5" t="s">
        <v>1</v>
      </c>
      <c r="C1" t="s">
        <v>25</v>
      </c>
      <c r="D1" t="s">
        <v>30</v>
      </c>
      <c r="E1" t="s">
        <v>29</v>
      </c>
      <c r="F1" t="s">
        <v>26</v>
      </c>
      <c r="G1" s="6">
        <f>SUM(E2:E254)</f>
        <v>117366294892.85887</v>
      </c>
    </row>
    <row r="2" spans="1:7" x14ac:dyDescent="0.2">
      <c r="A2" s="1">
        <v>34700</v>
      </c>
      <c r="B2">
        <v>74435.760519999996</v>
      </c>
      <c r="C2" s="6">
        <f>43.68*A2-1457214.24</f>
        <v>58481.760000000009</v>
      </c>
      <c r="D2" s="6">
        <f>ABS(B2-C2)/B2</f>
        <v>0.21433247149685988</v>
      </c>
      <c r="E2" s="6">
        <f t="shared" ref="E2:E65" si="0">(C2-B2)^2</f>
        <v>254530132.59215984</v>
      </c>
      <c r="F2" t="s">
        <v>27</v>
      </c>
      <c r="G2">
        <f>SQRT(G1/254)</f>
        <v>21495.860697753873</v>
      </c>
    </row>
    <row r="3" spans="1:7" x14ac:dyDescent="0.2">
      <c r="A3" s="1">
        <v>34731</v>
      </c>
      <c r="B3">
        <v>72777.937089999905</v>
      </c>
      <c r="C3" s="6">
        <f t="shared" ref="C3:C66" si="1">43.68*A3-1457214.24</f>
        <v>59835.840000000084</v>
      </c>
      <c r="D3" s="6">
        <f t="shared" ref="D3:D66" si="2">ABS(B3-C3)/B3</f>
        <v>0.17782995242081598</v>
      </c>
      <c r="E3" s="6">
        <f t="shared" si="0"/>
        <v>167497877.08698183</v>
      </c>
    </row>
    <row r="4" spans="1:7" x14ac:dyDescent="0.2">
      <c r="A4" s="1">
        <v>34759</v>
      </c>
      <c r="B4">
        <v>73896.842040000003</v>
      </c>
      <c r="C4" s="6">
        <f t="shared" si="1"/>
        <v>61058.879999999888</v>
      </c>
      <c r="D4" s="6">
        <f t="shared" si="2"/>
        <v>0.17372815516326107</v>
      </c>
      <c r="E4" s="6">
        <f t="shared" si="0"/>
        <v>164813269.3404839</v>
      </c>
      <c r="F4" t="s">
        <v>28</v>
      </c>
      <c r="G4">
        <f xml:space="preserve"> 1/254*SUM(D2:D254)</f>
        <v>7.7533641206195658E-2</v>
      </c>
    </row>
    <row r="5" spans="1:7" x14ac:dyDescent="0.2">
      <c r="A5" s="1">
        <v>34790</v>
      </c>
      <c r="B5">
        <v>74455.287540000005</v>
      </c>
      <c r="C5" s="6">
        <f t="shared" si="1"/>
        <v>62412.959999999963</v>
      </c>
      <c r="D5" s="6">
        <f t="shared" si="2"/>
        <v>0.16173905088380028</v>
      </c>
      <c r="E5" s="6">
        <f t="shared" si="0"/>
        <v>145017652.58064348</v>
      </c>
    </row>
    <row r="6" spans="1:7" x14ac:dyDescent="0.2">
      <c r="A6" s="1">
        <v>34820</v>
      </c>
      <c r="B6">
        <v>75432.027860000002</v>
      </c>
      <c r="C6" s="6">
        <f t="shared" si="1"/>
        <v>63723.360000000102</v>
      </c>
      <c r="D6" s="6">
        <f t="shared" si="2"/>
        <v>0.15522143832233837</v>
      </c>
      <c r="E6" s="6">
        <f t="shared" si="0"/>
        <v>137092903.05579463</v>
      </c>
    </row>
    <row r="7" spans="1:7" x14ac:dyDescent="0.2">
      <c r="A7" s="1">
        <v>34851</v>
      </c>
      <c r="B7">
        <v>75606.245009999999</v>
      </c>
      <c r="C7" s="6">
        <f t="shared" si="1"/>
        <v>65077.439999999944</v>
      </c>
      <c r="D7" s="6">
        <f t="shared" si="2"/>
        <v>0.13925840396659656</v>
      </c>
      <c r="E7" s="6">
        <f t="shared" si="0"/>
        <v>110855734.93860225</v>
      </c>
    </row>
    <row r="8" spans="1:7" x14ac:dyDescent="0.2">
      <c r="A8" s="1">
        <v>34881</v>
      </c>
      <c r="B8">
        <v>75984.240789999996</v>
      </c>
      <c r="C8" s="6">
        <f t="shared" si="1"/>
        <v>66387.840000000084</v>
      </c>
      <c r="D8" s="6">
        <f t="shared" si="2"/>
        <v>0.12629461965043229</v>
      </c>
      <c r="E8" s="6">
        <f t="shared" si="0"/>
        <v>92090908.122310936</v>
      </c>
    </row>
    <row r="9" spans="1:7" x14ac:dyDescent="0.2">
      <c r="A9" s="1">
        <v>34912</v>
      </c>
      <c r="B9">
        <v>75529.344879999902</v>
      </c>
      <c r="C9" s="6">
        <f t="shared" si="1"/>
        <v>67741.919999999925</v>
      </c>
      <c r="D9" s="6">
        <f t="shared" si="2"/>
        <v>0.10310462631938012</v>
      </c>
      <c r="E9" s="6">
        <f t="shared" si="0"/>
        <v>60643986.261642657</v>
      </c>
    </row>
    <row r="10" spans="1:7" x14ac:dyDescent="0.2">
      <c r="A10" s="1">
        <v>34943</v>
      </c>
      <c r="B10">
        <v>74940.808720000001</v>
      </c>
      <c r="C10" s="6">
        <f t="shared" si="1"/>
        <v>69096</v>
      </c>
      <c r="D10" s="6">
        <f t="shared" si="2"/>
        <v>7.7992335815828401E-2</v>
      </c>
      <c r="E10" s="6">
        <f t="shared" si="0"/>
        <v>34161788.973388046</v>
      </c>
    </row>
    <row r="11" spans="1:7" x14ac:dyDescent="0.2">
      <c r="A11" s="1">
        <v>34973</v>
      </c>
      <c r="B11">
        <v>74302.080300000001</v>
      </c>
      <c r="C11" s="6">
        <f t="shared" si="1"/>
        <v>70406.399999999907</v>
      </c>
      <c r="D11" s="6">
        <f t="shared" si="2"/>
        <v>5.2430299182351349E-2</v>
      </c>
      <c r="E11" s="6">
        <f t="shared" si="0"/>
        <v>15176324.999808827</v>
      </c>
    </row>
    <row r="12" spans="1:7" x14ac:dyDescent="0.2">
      <c r="A12" s="1">
        <v>35004</v>
      </c>
      <c r="B12">
        <v>74117.790869999997</v>
      </c>
      <c r="C12" s="6">
        <f t="shared" si="1"/>
        <v>71760.479999999981</v>
      </c>
      <c r="D12" s="6">
        <f t="shared" si="2"/>
        <v>3.1804926217170397E-2</v>
      </c>
      <c r="E12" s="6">
        <f t="shared" si="0"/>
        <v>5556914.5378202312</v>
      </c>
    </row>
    <row r="13" spans="1:7" x14ac:dyDescent="0.2">
      <c r="A13" s="1">
        <v>35034</v>
      </c>
      <c r="B13">
        <v>75177.556879999902</v>
      </c>
      <c r="C13" s="6">
        <f t="shared" si="1"/>
        <v>73070.879999999888</v>
      </c>
      <c r="D13" s="6">
        <f t="shared" si="2"/>
        <v>2.8022683463400366E-2</v>
      </c>
      <c r="E13" s="6">
        <f t="shared" si="0"/>
        <v>4438087.4767265916</v>
      </c>
    </row>
    <row r="14" spans="1:7" x14ac:dyDescent="0.2">
      <c r="A14" s="1">
        <v>35065</v>
      </c>
      <c r="B14">
        <v>75341.923479999998</v>
      </c>
      <c r="C14" s="6">
        <f t="shared" si="1"/>
        <v>74424.959999999963</v>
      </c>
      <c r="D14" s="6">
        <f t="shared" si="2"/>
        <v>1.2170693787018178E-2</v>
      </c>
      <c r="E14" s="6">
        <f t="shared" si="0"/>
        <v>840822.02365377441</v>
      </c>
    </row>
    <row r="15" spans="1:7" x14ac:dyDescent="0.2">
      <c r="A15" s="1">
        <v>35096</v>
      </c>
      <c r="B15">
        <v>76086.636629999994</v>
      </c>
      <c r="C15" s="6">
        <f t="shared" si="1"/>
        <v>75779.040000000037</v>
      </c>
      <c r="D15" s="6">
        <f t="shared" si="2"/>
        <v>4.0427155624680996E-3</v>
      </c>
      <c r="E15" s="6">
        <f t="shared" si="0"/>
        <v>94615.686787330051</v>
      </c>
    </row>
    <row r="16" spans="1:7" x14ac:dyDescent="0.2">
      <c r="A16" s="1">
        <v>35125</v>
      </c>
      <c r="B16">
        <v>75690.646540000002</v>
      </c>
      <c r="C16" s="6">
        <f t="shared" si="1"/>
        <v>77045.760000000009</v>
      </c>
      <c r="D16" s="6">
        <f t="shared" si="2"/>
        <v>1.790331463589593E-2</v>
      </c>
      <c r="E16" s="6">
        <f t="shared" si="0"/>
        <v>1836332.4894731927</v>
      </c>
    </row>
    <row r="17" spans="1:5" x14ac:dyDescent="0.2">
      <c r="A17" s="1">
        <v>35156</v>
      </c>
      <c r="B17">
        <v>76767.25318</v>
      </c>
      <c r="C17" s="6">
        <f t="shared" si="1"/>
        <v>78399.840000000084</v>
      </c>
      <c r="D17" s="6">
        <f t="shared" si="2"/>
        <v>2.1266708816219809E-2</v>
      </c>
      <c r="E17" s="6">
        <f t="shared" si="0"/>
        <v>2665339.7248379872</v>
      </c>
    </row>
    <row r="18" spans="1:5" x14ac:dyDescent="0.2">
      <c r="A18" s="1">
        <v>35186</v>
      </c>
      <c r="B18">
        <v>77214.87861</v>
      </c>
      <c r="C18" s="6">
        <f t="shared" si="1"/>
        <v>79710.239999999991</v>
      </c>
      <c r="D18" s="6">
        <f t="shared" si="2"/>
        <v>3.2317105652702793E-2</v>
      </c>
      <c r="E18" s="6">
        <f t="shared" si="0"/>
        <v>6226828.4667026866</v>
      </c>
    </row>
    <row r="19" spans="1:5" x14ac:dyDescent="0.2">
      <c r="A19" s="1">
        <v>35217</v>
      </c>
      <c r="B19">
        <v>78138.844039999996</v>
      </c>
      <c r="C19" s="6">
        <f t="shared" si="1"/>
        <v>81064.320000000065</v>
      </c>
      <c r="D19" s="6">
        <f t="shared" si="2"/>
        <v>3.7439457877089792E-2</v>
      </c>
      <c r="E19" s="6">
        <f t="shared" si="0"/>
        <v>8558409.5925383251</v>
      </c>
    </row>
    <row r="20" spans="1:5" x14ac:dyDescent="0.2">
      <c r="A20" s="1">
        <v>35247</v>
      </c>
      <c r="B20">
        <v>78798.974759999997</v>
      </c>
      <c r="C20" s="6">
        <f t="shared" si="1"/>
        <v>82374.719999999972</v>
      </c>
      <c r="D20" s="6">
        <f>ABS(B20-C20)/B20</f>
        <v>4.5378068063584728E-2</v>
      </c>
      <c r="E20" s="6">
        <f t="shared" si="0"/>
        <v>12785954.021382477</v>
      </c>
    </row>
    <row r="21" spans="1:5" x14ac:dyDescent="0.2">
      <c r="A21" s="1">
        <v>35278</v>
      </c>
      <c r="B21">
        <v>79058.303400000004</v>
      </c>
      <c r="C21" s="6">
        <f t="shared" si="1"/>
        <v>83728.800000000047</v>
      </c>
      <c r="D21" s="6">
        <f t="shared" si="2"/>
        <v>5.907661054107622E-2</v>
      </c>
      <c r="E21" s="6">
        <f t="shared" si="0"/>
        <v>21813538.490611956</v>
      </c>
    </row>
    <row r="22" spans="1:5" x14ac:dyDescent="0.2">
      <c r="A22" s="1">
        <v>35309</v>
      </c>
      <c r="B22">
        <v>79752.07101</v>
      </c>
      <c r="C22" s="6">
        <f t="shared" si="1"/>
        <v>85082.879999999888</v>
      </c>
      <c r="D22" s="6">
        <f t="shared" si="2"/>
        <v>6.6842264062728432E-2</v>
      </c>
      <c r="E22" s="6">
        <f t="shared" si="0"/>
        <v>28417524.487863634</v>
      </c>
    </row>
    <row r="23" spans="1:5" x14ac:dyDescent="0.2">
      <c r="A23" s="1">
        <v>35339</v>
      </c>
      <c r="B23">
        <v>79504.425010000006</v>
      </c>
      <c r="C23" s="6">
        <f t="shared" si="1"/>
        <v>86393.280000000028</v>
      </c>
      <c r="D23" s="6">
        <f t="shared" si="2"/>
        <v>8.664744118498495E-2</v>
      </c>
      <c r="E23" s="6">
        <f t="shared" si="0"/>
        <v>47456323.0732482</v>
      </c>
    </row>
    <row r="24" spans="1:5" x14ac:dyDescent="0.2">
      <c r="A24" s="1">
        <v>35370</v>
      </c>
      <c r="B24">
        <v>80223.971089999905</v>
      </c>
      <c r="C24" s="6">
        <f t="shared" si="1"/>
        <v>87747.360000000102</v>
      </c>
      <c r="D24" s="6">
        <f t="shared" si="2"/>
        <v>9.3779811791665404E-2</v>
      </c>
      <c r="E24" s="6">
        <f t="shared" si="0"/>
        <v>56601380.691113964</v>
      </c>
    </row>
    <row r="25" spans="1:5" x14ac:dyDescent="0.2">
      <c r="A25" s="1">
        <v>35400</v>
      </c>
      <c r="B25">
        <v>81416.764410000003</v>
      </c>
      <c r="C25" s="6">
        <f t="shared" si="1"/>
        <v>89057.760000000009</v>
      </c>
      <c r="D25" s="6">
        <f t="shared" si="2"/>
        <v>9.385039611155932E-2</v>
      </c>
      <c r="E25" s="6">
        <f t="shared" si="0"/>
        <v>58384813.606399536</v>
      </c>
    </row>
    <row r="26" spans="1:5" x14ac:dyDescent="0.2">
      <c r="A26" s="1">
        <v>35431</v>
      </c>
      <c r="B26">
        <v>83065.736409999998</v>
      </c>
      <c r="C26" s="6">
        <f t="shared" si="1"/>
        <v>90411.840000000084</v>
      </c>
      <c r="D26" s="6">
        <f t="shared" si="2"/>
        <v>8.8437229446095833E-2</v>
      </c>
      <c r="E26" s="6">
        <f t="shared" si="0"/>
        <v>53965237.95501215</v>
      </c>
    </row>
    <row r="27" spans="1:5" x14ac:dyDescent="0.2">
      <c r="A27" s="1">
        <v>35462</v>
      </c>
      <c r="B27">
        <v>83579.432969999994</v>
      </c>
      <c r="C27" s="6">
        <f t="shared" si="1"/>
        <v>91765.919999999925</v>
      </c>
      <c r="D27" s="6">
        <f t="shared" si="2"/>
        <v>9.7948583031645942E-2</v>
      </c>
      <c r="E27" s="6">
        <f t="shared" si="0"/>
        <v>67018569.892357096</v>
      </c>
    </row>
    <row r="28" spans="1:5" x14ac:dyDescent="0.2">
      <c r="A28" s="1">
        <v>35490</v>
      </c>
      <c r="B28">
        <v>84575.767819999994</v>
      </c>
      <c r="C28" s="6">
        <f t="shared" si="1"/>
        <v>92988.959999999963</v>
      </c>
      <c r="D28" s="6">
        <f t="shared" si="2"/>
        <v>9.947520899728049E-2</v>
      </c>
      <c r="E28" s="6">
        <f t="shared" si="0"/>
        <v>70781802.657612637</v>
      </c>
    </row>
    <row r="29" spans="1:5" x14ac:dyDescent="0.2">
      <c r="A29" s="1">
        <v>35521</v>
      </c>
      <c r="B29">
        <v>86087.555999999997</v>
      </c>
      <c r="C29" s="6">
        <f t="shared" si="1"/>
        <v>94343.040000000037</v>
      </c>
      <c r="D29" s="6">
        <f t="shared" si="2"/>
        <v>9.5896368576197474E-2</v>
      </c>
      <c r="E29" s="6">
        <f t="shared" si="0"/>
        <v>68153016.074256673</v>
      </c>
    </row>
    <row r="30" spans="1:5" x14ac:dyDescent="0.2">
      <c r="A30" s="1">
        <v>35551</v>
      </c>
      <c r="B30">
        <v>88543.683269999994</v>
      </c>
      <c r="C30" s="6">
        <f t="shared" si="1"/>
        <v>95653.439999999944</v>
      </c>
      <c r="D30" s="6">
        <f t="shared" si="2"/>
        <v>8.0296600134872054E-2</v>
      </c>
      <c r="E30" s="6">
        <f t="shared" si="0"/>
        <v>50548640.75977958</v>
      </c>
    </row>
    <row r="31" spans="1:5" x14ac:dyDescent="0.2">
      <c r="A31" s="1">
        <v>35582</v>
      </c>
      <c r="B31">
        <v>89231.144620000006</v>
      </c>
      <c r="C31" s="6">
        <f t="shared" si="1"/>
        <v>97007.520000000019</v>
      </c>
      <c r="D31" s="6">
        <f t="shared" si="2"/>
        <v>8.7148667801096869E-2</v>
      </c>
      <c r="E31" s="6">
        <f t="shared" si="0"/>
        <v>60472014.050670333</v>
      </c>
    </row>
    <row r="32" spans="1:5" x14ac:dyDescent="0.2">
      <c r="A32" s="1">
        <v>35612</v>
      </c>
      <c r="B32">
        <v>92128.631959999999</v>
      </c>
      <c r="C32" s="6">
        <f t="shared" si="1"/>
        <v>98317.919999999925</v>
      </c>
      <c r="D32" s="6">
        <f t="shared" si="2"/>
        <v>6.7180939392296246E-2</v>
      </c>
      <c r="E32" s="6">
        <f t="shared" si="0"/>
        <v>38307286.442086138</v>
      </c>
    </row>
    <row r="33" spans="1:5" x14ac:dyDescent="0.2">
      <c r="A33" s="1">
        <v>35643</v>
      </c>
      <c r="B33">
        <v>92120.054109999997</v>
      </c>
      <c r="C33" s="6">
        <f t="shared" si="1"/>
        <v>99672</v>
      </c>
      <c r="D33" s="6">
        <f t="shared" si="2"/>
        <v>8.1979390513408398E-2</v>
      </c>
      <c r="E33" s="6">
        <f t="shared" si="0"/>
        <v>57031886.725487933</v>
      </c>
    </row>
    <row r="34" spans="1:5" x14ac:dyDescent="0.2">
      <c r="A34" s="1">
        <v>35674</v>
      </c>
      <c r="B34">
        <v>94180.404339999994</v>
      </c>
      <c r="C34" s="6">
        <f t="shared" si="1"/>
        <v>101026.08000000007</v>
      </c>
      <c r="D34" s="6">
        <f t="shared" si="2"/>
        <v>7.2686836587434439E-2</v>
      </c>
      <c r="E34" s="6">
        <f t="shared" si="0"/>
        <v>46863275.241917543</v>
      </c>
    </row>
    <row r="35" spans="1:5" x14ac:dyDescent="0.2">
      <c r="A35" s="1">
        <v>35704</v>
      </c>
      <c r="B35">
        <v>93917.860079999999</v>
      </c>
      <c r="C35" s="6">
        <f t="shared" si="1"/>
        <v>102336.47999999998</v>
      </c>
      <c r="D35" s="6">
        <f t="shared" si="2"/>
        <v>8.9638114761440832E-2</v>
      </c>
      <c r="E35" s="6">
        <f t="shared" si="0"/>
        <v>70873161.357420519</v>
      </c>
    </row>
    <row r="36" spans="1:5" x14ac:dyDescent="0.2">
      <c r="A36" s="1">
        <v>35735</v>
      </c>
      <c r="B36">
        <v>95033.863929999905</v>
      </c>
      <c r="C36" s="6">
        <f t="shared" si="1"/>
        <v>103690.56000000006</v>
      </c>
      <c r="D36" s="6">
        <f t="shared" si="2"/>
        <v>9.1090646134061273E-2</v>
      </c>
      <c r="E36" s="6">
        <f t="shared" si="0"/>
        <v>74938386.848356053</v>
      </c>
    </row>
    <row r="37" spans="1:5" x14ac:dyDescent="0.2">
      <c r="A37" s="1">
        <v>35765</v>
      </c>
      <c r="B37">
        <v>96862.905719999995</v>
      </c>
      <c r="C37" s="6">
        <f t="shared" si="1"/>
        <v>105000.95999999996</v>
      </c>
      <c r="D37" s="6">
        <f t="shared" si="2"/>
        <v>8.4016210534964816E-2</v>
      </c>
      <c r="E37" s="6">
        <f t="shared" si="0"/>
        <v>66227927.464225791</v>
      </c>
    </row>
    <row r="38" spans="1:5" x14ac:dyDescent="0.2">
      <c r="A38" s="1">
        <v>35796</v>
      </c>
      <c r="B38">
        <v>97913.842879999997</v>
      </c>
      <c r="C38" s="6">
        <f t="shared" si="1"/>
        <v>106355.04000000004</v>
      </c>
      <c r="D38" s="6">
        <f t="shared" si="2"/>
        <v>8.6210456782349926E-2</v>
      </c>
      <c r="E38" s="6">
        <f t="shared" si="0"/>
        <v>71253808.818696976</v>
      </c>
    </row>
    <row r="39" spans="1:5" x14ac:dyDescent="0.2">
      <c r="A39" s="1">
        <v>35827</v>
      </c>
      <c r="B39">
        <v>96944.162679999994</v>
      </c>
      <c r="C39" s="6">
        <f t="shared" si="1"/>
        <v>107709.12000000011</v>
      </c>
      <c r="D39" s="6">
        <f t="shared" si="2"/>
        <v>0.11104286243137541</v>
      </c>
      <c r="E39" s="6">
        <f t="shared" si="0"/>
        <v>115884306.10142411</v>
      </c>
    </row>
    <row r="40" spans="1:5" x14ac:dyDescent="0.2">
      <c r="A40" s="1">
        <v>35855</v>
      </c>
      <c r="B40">
        <v>98933.93879</v>
      </c>
      <c r="C40" s="6">
        <f t="shared" si="1"/>
        <v>108932.15999999992</v>
      </c>
      <c r="D40" s="6">
        <f t="shared" si="2"/>
        <v>0.10105956896371451</v>
      </c>
      <c r="E40" s="6">
        <f t="shared" si="0"/>
        <v>99964427.364092186</v>
      </c>
    </row>
    <row r="41" spans="1:5" x14ac:dyDescent="0.2">
      <c r="A41" s="1">
        <v>35886</v>
      </c>
      <c r="B41">
        <v>101286.8198</v>
      </c>
      <c r="C41" s="6">
        <f t="shared" si="1"/>
        <v>110286.23999999999</v>
      </c>
      <c r="D41" s="6">
        <f t="shared" si="2"/>
        <v>8.8850851648518178E-2</v>
      </c>
      <c r="E41" s="6">
        <f t="shared" si="0"/>
        <v>80989563.936167911</v>
      </c>
    </row>
    <row r="42" spans="1:5" x14ac:dyDescent="0.2">
      <c r="A42" s="1">
        <v>35916</v>
      </c>
      <c r="B42">
        <v>101077.46829999999</v>
      </c>
      <c r="C42" s="6">
        <f t="shared" si="1"/>
        <v>111596.6399999999</v>
      </c>
      <c r="D42" s="6">
        <f t="shared" si="2"/>
        <v>0.10407039152166719</v>
      </c>
      <c r="E42" s="6">
        <f t="shared" si="0"/>
        <v>110652973.25407888</v>
      </c>
    </row>
    <row r="43" spans="1:5" x14ac:dyDescent="0.2">
      <c r="A43" s="1">
        <v>35947</v>
      </c>
      <c r="B43">
        <v>102890.7686</v>
      </c>
      <c r="C43" s="6">
        <f t="shared" si="1"/>
        <v>112950.71999999997</v>
      </c>
      <c r="D43" s="6">
        <f t="shared" si="2"/>
        <v>9.7773119366123359E-2</v>
      </c>
      <c r="E43" s="6">
        <f t="shared" si="0"/>
        <v>101202622.17036149</v>
      </c>
    </row>
    <row r="44" spans="1:5" x14ac:dyDescent="0.2">
      <c r="A44" s="1">
        <v>35977</v>
      </c>
      <c r="B44">
        <v>104367.78079999999</v>
      </c>
      <c r="C44" s="6">
        <f t="shared" si="1"/>
        <v>114261.12000000011</v>
      </c>
      <c r="D44" s="6">
        <f t="shared" si="2"/>
        <v>9.4793039807550633E-2</v>
      </c>
      <c r="E44" s="6">
        <f t="shared" si="0"/>
        <v>97878160.52625899</v>
      </c>
    </row>
    <row r="45" spans="1:5" x14ac:dyDescent="0.2">
      <c r="A45" s="1">
        <v>36008</v>
      </c>
      <c r="B45">
        <v>104077.53260000001</v>
      </c>
      <c r="C45" s="6">
        <f t="shared" si="1"/>
        <v>115615.19999999995</v>
      </c>
      <c r="D45" s="6">
        <f t="shared" si="2"/>
        <v>0.11085646548081163</v>
      </c>
      <c r="E45" s="6">
        <f t="shared" si="0"/>
        <v>133117769.03302155</v>
      </c>
    </row>
    <row r="46" spans="1:5" x14ac:dyDescent="0.2">
      <c r="A46" s="1">
        <v>36039</v>
      </c>
      <c r="B46">
        <v>104611.35159999999</v>
      </c>
      <c r="C46" s="6">
        <f t="shared" si="1"/>
        <v>116969.28000000003</v>
      </c>
      <c r="D46" s="6">
        <f t="shared" si="2"/>
        <v>0.11813181085024843</v>
      </c>
      <c r="E46" s="6">
        <f t="shared" si="0"/>
        <v>152718394.3395274</v>
      </c>
    </row>
    <row r="47" spans="1:5" x14ac:dyDescent="0.2">
      <c r="A47" s="1">
        <v>36069</v>
      </c>
      <c r="B47">
        <v>104179.24980000001</v>
      </c>
      <c r="C47" s="6">
        <f t="shared" si="1"/>
        <v>118279.67999999993</v>
      </c>
      <c r="D47" s="6">
        <f t="shared" si="2"/>
        <v>0.13534778016802276</v>
      </c>
      <c r="E47" s="6">
        <f t="shared" si="0"/>
        <v>198822131.82507005</v>
      </c>
    </row>
    <row r="48" spans="1:5" x14ac:dyDescent="0.2">
      <c r="A48" s="1">
        <v>36100</v>
      </c>
      <c r="B48">
        <v>104259.4976</v>
      </c>
      <c r="C48" s="6">
        <f t="shared" si="1"/>
        <v>119633.76000000001</v>
      </c>
      <c r="D48" s="6">
        <f t="shared" si="2"/>
        <v>0.14746150474448486</v>
      </c>
      <c r="E48" s="6">
        <f t="shared" si="0"/>
        <v>236367944.34405398</v>
      </c>
    </row>
    <row r="49" spans="1:5" x14ac:dyDescent="0.2">
      <c r="A49" s="1">
        <v>36130</v>
      </c>
      <c r="B49">
        <v>104784.92570000001</v>
      </c>
      <c r="C49" s="6">
        <f t="shared" si="1"/>
        <v>120944.15999999992</v>
      </c>
      <c r="D49" s="6">
        <f t="shared" si="2"/>
        <v>0.1542133488385907</v>
      </c>
      <c r="E49" s="6">
        <f t="shared" si="0"/>
        <v>261120853.16229355</v>
      </c>
    </row>
    <row r="50" spans="1:5" x14ac:dyDescent="0.2">
      <c r="A50" s="1">
        <v>36161</v>
      </c>
      <c r="B50">
        <v>105695.3248</v>
      </c>
      <c r="C50" s="6">
        <f t="shared" si="1"/>
        <v>122298.23999999999</v>
      </c>
      <c r="D50" s="6">
        <f t="shared" si="2"/>
        <v>0.15708277761023531</v>
      </c>
      <c r="E50" s="6">
        <f t="shared" si="0"/>
        <v>275656793.13839066</v>
      </c>
    </row>
    <row r="51" spans="1:5" x14ac:dyDescent="0.2">
      <c r="A51" s="1">
        <v>36192</v>
      </c>
      <c r="B51">
        <v>105273.2534</v>
      </c>
      <c r="C51" s="6">
        <f t="shared" si="1"/>
        <v>123652.32000000007</v>
      </c>
      <c r="D51" s="6">
        <f t="shared" si="2"/>
        <v>0.17458438878265031</v>
      </c>
      <c r="E51" s="6">
        <f t="shared" si="0"/>
        <v>337790089.08723789</v>
      </c>
    </row>
    <row r="52" spans="1:5" x14ac:dyDescent="0.2">
      <c r="A52" s="1">
        <v>36220</v>
      </c>
      <c r="B52">
        <v>107397.63400000001</v>
      </c>
      <c r="C52" s="6">
        <f t="shared" si="1"/>
        <v>124875.3600000001</v>
      </c>
      <c r="D52" s="6">
        <f t="shared" si="2"/>
        <v>0.1627384640521978</v>
      </c>
      <c r="E52" s="6">
        <f t="shared" si="0"/>
        <v>305470906.13107938</v>
      </c>
    </row>
    <row r="53" spans="1:5" x14ac:dyDescent="0.2">
      <c r="A53" s="1">
        <v>36251</v>
      </c>
      <c r="B53">
        <v>109621.2203</v>
      </c>
      <c r="C53" s="6">
        <f t="shared" si="1"/>
        <v>126229.43999999994</v>
      </c>
      <c r="D53" s="6">
        <f t="shared" si="2"/>
        <v>0.15150551740391402</v>
      </c>
      <c r="E53" s="6">
        <f t="shared" si="0"/>
        <v>275832961.60346621</v>
      </c>
    </row>
    <row r="54" spans="1:5" x14ac:dyDescent="0.2">
      <c r="A54" s="1">
        <v>36281</v>
      </c>
      <c r="B54">
        <v>111215.70789999999</v>
      </c>
      <c r="C54" s="6">
        <f t="shared" si="1"/>
        <v>127539.84000000008</v>
      </c>
      <c r="D54" s="6">
        <f t="shared" si="2"/>
        <v>0.1467790153768386</v>
      </c>
      <c r="E54" s="6">
        <f t="shared" si="0"/>
        <v>266477288.81825334</v>
      </c>
    </row>
    <row r="55" spans="1:5" x14ac:dyDescent="0.2">
      <c r="A55" s="1">
        <v>36312</v>
      </c>
      <c r="B55">
        <v>113318.7026</v>
      </c>
      <c r="C55" s="6">
        <f t="shared" si="1"/>
        <v>128893.91999999993</v>
      </c>
      <c r="D55" s="6">
        <f t="shared" si="2"/>
        <v>0.13744613239156447</v>
      </c>
      <c r="E55" s="6">
        <f t="shared" si="0"/>
        <v>242587397.0572603</v>
      </c>
    </row>
    <row r="56" spans="1:5" x14ac:dyDescent="0.2">
      <c r="A56" s="1">
        <v>36342</v>
      </c>
      <c r="B56">
        <v>117032.6045</v>
      </c>
      <c r="C56" s="6">
        <f t="shared" si="1"/>
        <v>130204.32000000007</v>
      </c>
      <c r="D56" s="6">
        <f t="shared" si="2"/>
        <v>0.11254740126714059</v>
      </c>
      <c r="E56" s="6">
        <f t="shared" si="0"/>
        <v>173494089.21294194</v>
      </c>
    </row>
    <row r="57" spans="1:5" x14ac:dyDescent="0.2">
      <c r="A57" s="1">
        <v>36373</v>
      </c>
      <c r="B57">
        <v>119357.85619999999</v>
      </c>
      <c r="C57" s="6">
        <f t="shared" si="1"/>
        <v>131558.39999999991</v>
      </c>
      <c r="D57" s="6">
        <f t="shared" si="2"/>
        <v>0.10221818813129716</v>
      </c>
      <c r="E57" s="6">
        <f t="shared" si="0"/>
        <v>148853269.01571628</v>
      </c>
    </row>
    <row r="58" spans="1:5" x14ac:dyDescent="0.2">
      <c r="A58" s="1">
        <v>36404</v>
      </c>
      <c r="B58">
        <v>122610.84540000001</v>
      </c>
      <c r="C58" s="6">
        <f t="shared" si="1"/>
        <v>132912.47999999998</v>
      </c>
      <c r="D58" s="6">
        <f t="shared" si="2"/>
        <v>8.4018950904321682E-2</v>
      </c>
      <c r="E58" s="6">
        <f t="shared" si="0"/>
        <v>106123675.43191665</v>
      </c>
    </row>
    <row r="59" spans="1:5" x14ac:dyDescent="0.2">
      <c r="A59" s="1">
        <v>36434</v>
      </c>
      <c r="B59">
        <v>123001.7034</v>
      </c>
      <c r="C59" s="6">
        <f t="shared" si="1"/>
        <v>134222.87999999989</v>
      </c>
      <c r="D59" s="6">
        <f t="shared" si="2"/>
        <v>9.1227814654800052E-2</v>
      </c>
      <c r="E59" s="6">
        <f t="shared" si="0"/>
        <v>125914804.28838508</v>
      </c>
    </row>
    <row r="60" spans="1:5" x14ac:dyDescent="0.2">
      <c r="A60" s="1">
        <v>36465</v>
      </c>
      <c r="B60">
        <v>125792.49490000001</v>
      </c>
      <c r="C60" s="6">
        <f t="shared" si="1"/>
        <v>135576.95999999996</v>
      </c>
      <c r="D60" s="6">
        <f t="shared" si="2"/>
        <v>7.7782582401106012E-2</v>
      </c>
      <c r="E60" s="6">
        <f t="shared" si="0"/>
        <v>95735757.29311718</v>
      </c>
    </row>
    <row r="61" spans="1:5" x14ac:dyDescent="0.2">
      <c r="A61" s="1">
        <v>36495</v>
      </c>
      <c r="B61">
        <v>127917.77159999999</v>
      </c>
      <c r="C61" s="6">
        <f t="shared" si="1"/>
        <v>136887.3600000001</v>
      </c>
      <c r="D61" s="6">
        <f t="shared" si="2"/>
        <v>7.0119955091526243E-2</v>
      </c>
      <c r="E61" s="6">
        <f t="shared" si="0"/>
        <v>80453516.06541653</v>
      </c>
    </row>
    <row r="62" spans="1:5" x14ac:dyDescent="0.2">
      <c r="A62" s="1">
        <v>36526</v>
      </c>
      <c r="B62">
        <v>130410.6112</v>
      </c>
      <c r="C62" s="6">
        <f t="shared" si="1"/>
        <v>138241.43999999994</v>
      </c>
      <c r="D62" s="6">
        <f t="shared" si="2"/>
        <v>6.0047481780377887E-2</v>
      </c>
      <c r="E62" s="6">
        <f t="shared" si="0"/>
        <v>61321879.694908574</v>
      </c>
    </row>
    <row r="63" spans="1:5" x14ac:dyDescent="0.2">
      <c r="A63" s="1">
        <v>36557</v>
      </c>
      <c r="B63">
        <v>132705.3806</v>
      </c>
      <c r="C63" s="6">
        <f t="shared" si="1"/>
        <v>139595.52000000002</v>
      </c>
      <c r="D63" s="6">
        <f t="shared" si="2"/>
        <v>5.1920572992953794E-2</v>
      </c>
      <c r="E63" s="6">
        <f t="shared" si="0"/>
        <v>47474020.951432563</v>
      </c>
    </row>
    <row r="64" spans="1:5" x14ac:dyDescent="0.2">
      <c r="A64" s="1">
        <v>36586</v>
      </c>
      <c r="B64">
        <v>134286.0932</v>
      </c>
      <c r="C64" s="6">
        <f t="shared" si="1"/>
        <v>140862.24</v>
      </c>
      <c r="D64" s="6">
        <f t="shared" si="2"/>
        <v>4.8971167775398408E-2</v>
      </c>
      <c r="E64" s="6">
        <f t="shared" si="0"/>
        <v>43245706.735150076</v>
      </c>
    </row>
    <row r="65" spans="1:5" x14ac:dyDescent="0.2">
      <c r="A65" s="1">
        <v>36617</v>
      </c>
      <c r="B65">
        <v>140670.2726</v>
      </c>
      <c r="C65" s="6">
        <f t="shared" si="1"/>
        <v>142216.32000000007</v>
      </c>
      <c r="D65" s="6">
        <f t="shared" si="2"/>
        <v>1.099057655483685E-2</v>
      </c>
      <c r="E65" s="6">
        <f t="shared" si="0"/>
        <v>2390262.5630469723</v>
      </c>
    </row>
    <row r="66" spans="1:5" x14ac:dyDescent="0.2">
      <c r="A66" s="1">
        <v>36647</v>
      </c>
      <c r="B66">
        <v>140861.84409999999</v>
      </c>
      <c r="C66" s="6">
        <f t="shared" si="1"/>
        <v>143526.71999999997</v>
      </c>
      <c r="D66" s="6">
        <f t="shared" si="2"/>
        <v>1.8918365842975533E-2</v>
      </c>
      <c r="E66" s="6">
        <f t="shared" ref="E66:E129" si="3">(C66-B66)^2</f>
        <v>7101563.5624007275</v>
      </c>
    </row>
    <row r="67" spans="1:5" x14ac:dyDescent="0.2">
      <c r="A67" s="1">
        <v>36678</v>
      </c>
      <c r="B67">
        <v>143541.88440000001</v>
      </c>
      <c r="C67" s="6">
        <f t="shared" ref="C67:C130" si="4">43.68*A67-1457214.24</f>
        <v>144880.80000000005</v>
      </c>
      <c r="D67" s="6">
        <f t="shared" ref="D67:D130" si="5">ABS(B67-C67)/B67</f>
        <v>9.3276997553477601E-3</v>
      </c>
      <c r="E67" s="6">
        <f t="shared" si="3"/>
        <v>1792694.983923458</v>
      </c>
    </row>
    <row r="68" spans="1:5" x14ac:dyDescent="0.2">
      <c r="A68" s="1">
        <v>36708</v>
      </c>
      <c r="B68">
        <v>146228.2058</v>
      </c>
      <c r="C68" s="6">
        <f t="shared" si="4"/>
        <v>146191.19999999995</v>
      </c>
      <c r="D68" s="6">
        <f t="shared" si="5"/>
        <v>2.53068823470736E-4</v>
      </c>
      <c r="E68" s="6">
        <f t="shared" si="3"/>
        <v>1369.429233643157</v>
      </c>
    </row>
    <row r="69" spans="1:5" x14ac:dyDescent="0.2">
      <c r="A69" s="1">
        <v>36739</v>
      </c>
      <c r="B69">
        <v>147284.26360000001</v>
      </c>
      <c r="C69" s="6">
        <f t="shared" si="4"/>
        <v>147545.28000000003</v>
      </c>
      <c r="D69" s="6">
        <f t="shared" si="5"/>
        <v>1.772194758761874E-3</v>
      </c>
      <c r="E69" s="6">
        <f t="shared" si="3"/>
        <v>68129.561068971627</v>
      </c>
    </row>
    <row r="70" spans="1:5" x14ac:dyDescent="0.2">
      <c r="A70" s="1">
        <v>36770</v>
      </c>
      <c r="B70">
        <v>147316.43979999999</v>
      </c>
      <c r="C70" s="6">
        <f t="shared" si="4"/>
        <v>148899.3600000001</v>
      </c>
      <c r="D70" s="6">
        <f t="shared" si="5"/>
        <v>1.0745034309470936E-2</v>
      </c>
      <c r="E70" s="6">
        <f t="shared" si="3"/>
        <v>2505636.3595683868</v>
      </c>
    </row>
    <row r="71" spans="1:5" x14ac:dyDescent="0.2">
      <c r="A71" s="1">
        <v>36800</v>
      </c>
      <c r="B71">
        <v>145625.95319999999</v>
      </c>
      <c r="C71" s="6">
        <f t="shared" si="4"/>
        <v>150209.76</v>
      </c>
      <c r="D71" s="6">
        <f t="shared" si="5"/>
        <v>3.1476578860257863E-2</v>
      </c>
      <c r="E71" s="6">
        <f t="shared" si="3"/>
        <v>21011284.779726427</v>
      </c>
    </row>
    <row r="72" spans="1:5" x14ac:dyDescent="0.2">
      <c r="A72" s="1">
        <v>36831</v>
      </c>
      <c r="B72">
        <v>147666.32509999999</v>
      </c>
      <c r="C72" s="6">
        <f t="shared" si="4"/>
        <v>151563.84000000008</v>
      </c>
      <c r="D72" s="6">
        <f t="shared" si="5"/>
        <v>2.6394067146728886E-2</v>
      </c>
      <c r="E72" s="6">
        <f t="shared" si="3"/>
        <v>15190622.395722762</v>
      </c>
    </row>
    <row r="73" spans="1:5" x14ac:dyDescent="0.2">
      <c r="A73" s="1">
        <v>36861</v>
      </c>
      <c r="B73">
        <v>147483.0454</v>
      </c>
      <c r="C73" s="6">
        <f t="shared" si="4"/>
        <v>152874.23999999999</v>
      </c>
      <c r="D73" s="6">
        <f t="shared" si="5"/>
        <v>3.6554673694037969E-2</v>
      </c>
      <c r="E73" s="6">
        <f t="shared" si="3"/>
        <v>29064979.215069029</v>
      </c>
    </row>
    <row r="74" spans="1:5" x14ac:dyDescent="0.2">
      <c r="A74" s="1">
        <v>36892</v>
      </c>
      <c r="B74">
        <v>149543.2598</v>
      </c>
      <c r="C74" s="6">
        <f t="shared" si="4"/>
        <v>154228.32000000007</v>
      </c>
      <c r="D74" s="6">
        <f t="shared" si="5"/>
        <v>3.1329129820132924E-2</v>
      </c>
      <c r="E74" s="6">
        <f t="shared" si="3"/>
        <v>21949789.077624653</v>
      </c>
    </row>
    <row r="75" spans="1:5" x14ac:dyDescent="0.2">
      <c r="A75" s="1">
        <v>36923</v>
      </c>
      <c r="B75">
        <v>149776.33799999999</v>
      </c>
      <c r="C75" s="6">
        <f t="shared" si="4"/>
        <v>155582.39999999991</v>
      </c>
      <c r="D75" s="6">
        <f t="shared" si="5"/>
        <v>3.876488153956547E-2</v>
      </c>
      <c r="E75" s="6">
        <f t="shared" si="3"/>
        <v>33710355.947843045</v>
      </c>
    </row>
    <row r="76" spans="1:5" x14ac:dyDescent="0.2">
      <c r="A76" s="1">
        <v>36951</v>
      </c>
      <c r="B76">
        <v>150941.3523</v>
      </c>
      <c r="C76" s="6">
        <f t="shared" si="4"/>
        <v>156805.43999999994</v>
      </c>
      <c r="D76" s="6">
        <f t="shared" si="5"/>
        <v>3.8850107082285264E-2</v>
      </c>
      <c r="E76" s="6">
        <f t="shared" si="3"/>
        <v>34387524.55329065</v>
      </c>
    </row>
    <row r="77" spans="1:5" x14ac:dyDescent="0.2">
      <c r="A77" s="1">
        <v>36982</v>
      </c>
      <c r="B77">
        <v>152865.48009999999</v>
      </c>
      <c r="C77" s="6">
        <f t="shared" si="4"/>
        <v>158159.52000000002</v>
      </c>
      <c r="D77" s="6">
        <f t="shared" si="5"/>
        <v>3.4632016963782999E-2</v>
      </c>
      <c r="E77" s="6">
        <f t="shared" si="3"/>
        <v>28026858.462792356</v>
      </c>
    </row>
    <row r="78" spans="1:5" x14ac:dyDescent="0.2">
      <c r="A78" s="1">
        <v>37012</v>
      </c>
      <c r="B78">
        <v>157155.97080000001</v>
      </c>
      <c r="C78" s="6">
        <f t="shared" si="4"/>
        <v>159469.91999999993</v>
      </c>
      <c r="D78" s="6">
        <f t="shared" si="5"/>
        <v>1.4723902555027297E-2</v>
      </c>
      <c r="E78" s="6">
        <f t="shared" si="3"/>
        <v>5354360.9001802485</v>
      </c>
    </row>
    <row r="79" spans="1:5" x14ac:dyDescent="0.2">
      <c r="A79" s="1">
        <v>37043</v>
      </c>
      <c r="B79">
        <v>158760.1771</v>
      </c>
      <c r="C79" s="6">
        <f t="shared" si="4"/>
        <v>160824</v>
      </c>
      <c r="D79" s="6">
        <f t="shared" si="5"/>
        <v>1.2999625836270241E-2</v>
      </c>
      <c r="E79" s="6">
        <f t="shared" si="3"/>
        <v>4259364.9625644069</v>
      </c>
    </row>
    <row r="80" spans="1:5" x14ac:dyDescent="0.2">
      <c r="A80" s="1">
        <v>37073</v>
      </c>
      <c r="B80">
        <v>161122.27789999999</v>
      </c>
      <c r="C80" s="6">
        <f t="shared" si="4"/>
        <v>162134.39999999991</v>
      </c>
      <c r="D80" s="6">
        <f t="shared" si="5"/>
        <v>6.2817017807313448E-3</v>
      </c>
      <c r="E80" s="6">
        <f t="shared" si="3"/>
        <v>1024391.145308249</v>
      </c>
    </row>
    <row r="81" spans="1:5" x14ac:dyDescent="0.2">
      <c r="A81" s="1">
        <v>37104</v>
      </c>
      <c r="B81">
        <v>164628.36009999999</v>
      </c>
      <c r="C81" s="6">
        <f t="shared" si="4"/>
        <v>163488.47999999998</v>
      </c>
      <c r="D81" s="6">
        <f t="shared" si="5"/>
        <v>6.9239595128543678E-3</v>
      </c>
      <c r="E81" s="6">
        <f t="shared" si="3"/>
        <v>1299326.6423760315</v>
      </c>
    </row>
    <row r="82" spans="1:5" x14ac:dyDescent="0.2">
      <c r="A82" s="1">
        <v>37135</v>
      </c>
      <c r="B82">
        <v>164820.3474</v>
      </c>
      <c r="C82" s="6">
        <f t="shared" si="4"/>
        <v>164842.56000000006</v>
      </c>
      <c r="D82" s="6">
        <f t="shared" si="5"/>
        <v>1.3476855467456161E-4</v>
      </c>
      <c r="E82" s="6">
        <f t="shared" si="3"/>
        <v>493.39959876253829</v>
      </c>
    </row>
    <row r="83" spans="1:5" x14ac:dyDescent="0.2">
      <c r="A83" s="1">
        <v>37165</v>
      </c>
      <c r="B83">
        <v>166189.35209999999</v>
      </c>
      <c r="C83" s="6">
        <f t="shared" si="4"/>
        <v>166152.95999999996</v>
      </c>
      <c r="D83" s="6">
        <f t="shared" si="5"/>
        <v>2.1897973329920939E-4</v>
      </c>
      <c r="E83" s="6">
        <f t="shared" si="3"/>
        <v>1324.3849424119217</v>
      </c>
    </row>
    <row r="84" spans="1:5" x14ac:dyDescent="0.2">
      <c r="A84" s="1">
        <v>37196</v>
      </c>
      <c r="B84">
        <v>167213.83989999999</v>
      </c>
      <c r="C84" s="6">
        <f t="shared" si="4"/>
        <v>167507.04000000004</v>
      </c>
      <c r="D84" s="6">
        <f t="shared" si="5"/>
        <v>1.7534439743468E-3</v>
      </c>
      <c r="E84" s="6">
        <f t="shared" si="3"/>
        <v>85966.298640036679</v>
      </c>
    </row>
    <row r="85" spans="1:5" x14ac:dyDescent="0.2">
      <c r="A85" s="1">
        <v>37226</v>
      </c>
      <c r="B85">
        <v>167692.75159999999</v>
      </c>
      <c r="C85" s="6">
        <f t="shared" si="4"/>
        <v>168817.43999999994</v>
      </c>
      <c r="D85" s="6">
        <f t="shared" si="5"/>
        <v>6.706839677141749E-3</v>
      </c>
      <c r="E85" s="6">
        <f t="shared" si="3"/>
        <v>1264923.9970944598</v>
      </c>
    </row>
    <row r="86" spans="1:5" x14ac:dyDescent="0.2">
      <c r="A86" s="1">
        <v>37257</v>
      </c>
      <c r="B86">
        <v>169840.66320000001</v>
      </c>
      <c r="C86" s="6">
        <f t="shared" si="4"/>
        <v>170171.52000000002</v>
      </c>
      <c r="D86" s="6">
        <f t="shared" si="5"/>
        <v>1.9480423225290882E-3</v>
      </c>
      <c r="E86" s="6">
        <f t="shared" si="3"/>
        <v>109466.22210624572</v>
      </c>
    </row>
    <row r="87" spans="1:5" x14ac:dyDescent="0.2">
      <c r="A87" s="1">
        <v>37288</v>
      </c>
      <c r="B87">
        <v>170501.56570000001</v>
      </c>
      <c r="C87" s="6">
        <f t="shared" si="4"/>
        <v>171525.60000000009</v>
      </c>
      <c r="D87" s="6">
        <f t="shared" si="5"/>
        <v>6.006011122513033E-3</v>
      </c>
      <c r="E87" s="6">
        <f t="shared" si="3"/>
        <v>1048646.2475766675</v>
      </c>
    </row>
    <row r="88" spans="1:5" x14ac:dyDescent="0.2">
      <c r="A88" s="1">
        <v>37316</v>
      </c>
      <c r="B88">
        <v>172748.95680000001</v>
      </c>
      <c r="C88" s="6">
        <f t="shared" si="4"/>
        <v>172748.6399999999</v>
      </c>
      <c r="D88" s="6">
        <f t="shared" si="5"/>
        <v>1.8338750403205186E-6</v>
      </c>
      <c r="E88" s="6">
        <f t="shared" si="3"/>
        <v>0.1003622400740853</v>
      </c>
    </row>
    <row r="89" spans="1:5" x14ac:dyDescent="0.2">
      <c r="A89" s="1">
        <v>37347</v>
      </c>
      <c r="B89">
        <v>178217.52129999999</v>
      </c>
      <c r="C89" s="6">
        <f t="shared" si="4"/>
        <v>174102.71999999997</v>
      </c>
      <c r="D89" s="6">
        <f t="shared" si="5"/>
        <v>2.3088646222799988E-2</v>
      </c>
      <c r="E89" s="6">
        <f t="shared" si="3"/>
        <v>16931589.738481864</v>
      </c>
    </row>
    <row r="90" spans="1:5" x14ac:dyDescent="0.2">
      <c r="A90" s="1">
        <v>37377</v>
      </c>
      <c r="B90">
        <v>182805.26070000001</v>
      </c>
      <c r="C90" s="6">
        <f t="shared" si="4"/>
        <v>175413.12000000011</v>
      </c>
      <c r="D90" s="6">
        <f t="shared" si="5"/>
        <v>4.0437242734119527E-2</v>
      </c>
      <c r="E90" s="6">
        <f t="shared" si="3"/>
        <v>54643744.128595039</v>
      </c>
    </row>
    <row r="91" spans="1:5" x14ac:dyDescent="0.2">
      <c r="A91" s="1">
        <v>37408</v>
      </c>
      <c r="B91">
        <v>186038.32339999999</v>
      </c>
      <c r="C91" s="6">
        <f t="shared" si="4"/>
        <v>176767.19999999995</v>
      </c>
      <c r="D91" s="6">
        <f t="shared" si="5"/>
        <v>4.9834481576498883E-2</v>
      </c>
      <c r="E91" s="6">
        <f t="shared" si="3"/>
        <v>85953729.098028302</v>
      </c>
    </row>
    <row r="92" spans="1:5" x14ac:dyDescent="0.2">
      <c r="A92" s="1">
        <v>37438</v>
      </c>
      <c r="B92">
        <v>191162.18830000001</v>
      </c>
      <c r="C92" s="6">
        <f t="shared" si="4"/>
        <v>178077.60000000009</v>
      </c>
      <c r="D92" s="6">
        <f t="shared" si="5"/>
        <v>6.8447575414159009E-2</v>
      </c>
      <c r="E92" s="6">
        <f t="shared" si="3"/>
        <v>171206450.98049468</v>
      </c>
    </row>
    <row r="93" spans="1:5" x14ac:dyDescent="0.2">
      <c r="A93" s="1">
        <v>37469</v>
      </c>
      <c r="B93">
        <v>195333.11989999999</v>
      </c>
      <c r="C93" s="6">
        <f t="shared" si="4"/>
        <v>179431.67999999993</v>
      </c>
      <c r="D93" s="6">
        <f t="shared" si="5"/>
        <v>8.1406777857952278E-2</v>
      </c>
      <c r="E93" s="6">
        <f t="shared" si="3"/>
        <v>252855790.8933138</v>
      </c>
    </row>
    <row r="94" spans="1:5" x14ac:dyDescent="0.2">
      <c r="A94" s="1">
        <v>37500</v>
      </c>
      <c r="B94">
        <v>197044.8486</v>
      </c>
      <c r="C94" s="6">
        <f t="shared" si="4"/>
        <v>180785.76</v>
      </c>
      <c r="D94" s="6">
        <f t="shared" si="5"/>
        <v>8.2514659558575176E-2</v>
      </c>
      <c r="E94" s="6">
        <f t="shared" si="3"/>
        <v>264357962.10264957</v>
      </c>
    </row>
    <row r="95" spans="1:5" x14ac:dyDescent="0.2">
      <c r="A95" s="1">
        <v>37530</v>
      </c>
      <c r="B95">
        <v>199092.36970000001</v>
      </c>
      <c r="C95" s="6">
        <f t="shared" si="4"/>
        <v>182096.15999999992</v>
      </c>
      <c r="D95" s="6">
        <f t="shared" si="5"/>
        <v>8.5368463520779994E-2</v>
      </c>
      <c r="E95" s="6">
        <f t="shared" si="3"/>
        <v>288871144.16637731</v>
      </c>
    </row>
    <row r="96" spans="1:5" x14ac:dyDescent="0.2">
      <c r="A96" s="1">
        <v>37561</v>
      </c>
      <c r="B96">
        <v>202526.78279999999</v>
      </c>
      <c r="C96" s="6">
        <f t="shared" si="4"/>
        <v>183450.23999999999</v>
      </c>
      <c r="D96" s="6">
        <f t="shared" si="5"/>
        <v>9.4192691634461673E-2</v>
      </c>
      <c r="E96" s="6">
        <f t="shared" si="3"/>
        <v>363914485.20023167</v>
      </c>
    </row>
    <row r="97" spans="1:5" x14ac:dyDescent="0.2">
      <c r="A97" s="1">
        <v>37591</v>
      </c>
      <c r="B97">
        <v>203437.4467</v>
      </c>
      <c r="C97" s="6">
        <f t="shared" si="4"/>
        <v>184760.6399999999</v>
      </c>
      <c r="D97" s="6">
        <f t="shared" si="5"/>
        <v>9.1806139936183653E-2</v>
      </c>
      <c r="E97" s="6">
        <f t="shared" si="3"/>
        <v>348823108.50916874</v>
      </c>
    </row>
    <row r="98" spans="1:5" x14ac:dyDescent="0.2">
      <c r="A98" s="1">
        <v>37622</v>
      </c>
      <c r="B98">
        <v>207162.34</v>
      </c>
      <c r="C98" s="6">
        <f t="shared" si="4"/>
        <v>186114.71999999997</v>
      </c>
      <c r="D98" s="6">
        <f t="shared" si="5"/>
        <v>0.10159964402796388</v>
      </c>
      <c r="E98" s="6">
        <f t="shared" si="3"/>
        <v>443002307.66440105</v>
      </c>
    </row>
    <row r="99" spans="1:5" x14ac:dyDescent="0.2">
      <c r="A99" s="1">
        <v>37653</v>
      </c>
      <c r="B99">
        <v>206464.2219</v>
      </c>
      <c r="C99" s="6">
        <f t="shared" si="4"/>
        <v>187468.80000000005</v>
      </c>
      <c r="D99" s="6">
        <f t="shared" si="5"/>
        <v>9.2003455732879005E-2</v>
      </c>
      <c r="E99" s="6">
        <f t="shared" si="3"/>
        <v>360826053.15899801</v>
      </c>
    </row>
    <row r="100" spans="1:5" x14ac:dyDescent="0.2">
      <c r="A100" s="1">
        <v>37681</v>
      </c>
      <c r="B100">
        <v>205573.11240000001</v>
      </c>
      <c r="C100" s="6">
        <f t="shared" si="4"/>
        <v>188691.84000000008</v>
      </c>
      <c r="D100" s="6">
        <f t="shared" si="5"/>
        <v>8.2118095128864366E-2</v>
      </c>
      <c r="E100" s="6">
        <f t="shared" si="3"/>
        <v>284977357.84299934</v>
      </c>
    </row>
    <row r="101" spans="1:5" x14ac:dyDescent="0.2">
      <c r="A101" s="1">
        <v>37712</v>
      </c>
      <c r="B101">
        <v>207953.35949999999</v>
      </c>
      <c r="C101" s="6">
        <f t="shared" si="4"/>
        <v>190045.91999999993</v>
      </c>
      <c r="D101" s="6">
        <f t="shared" si="5"/>
        <v>8.6112768473933052E-2</v>
      </c>
      <c r="E101" s="6">
        <f t="shared" si="3"/>
        <v>320676389.44616258</v>
      </c>
    </row>
    <row r="102" spans="1:5" x14ac:dyDescent="0.2">
      <c r="A102" s="1">
        <v>37742</v>
      </c>
      <c r="B102">
        <v>210582.56330000001</v>
      </c>
      <c r="C102" s="6">
        <f t="shared" si="4"/>
        <v>191356.32000000007</v>
      </c>
      <c r="D102" s="6">
        <f t="shared" si="5"/>
        <v>9.1300262465747767E-2</v>
      </c>
      <c r="E102" s="6">
        <f t="shared" si="3"/>
        <v>369648431.43079275</v>
      </c>
    </row>
    <row r="103" spans="1:5" x14ac:dyDescent="0.2">
      <c r="A103" s="1">
        <v>37773</v>
      </c>
      <c r="B103">
        <v>208940.77840000001</v>
      </c>
      <c r="C103" s="6">
        <f t="shared" si="4"/>
        <v>192710.39999999991</v>
      </c>
      <c r="D103" s="6">
        <f t="shared" si="5"/>
        <v>7.767932389400968E-2</v>
      </c>
      <c r="E103" s="6">
        <f t="shared" si="3"/>
        <v>263425183.0071899</v>
      </c>
    </row>
    <row r="104" spans="1:5" x14ac:dyDescent="0.2">
      <c r="A104" s="1">
        <v>37803</v>
      </c>
      <c r="B104">
        <v>213806.4541</v>
      </c>
      <c r="C104" s="6">
        <f t="shared" si="4"/>
        <v>194020.80000000005</v>
      </c>
      <c r="D104" s="6">
        <f t="shared" si="5"/>
        <v>9.2540022626005261E-2</v>
      </c>
      <c r="E104" s="6">
        <f t="shared" si="3"/>
        <v>391472108.16484505</v>
      </c>
    </row>
    <row r="105" spans="1:5" x14ac:dyDescent="0.2">
      <c r="A105" s="1">
        <v>37834</v>
      </c>
      <c r="B105">
        <v>212692.16699999999</v>
      </c>
      <c r="C105" s="6">
        <f t="shared" si="4"/>
        <v>195374.87999999989</v>
      </c>
      <c r="D105" s="6">
        <f t="shared" si="5"/>
        <v>8.1419486407320774E-2</v>
      </c>
      <c r="E105" s="6">
        <f t="shared" si="3"/>
        <v>299888429.04037243</v>
      </c>
    </row>
    <row r="106" spans="1:5" x14ac:dyDescent="0.2">
      <c r="A106" s="1">
        <v>37865</v>
      </c>
      <c r="B106">
        <v>212900.6703</v>
      </c>
      <c r="C106" s="6">
        <f t="shared" si="4"/>
        <v>196728.95999999996</v>
      </c>
      <c r="D106" s="6">
        <f t="shared" si="5"/>
        <v>7.5958944972847442E-2</v>
      </c>
      <c r="E106" s="6">
        <f t="shared" si="3"/>
        <v>261524214.02712724</v>
      </c>
    </row>
    <row r="107" spans="1:5" x14ac:dyDescent="0.2">
      <c r="A107" s="1">
        <v>37895</v>
      </c>
      <c r="B107">
        <v>214607.8143</v>
      </c>
      <c r="C107" s="6">
        <f t="shared" si="4"/>
        <v>198039.3600000001</v>
      </c>
      <c r="D107" s="6">
        <f t="shared" si="5"/>
        <v>7.7203406381274042E-2</v>
      </c>
      <c r="E107" s="6">
        <f t="shared" si="3"/>
        <v>274513677.89118505</v>
      </c>
    </row>
    <row r="108" spans="1:5" x14ac:dyDescent="0.2">
      <c r="A108" s="1">
        <v>37926</v>
      </c>
      <c r="B108">
        <v>215556.1606</v>
      </c>
      <c r="C108" s="6">
        <f t="shared" si="4"/>
        <v>199393.43999999994</v>
      </c>
      <c r="D108" s="6">
        <f t="shared" si="5"/>
        <v>7.4981483039089067E-2</v>
      </c>
      <c r="E108" s="6">
        <f t="shared" si="3"/>
        <v>261233537.19366625</v>
      </c>
    </row>
    <row r="109" spans="1:5" x14ac:dyDescent="0.2">
      <c r="A109" s="1">
        <v>37956</v>
      </c>
      <c r="B109">
        <v>216971.41740000001</v>
      </c>
      <c r="C109" s="6">
        <f t="shared" si="4"/>
        <v>200703.84000000008</v>
      </c>
      <c r="D109" s="6">
        <f t="shared" si="5"/>
        <v>7.4975670044177545E-2</v>
      </c>
      <c r="E109" s="6">
        <f t="shared" si="3"/>
        <v>264634074.46498823</v>
      </c>
    </row>
    <row r="110" spans="1:5" x14ac:dyDescent="0.2">
      <c r="A110" s="1">
        <v>37987</v>
      </c>
      <c r="B110">
        <v>218855.45749999999</v>
      </c>
      <c r="C110" s="6">
        <f t="shared" si="4"/>
        <v>202057.91999999993</v>
      </c>
      <c r="D110" s="6">
        <f t="shared" si="5"/>
        <v>7.6751741500437856E-2</v>
      </c>
      <c r="E110" s="6">
        <f t="shared" si="3"/>
        <v>282157266.0639084</v>
      </c>
    </row>
    <row r="111" spans="1:5" x14ac:dyDescent="0.2">
      <c r="A111" s="1">
        <v>38018</v>
      </c>
      <c r="B111">
        <v>219803.60630000001</v>
      </c>
      <c r="C111" s="6">
        <f t="shared" si="4"/>
        <v>203412</v>
      </c>
      <c r="D111" s="6">
        <f t="shared" si="5"/>
        <v>7.4573873358692075E-2</v>
      </c>
      <c r="E111" s="6">
        <f t="shared" si="3"/>
        <v>268684757.09420013</v>
      </c>
    </row>
    <row r="112" spans="1:5" x14ac:dyDescent="0.2">
      <c r="A112" s="1">
        <v>38047</v>
      </c>
      <c r="B112">
        <v>221323.7542</v>
      </c>
      <c r="C112" s="6">
        <f t="shared" si="4"/>
        <v>204678.71999999997</v>
      </c>
      <c r="D112" s="6">
        <f t="shared" si="5"/>
        <v>7.5206722659144298E-2</v>
      </c>
      <c r="E112" s="6">
        <f t="shared" si="3"/>
        <v>277057163.5191704</v>
      </c>
    </row>
    <row r="113" spans="1:5" x14ac:dyDescent="0.2">
      <c r="A113" s="1">
        <v>38078</v>
      </c>
      <c r="B113">
        <v>225862.7176</v>
      </c>
      <c r="C113" s="6">
        <f t="shared" si="4"/>
        <v>206032.80000000005</v>
      </c>
      <c r="D113" s="6">
        <f t="shared" si="5"/>
        <v>8.7796329605484016E-2</v>
      </c>
      <c r="E113" s="6">
        <f t="shared" si="3"/>
        <v>393225632.02278805</v>
      </c>
    </row>
    <row r="114" spans="1:5" x14ac:dyDescent="0.2">
      <c r="A114" s="1">
        <v>38108</v>
      </c>
      <c r="B114">
        <v>227330.31450000001</v>
      </c>
      <c r="C114" s="6">
        <f t="shared" si="4"/>
        <v>207343.19999999995</v>
      </c>
      <c r="D114" s="6">
        <f t="shared" si="5"/>
        <v>8.7921026036323249E-2</v>
      </c>
      <c r="E114" s="6">
        <f t="shared" si="3"/>
        <v>399484746.03611243</v>
      </c>
    </row>
    <row r="115" spans="1:5" x14ac:dyDescent="0.2">
      <c r="A115" s="1">
        <v>38139</v>
      </c>
      <c r="B115">
        <v>230156.32010000001</v>
      </c>
      <c r="C115" s="6">
        <f t="shared" si="4"/>
        <v>208697.28000000003</v>
      </c>
      <c r="D115" s="6">
        <f t="shared" si="5"/>
        <v>9.3236805709599038E-2</v>
      </c>
      <c r="E115" s="6">
        <f t="shared" si="3"/>
        <v>460490402.01340729</v>
      </c>
    </row>
    <row r="116" spans="1:5" x14ac:dyDescent="0.2">
      <c r="A116" s="1">
        <v>38169</v>
      </c>
      <c r="B116">
        <v>233876.85579999999</v>
      </c>
      <c r="C116" s="6">
        <f t="shared" si="4"/>
        <v>210007.67999999993</v>
      </c>
      <c r="D116" s="6">
        <f t="shared" si="5"/>
        <v>0.10205873393651145</v>
      </c>
      <c r="E116" s="6">
        <f t="shared" si="3"/>
        <v>569737553.37130833</v>
      </c>
    </row>
    <row r="117" spans="1:5" x14ac:dyDescent="0.2">
      <c r="A117" s="1">
        <v>38200</v>
      </c>
      <c r="B117">
        <v>234835.52600000001</v>
      </c>
      <c r="C117" s="6">
        <f t="shared" si="4"/>
        <v>211361.76</v>
      </c>
      <c r="D117" s="6">
        <f t="shared" si="5"/>
        <v>9.9958325726236169E-2</v>
      </c>
      <c r="E117" s="6">
        <f t="shared" si="3"/>
        <v>551017690.22275615</v>
      </c>
    </row>
    <row r="118" spans="1:5" x14ac:dyDescent="0.2">
      <c r="A118" s="1">
        <v>38231</v>
      </c>
      <c r="B118">
        <v>234133.62590000001</v>
      </c>
      <c r="C118" s="6">
        <f t="shared" si="4"/>
        <v>212715.84000000008</v>
      </c>
      <c r="D118" s="6">
        <f t="shared" si="5"/>
        <v>9.1476761689701092E-2</v>
      </c>
      <c r="E118" s="6">
        <f t="shared" si="3"/>
        <v>458721552.85823578</v>
      </c>
    </row>
    <row r="119" spans="1:5" x14ac:dyDescent="0.2">
      <c r="A119" s="1">
        <v>38261</v>
      </c>
      <c r="B119">
        <v>232287.07199999999</v>
      </c>
      <c r="C119" s="6">
        <f t="shared" si="4"/>
        <v>214026.23999999999</v>
      </c>
      <c r="D119" s="6">
        <f t="shared" si="5"/>
        <v>7.8613208401025411E-2</v>
      </c>
      <c r="E119" s="6">
        <f t="shared" si="3"/>
        <v>333457985.33222383</v>
      </c>
    </row>
    <row r="120" spans="1:5" x14ac:dyDescent="0.2">
      <c r="A120" s="1">
        <v>38292</v>
      </c>
      <c r="B120">
        <v>234718.22089999999</v>
      </c>
      <c r="C120" s="6">
        <f t="shared" si="4"/>
        <v>215380.32000000007</v>
      </c>
      <c r="D120" s="6">
        <f t="shared" si="5"/>
        <v>8.2387727828930224E-2</v>
      </c>
      <c r="E120" s="6">
        <f t="shared" si="3"/>
        <v>373954411.21821773</v>
      </c>
    </row>
    <row r="121" spans="1:5" x14ac:dyDescent="0.2">
      <c r="A121" s="1">
        <v>38322</v>
      </c>
      <c r="B121">
        <v>230184.96739999999</v>
      </c>
      <c r="C121" s="6">
        <f t="shared" si="4"/>
        <v>216690.71999999997</v>
      </c>
      <c r="D121" s="6">
        <f t="shared" si="5"/>
        <v>5.8623495497647442E-2</v>
      </c>
      <c r="E121" s="6">
        <f t="shared" si="3"/>
        <v>182094712.89240736</v>
      </c>
    </row>
    <row r="122" spans="1:5" x14ac:dyDescent="0.2">
      <c r="A122" s="1">
        <v>38353</v>
      </c>
      <c r="B122">
        <v>232422.1606</v>
      </c>
      <c r="C122" s="6">
        <f t="shared" si="4"/>
        <v>218044.80000000005</v>
      </c>
      <c r="D122" s="6">
        <f t="shared" si="5"/>
        <v>6.1858820014772532E-2</v>
      </c>
      <c r="E122" s="6">
        <f t="shared" si="3"/>
        <v>206708497.82243112</v>
      </c>
    </row>
    <row r="123" spans="1:5" x14ac:dyDescent="0.2">
      <c r="A123" s="1">
        <v>38384</v>
      </c>
      <c r="B123">
        <v>231321.10089999999</v>
      </c>
      <c r="C123" s="6">
        <f t="shared" si="4"/>
        <v>219398.87999999989</v>
      </c>
      <c r="D123" s="6">
        <f t="shared" si="5"/>
        <v>5.1539703267943868E-2</v>
      </c>
      <c r="E123" s="6">
        <f t="shared" si="3"/>
        <v>142139351.18839926</v>
      </c>
    </row>
    <row r="124" spans="1:5" x14ac:dyDescent="0.2">
      <c r="A124" s="1">
        <v>38412</v>
      </c>
      <c r="B124">
        <v>231263.1991</v>
      </c>
      <c r="C124" s="6">
        <f t="shared" si="4"/>
        <v>220621.91999999993</v>
      </c>
      <c r="D124" s="6">
        <f t="shared" si="5"/>
        <v>4.6013715720496895E-2</v>
      </c>
      <c r="E124" s="6">
        <f t="shared" si="3"/>
        <v>113236820.88409835</v>
      </c>
    </row>
    <row r="125" spans="1:5" x14ac:dyDescent="0.2">
      <c r="A125" s="1">
        <v>38443</v>
      </c>
      <c r="B125">
        <v>235367.2452</v>
      </c>
      <c r="C125" s="6">
        <f t="shared" si="4"/>
        <v>221976</v>
      </c>
      <c r="D125" s="6">
        <f t="shared" si="5"/>
        <v>5.6895109549423423E-2</v>
      </c>
      <c r="E125" s="6">
        <f t="shared" si="3"/>
        <v>179325448.00652316</v>
      </c>
    </row>
    <row r="126" spans="1:5" x14ac:dyDescent="0.2">
      <c r="A126" s="1">
        <v>38473</v>
      </c>
      <c r="B126">
        <v>235685.16279999999</v>
      </c>
      <c r="C126" s="6">
        <f t="shared" si="4"/>
        <v>223286.39999999991</v>
      </c>
      <c r="D126" s="6">
        <f t="shared" si="5"/>
        <v>5.260731160459832E-2</v>
      </c>
      <c r="E126" s="6">
        <f t="shared" si="3"/>
        <v>153729318.97066593</v>
      </c>
    </row>
    <row r="127" spans="1:5" x14ac:dyDescent="0.2">
      <c r="A127" s="1">
        <v>38504</v>
      </c>
      <c r="B127">
        <v>235898.83369999999</v>
      </c>
      <c r="C127" s="6">
        <f t="shared" si="4"/>
        <v>224640.47999999998</v>
      </c>
      <c r="D127" s="6">
        <f t="shared" si="5"/>
        <v>4.7725347020229916E-2</v>
      </c>
      <c r="E127" s="6">
        <f t="shared" si="3"/>
        <v>126750528.03430384</v>
      </c>
    </row>
    <row r="128" spans="1:5" x14ac:dyDescent="0.2">
      <c r="A128" s="1">
        <v>38534</v>
      </c>
      <c r="B128">
        <v>237871.61259999999</v>
      </c>
      <c r="C128" s="6">
        <f t="shared" si="4"/>
        <v>225950.87999999989</v>
      </c>
      <c r="D128" s="6">
        <f t="shared" si="5"/>
        <v>5.0114145482528689E-2</v>
      </c>
      <c r="E128" s="6">
        <f t="shared" si="3"/>
        <v>142103865.72070527</v>
      </c>
    </row>
    <row r="129" spans="1:5" x14ac:dyDescent="0.2">
      <c r="A129" s="1">
        <v>38565</v>
      </c>
      <c r="B129">
        <v>237971.1048</v>
      </c>
      <c r="C129" s="6">
        <f t="shared" si="4"/>
        <v>227304.95999999996</v>
      </c>
      <c r="D129" s="6">
        <f t="shared" si="5"/>
        <v>4.482117612121133E-2</v>
      </c>
      <c r="E129" s="6">
        <f t="shared" si="3"/>
        <v>113766644.89456786</v>
      </c>
    </row>
    <row r="130" spans="1:5" x14ac:dyDescent="0.2">
      <c r="A130" s="1">
        <v>38596</v>
      </c>
      <c r="B130">
        <v>236915.5232</v>
      </c>
      <c r="C130" s="6">
        <f t="shared" si="4"/>
        <v>228659.04000000004</v>
      </c>
      <c r="D130" s="6">
        <f t="shared" si="5"/>
        <v>3.4849903832725973E-2</v>
      </c>
      <c r="E130" s="6">
        <f t="shared" ref="E130:E193" si="6">(C130-B130)^2</f>
        <v>68169514.831881553</v>
      </c>
    </row>
    <row r="131" spans="1:5" x14ac:dyDescent="0.2">
      <c r="A131" s="1">
        <v>38626</v>
      </c>
      <c r="B131">
        <v>234297.86559999999</v>
      </c>
      <c r="C131" s="6">
        <f t="shared" ref="C131:C194" si="7">43.68*A131-1457214.24</f>
        <v>229969.43999999994</v>
      </c>
      <c r="D131" s="6">
        <f t="shared" ref="D131:D194" si="8">ABS(B131-C131)/B131</f>
        <v>1.8474029154792463E-2</v>
      </c>
      <c r="E131" s="6">
        <f t="shared" si="6"/>
        <v>18735268.174735758</v>
      </c>
    </row>
    <row r="132" spans="1:5" x14ac:dyDescent="0.2">
      <c r="A132" s="1">
        <v>38657</v>
      </c>
      <c r="B132">
        <v>236560.7683</v>
      </c>
      <c r="C132" s="6">
        <f t="shared" si="7"/>
        <v>231323.52000000002</v>
      </c>
      <c r="D132" s="6">
        <f t="shared" si="8"/>
        <v>2.2139124494887676E-2</v>
      </c>
      <c r="E132" s="6">
        <f t="shared" si="6"/>
        <v>27428769.755852655</v>
      </c>
    </row>
    <row r="133" spans="1:5" x14ac:dyDescent="0.2">
      <c r="A133" s="1">
        <v>38687</v>
      </c>
      <c r="B133">
        <v>238376.65280000001</v>
      </c>
      <c r="C133" s="6">
        <f t="shared" si="7"/>
        <v>232633.91999999993</v>
      </c>
      <c r="D133" s="6">
        <f t="shared" si="8"/>
        <v>2.4091003596808977E-2</v>
      </c>
      <c r="E133" s="6">
        <f t="shared" si="6"/>
        <v>32978980.01219682</v>
      </c>
    </row>
    <row r="134" spans="1:5" x14ac:dyDescent="0.2">
      <c r="A134" s="1">
        <v>38718</v>
      </c>
      <c r="B134">
        <v>239845.53090000001</v>
      </c>
      <c r="C134" s="6">
        <f t="shared" si="7"/>
        <v>233988</v>
      </c>
      <c r="D134" s="6">
        <f t="shared" si="8"/>
        <v>2.4422097330811729E-2</v>
      </c>
      <c r="E134" s="6">
        <f t="shared" si="6"/>
        <v>34310668.244454958</v>
      </c>
    </row>
    <row r="135" spans="1:5" x14ac:dyDescent="0.2">
      <c r="A135" s="1">
        <v>38749</v>
      </c>
      <c r="B135">
        <v>239114.9725</v>
      </c>
      <c r="C135" s="6">
        <f t="shared" si="7"/>
        <v>235342.08000000007</v>
      </c>
      <c r="D135" s="6">
        <f t="shared" si="8"/>
        <v>1.5778570704098962E-2</v>
      </c>
      <c r="E135" s="6">
        <f t="shared" si="6"/>
        <v>14234717.816555714</v>
      </c>
    </row>
    <row r="136" spans="1:5" x14ac:dyDescent="0.2">
      <c r="A136" s="1">
        <v>38777</v>
      </c>
      <c r="B136">
        <v>241380.3315</v>
      </c>
      <c r="C136" s="6">
        <f t="shared" si="7"/>
        <v>236565.12000000011</v>
      </c>
      <c r="D136" s="6">
        <f t="shared" si="8"/>
        <v>1.9948648964382951E-2</v>
      </c>
      <c r="E136" s="6">
        <f t="shared" si="6"/>
        <v>23186261.789731175</v>
      </c>
    </row>
    <row r="137" spans="1:5" x14ac:dyDescent="0.2">
      <c r="A137" s="1">
        <v>38808</v>
      </c>
      <c r="B137">
        <v>245474.41529999999</v>
      </c>
      <c r="C137" s="6">
        <f t="shared" si="7"/>
        <v>237919.19999999995</v>
      </c>
      <c r="D137" s="6">
        <f t="shared" si="8"/>
        <v>3.0778015259825084E-2</v>
      </c>
      <c r="E137" s="6">
        <f t="shared" si="6"/>
        <v>57081278.229354694</v>
      </c>
    </row>
    <row r="138" spans="1:5" x14ac:dyDescent="0.2">
      <c r="A138" s="1">
        <v>38838</v>
      </c>
      <c r="B138">
        <v>247591.14739999999</v>
      </c>
      <c r="C138" s="6">
        <f t="shared" si="7"/>
        <v>239229.60000000009</v>
      </c>
      <c r="D138" s="6">
        <f t="shared" si="8"/>
        <v>3.3771592756065942E-2</v>
      </c>
      <c r="E138" s="6">
        <f t="shared" si="6"/>
        <v>69915474.922444984</v>
      </c>
    </row>
    <row r="139" spans="1:5" x14ac:dyDescent="0.2">
      <c r="A139" s="1">
        <v>38869</v>
      </c>
      <c r="B139">
        <v>251417.4307</v>
      </c>
      <c r="C139" s="6">
        <f t="shared" si="7"/>
        <v>240583.67999999993</v>
      </c>
      <c r="D139" s="6">
        <f t="shared" si="8"/>
        <v>4.3090690529437752E-2</v>
      </c>
      <c r="E139" s="6">
        <f t="shared" si="6"/>
        <v>117370154.22975184</v>
      </c>
    </row>
    <row r="140" spans="1:5" x14ac:dyDescent="0.2">
      <c r="A140" s="1">
        <v>38899</v>
      </c>
      <c r="B140">
        <v>253882.74059999999</v>
      </c>
      <c r="C140" s="6">
        <f t="shared" si="7"/>
        <v>241894.08000000007</v>
      </c>
      <c r="D140" s="6">
        <f t="shared" si="8"/>
        <v>4.7221250927365781E-2</v>
      </c>
      <c r="E140" s="6">
        <f t="shared" si="6"/>
        <v>143727982.98199034</v>
      </c>
    </row>
    <row r="141" spans="1:5" x14ac:dyDescent="0.2">
      <c r="A141" s="1">
        <v>38930</v>
      </c>
      <c r="B141">
        <v>256703.7586</v>
      </c>
      <c r="C141" s="6">
        <f t="shared" si="7"/>
        <v>243248.15999999992</v>
      </c>
      <c r="D141" s="6">
        <f t="shared" si="8"/>
        <v>5.2416835161992387E-2</v>
      </c>
      <c r="E141" s="6">
        <f t="shared" si="6"/>
        <v>181053133.68432423</v>
      </c>
    </row>
    <row r="142" spans="1:5" x14ac:dyDescent="0.2">
      <c r="A142" s="1">
        <v>38961</v>
      </c>
      <c r="B142">
        <v>257541.46520000001</v>
      </c>
      <c r="C142" s="6">
        <f t="shared" si="7"/>
        <v>244602.23999999999</v>
      </c>
      <c r="D142" s="6">
        <f t="shared" si="8"/>
        <v>5.0241327896273905E-2</v>
      </c>
      <c r="E142" s="6">
        <f t="shared" si="6"/>
        <v>167423548.77631545</v>
      </c>
    </row>
    <row r="143" spans="1:5" x14ac:dyDescent="0.2">
      <c r="A143" s="1">
        <v>38991</v>
      </c>
      <c r="B143">
        <v>259114.59950000001</v>
      </c>
      <c r="C143" s="6">
        <f t="shared" si="7"/>
        <v>245912.6399999999</v>
      </c>
      <c r="D143" s="6">
        <f t="shared" si="8"/>
        <v>5.0950272680409553E-2</v>
      </c>
      <c r="E143" s="6">
        <f t="shared" si="6"/>
        <v>174291734.63964325</v>
      </c>
    </row>
    <row r="144" spans="1:5" x14ac:dyDescent="0.2">
      <c r="A144" s="1">
        <v>39022</v>
      </c>
      <c r="B144">
        <v>258813.55290000001</v>
      </c>
      <c r="C144" s="6">
        <f t="shared" si="7"/>
        <v>247266.71999999997</v>
      </c>
      <c r="D144" s="6">
        <f t="shared" si="8"/>
        <v>4.4614483169903726E-2</v>
      </c>
      <c r="E144" s="6">
        <f t="shared" si="6"/>
        <v>133329350.02052328</v>
      </c>
    </row>
    <row r="145" spans="1:5" x14ac:dyDescent="0.2">
      <c r="A145" s="1">
        <v>39052</v>
      </c>
      <c r="B145">
        <v>264494.18560000003</v>
      </c>
      <c r="C145" s="6">
        <f t="shared" si="7"/>
        <v>248577.12000000011</v>
      </c>
      <c r="D145" s="6">
        <f t="shared" si="8"/>
        <v>6.0179264674164214E-2</v>
      </c>
      <c r="E145" s="6">
        <f t="shared" si="6"/>
        <v>253352977.31470063</v>
      </c>
    </row>
    <row r="146" spans="1:5" x14ac:dyDescent="0.2">
      <c r="A146" s="1">
        <v>39083</v>
      </c>
      <c r="B146">
        <v>267658.3296</v>
      </c>
      <c r="C146" s="6">
        <f t="shared" si="7"/>
        <v>249931.19999999995</v>
      </c>
      <c r="D146" s="6">
        <f t="shared" si="8"/>
        <v>6.6230442469293674E-2</v>
      </c>
      <c r="E146" s="6">
        <f t="shared" si="6"/>
        <v>314251123.85519773</v>
      </c>
    </row>
    <row r="147" spans="1:5" x14ac:dyDescent="0.2">
      <c r="A147" s="1">
        <v>39114</v>
      </c>
      <c r="B147">
        <v>270779.81630000001</v>
      </c>
      <c r="C147" s="6">
        <f t="shared" si="7"/>
        <v>251285.28000000003</v>
      </c>
      <c r="D147" s="6">
        <f t="shared" si="8"/>
        <v>7.1994052460696553E-2</v>
      </c>
      <c r="E147" s="6">
        <f t="shared" si="6"/>
        <v>380036945.55201685</v>
      </c>
    </row>
    <row r="148" spans="1:5" x14ac:dyDescent="0.2">
      <c r="A148" s="1">
        <v>39142</v>
      </c>
      <c r="B148">
        <v>273479.20500000002</v>
      </c>
      <c r="C148" s="6">
        <f t="shared" si="7"/>
        <v>252508.32000000007</v>
      </c>
      <c r="D148" s="6">
        <f t="shared" si="8"/>
        <v>7.6681826685871604E-2</v>
      </c>
      <c r="E148" s="6">
        <f t="shared" si="6"/>
        <v>439778017.68322295</v>
      </c>
    </row>
    <row r="149" spans="1:5" x14ac:dyDescent="0.2">
      <c r="A149" s="1">
        <v>39173</v>
      </c>
      <c r="B149">
        <v>278805.0539</v>
      </c>
      <c r="C149" s="6">
        <f t="shared" si="7"/>
        <v>253862.39999999991</v>
      </c>
      <c r="D149" s="6">
        <f t="shared" si="8"/>
        <v>8.9462703602734409E-2</v>
      </c>
      <c r="E149" s="6">
        <f t="shared" si="6"/>
        <v>622135983.57518983</v>
      </c>
    </row>
    <row r="150" spans="1:5" x14ac:dyDescent="0.2">
      <c r="A150" s="1">
        <v>39203</v>
      </c>
      <c r="B150">
        <v>282726.25309999997</v>
      </c>
      <c r="C150" s="6">
        <f t="shared" si="7"/>
        <v>255172.80000000005</v>
      </c>
      <c r="D150" s="6">
        <f t="shared" si="8"/>
        <v>9.7456294906770824E-2</v>
      </c>
      <c r="E150" s="6">
        <f t="shared" si="6"/>
        <v>759192777.73389554</v>
      </c>
    </row>
    <row r="151" spans="1:5" x14ac:dyDescent="0.2">
      <c r="A151" s="1">
        <v>39234</v>
      </c>
      <c r="B151">
        <v>285957.50569999998</v>
      </c>
      <c r="C151" s="6">
        <f t="shared" si="7"/>
        <v>256526.87999999989</v>
      </c>
      <c r="D151" s="6">
        <f t="shared" si="8"/>
        <v>0.10291957760631738</v>
      </c>
      <c r="E151" s="6">
        <f t="shared" si="6"/>
        <v>866161729.09350586</v>
      </c>
    </row>
    <row r="152" spans="1:5" x14ac:dyDescent="0.2">
      <c r="A152" s="1">
        <v>39264</v>
      </c>
      <c r="B152">
        <v>295693.65820000001</v>
      </c>
      <c r="C152" s="6">
        <f t="shared" si="7"/>
        <v>257837.28000000003</v>
      </c>
      <c r="D152" s="6">
        <f t="shared" si="8"/>
        <v>0.12802566828942555</v>
      </c>
      <c r="E152" s="6">
        <f t="shared" si="6"/>
        <v>1433105370.4214334</v>
      </c>
    </row>
    <row r="153" spans="1:5" x14ac:dyDescent="0.2">
      <c r="A153" s="1">
        <v>39295</v>
      </c>
      <c r="B153">
        <v>297653.41840000002</v>
      </c>
      <c r="C153" s="6">
        <f t="shared" si="7"/>
        <v>259191.3600000001</v>
      </c>
      <c r="D153" s="6">
        <f t="shared" si="8"/>
        <v>0.12921759342374789</v>
      </c>
      <c r="E153" s="6">
        <f t="shared" si="6"/>
        <v>1479329936.3650045</v>
      </c>
    </row>
    <row r="154" spans="1:5" x14ac:dyDescent="0.2">
      <c r="A154" s="1">
        <v>39326</v>
      </c>
      <c r="B154">
        <v>298413.8077</v>
      </c>
      <c r="C154" s="6">
        <f t="shared" si="7"/>
        <v>260545.43999999994</v>
      </c>
      <c r="D154" s="6">
        <f t="shared" si="8"/>
        <v>0.12689884557241973</v>
      </c>
      <c r="E154" s="6">
        <f t="shared" si="6"/>
        <v>1434013272.2624078</v>
      </c>
    </row>
    <row r="155" spans="1:5" x14ac:dyDescent="0.2">
      <c r="A155" s="1">
        <v>39356</v>
      </c>
      <c r="B155">
        <v>298559.07290000003</v>
      </c>
      <c r="C155" s="6">
        <f t="shared" si="7"/>
        <v>261855.84000000008</v>
      </c>
      <c r="D155" s="6">
        <f t="shared" si="8"/>
        <v>0.12293457553806579</v>
      </c>
      <c r="E155" s="6">
        <f t="shared" si="6"/>
        <v>1347127305.3116384</v>
      </c>
    </row>
    <row r="156" spans="1:5" x14ac:dyDescent="0.2">
      <c r="A156" s="1">
        <v>39387</v>
      </c>
      <c r="B156">
        <v>297647.72759999998</v>
      </c>
      <c r="C156" s="6">
        <f t="shared" si="7"/>
        <v>263209.91999999993</v>
      </c>
      <c r="D156" s="6">
        <f t="shared" si="8"/>
        <v>0.11569988414720912</v>
      </c>
      <c r="E156" s="6">
        <f t="shared" si="6"/>
        <v>1185962592.2946217</v>
      </c>
    </row>
    <row r="157" spans="1:5" x14ac:dyDescent="0.2">
      <c r="A157" s="1">
        <v>39417</v>
      </c>
      <c r="B157">
        <v>297994.33799999999</v>
      </c>
      <c r="C157" s="6">
        <f t="shared" si="7"/>
        <v>264520.32000000007</v>
      </c>
      <c r="D157" s="6">
        <f t="shared" si="8"/>
        <v>0.11233105375310831</v>
      </c>
      <c r="E157" s="6">
        <f t="shared" si="6"/>
        <v>1120509881.0643189</v>
      </c>
    </row>
    <row r="158" spans="1:5" x14ac:dyDescent="0.2">
      <c r="A158" s="1">
        <v>39448</v>
      </c>
      <c r="B158">
        <v>298596.41279999999</v>
      </c>
      <c r="C158" s="6">
        <f t="shared" si="7"/>
        <v>265874.39999999991</v>
      </c>
      <c r="D158" s="6">
        <f t="shared" si="8"/>
        <v>0.10958608810185975</v>
      </c>
      <c r="E158" s="6">
        <f t="shared" si="6"/>
        <v>1070730121.6833694</v>
      </c>
    </row>
    <row r="159" spans="1:5" x14ac:dyDescent="0.2">
      <c r="A159" s="1">
        <v>39479</v>
      </c>
      <c r="B159">
        <v>295700.44410000002</v>
      </c>
      <c r="C159" s="6">
        <f t="shared" si="7"/>
        <v>267228.48</v>
      </c>
      <c r="D159" s="6">
        <f t="shared" si="8"/>
        <v>9.6286511123302165E-2</v>
      </c>
      <c r="E159" s="6">
        <f t="shared" si="6"/>
        <v>810652739.71169114</v>
      </c>
    </row>
    <row r="160" spans="1:5" x14ac:dyDescent="0.2">
      <c r="A160" s="1">
        <v>39508</v>
      </c>
      <c r="B160">
        <v>293604.54330000002</v>
      </c>
      <c r="C160" s="6">
        <f t="shared" si="7"/>
        <v>268495.19999999995</v>
      </c>
      <c r="D160" s="6">
        <f t="shared" si="8"/>
        <v>8.5520963053844073E-2</v>
      </c>
      <c r="E160" s="6">
        <f t="shared" si="6"/>
        <v>630479120.95725822</v>
      </c>
    </row>
    <row r="161" spans="1:5" x14ac:dyDescent="0.2">
      <c r="A161" s="1">
        <v>39539</v>
      </c>
      <c r="B161">
        <v>294346.27289999998</v>
      </c>
      <c r="C161" s="6">
        <f t="shared" si="7"/>
        <v>269849.28000000003</v>
      </c>
      <c r="D161" s="6">
        <f t="shared" si="8"/>
        <v>8.3225082684578316E-2</v>
      </c>
      <c r="E161" s="6">
        <f t="shared" si="6"/>
        <v>600102661.1426481</v>
      </c>
    </row>
    <row r="162" spans="1:5" x14ac:dyDescent="0.2">
      <c r="A162" s="1">
        <v>39569</v>
      </c>
      <c r="B162">
        <v>295163.32659999997</v>
      </c>
      <c r="C162" s="6">
        <f t="shared" si="7"/>
        <v>271159.67999999993</v>
      </c>
      <c r="D162" s="6">
        <f t="shared" si="8"/>
        <v>8.1323268972806187E-2</v>
      </c>
      <c r="E162" s="6">
        <f t="shared" si="6"/>
        <v>576175050.09769332</v>
      </c>
    </row>
    <row r="163" spans="1:5" x14ac:dyDescent="0.2">
      <c r="A163" s="1">
        <v>39600</v>
      </c>
      <c r="B163">
        <v>290100.48629999999</v>
      </c>
      <c r="C163" s="6">
        <f t="shared" si="7"/>
        <v>272513.76</v>
      </c>
      <c r="D163" s="6">
        <f t="shared" si="8"/>
        <v>6.0622877694224607E-2</v>
      </c>
      <c r="E163" s="6">
        <f t="shared" si="6"/>
        <v>309292941.95111102</v>
      </c>
    </row>
    <row r="164" spans="1:5" x14ac:dyDescent="0.2">
      <c r="A164" s="1">
        <v>39630</v>
      </c>
      <c r="B164">
        <v>290261.0368</v>
      </c>
      <c r="C164" s="6">
        <f t="shared" si="7"/>
        <v>273824.15999999992</v>
      </c>
      <c r="D164" s="6">
        <f t="shared" si="8"/>
        <v>5.6627913209466238E-2</v>
      </c>
      <c r="E164" s="6">
        <f t="shared" si="6"/>
        <v>270170918.93838108</v>
      </c>
    </row>
    <row r="165" spans="1:5" x14ac:dyDescent="0.2">
      <c r="A165" s="1">
        <v>39661</v>
      </c>
      <c r="B165">
        <v>281721.4203</v>
      </c>
      <c r="C165" s="6">
        <f t="shared" si="7"/>
        <v>275178.23999999999</v>
      </c>
      <c r="D165" s="6">
        <f t="shared" si="8"/>
        <v>2.322571103408571E-2</v>
      </c>
      <c r="E165" s="6">
        <f t="shared" si="6"/>
        <v>42813208.438308187</v>
      </c>
    </row>
    <row r="166" spans="1:5" x14ac:dyDescent="0.2">
      <c r="A166" s="1">
        <v>39692</v>
      </c>
      <c r="B166">
        <v>276486.60220000002</v>
      </c>
      <c r="C166" s="6">
        <f t="shared" si="7"/>
        <v>276532.32000000007</v>
      </c>
      <c r="D166" s="6">
        <f t="shared" si="8"/>
        <v>1.6535267762078269E-4</v>
      </c>
      <c r="E166" s="6">
        <f t="shared" si="6"/>
        <v>2090.1172368438574</v>
      </c>
    </row>
    <row r="167" spans="1:5" x14ac:dyDescent="0.2">
      <c r="A167" s="1">
        <v>39722</v>
      </c>
      <c r="B167">
        <v>266999.05109999998</v>
      </c>
      <c r="C167" s="6">
        <f t="shared" si="7"/>
        <v>277842.71999999997</v>
      </c>
      <c r="D167" s="6">
        <f t="shared" si="8"/>
        <v>4.0613136471180478E-2</v>
      </c>
      <c r="E167" s="6">
        <f t="shared" si="6"/>
        <v>117585155.21282698</v>
      </c>
    </row>
    <row r="168" spans="1:5" x14ac:dyDescent="0.2">
      <c r="A168" s="1">
        <v>39753</v>
      </c>
      <c r="B168">
        <v>258647.49780000001</v>
      </c>
      <c r="C168" s="6">
        <f t="shared" si="7"/>
        <v>279196.80000000005</v>
      </c>
      <c r="D168" s="6">
        <f t="shared" si="8"/>
        <v>7.9449066295974174E-2</v>
      </c>
      <c r="E168" s="6">
        <f t="shared" si="6"/>
        <v>422273820.90692627</v>
      </c>
    </row>
    <row r="169" spans="1:5" x14ac:dyDescent="0.2">
      <c r="A169" s="1">
        <v>39783</v>
      </c>
      <c r="B169">
        <v>253881.05100000001</v>
      </c>
      <c r="C169" s="6">
        <f t="shared" si="7"/>
        <v>280507.19999999995</v>
      </c>
      <c r="D169" s="6">
        <f t="shared" si="8"/>
        <v>0.1048764722499906</v>
      </c>
      <c r="E169" s="6">
        <f t="shared" si="6"/>
        <v>708951810.57019818</v>
      </c>
    </row>
    <row r="170" spans="1:5" x14ac:dyDescent="0.2">
      <c r="A170" s="1">
        <v>39814</v>
      </c>
      <c r="B170">
        <v>253092.6023</v>
      </c>
      <c r="C170" s="6">
        <f t="shared" si="7"/>
        <v>281861.28000000003</v>
      </c>
      <c r="D170" s="6">
        <f t="shared" si="8"/>
        <v>0.11366858390392405</v>
      </c>
      <c r="E170" s="6">
        <f t="shared" si="6"/>
        <v>827636816.60647893</v>
      </c>
    </row>
    <row r="171" spans="1:5" x14ac:dyDescent="0.2">
      <c r="A171" s="1">
        <v>39845</v>
      </c>
      <c r="B171">
        <v>249846.62280000001</v>
      </c>
      <c r="C171" s="6">
        <f t="shared" si="7"/>
        <v>283215.3600000001</v>
      </c>
      <c r="D171" s="6">
        <f t="shared" si="8"/>
        <v>0.1335568871255525</v>
      </c>
      <c r="E171" s="6">
        <f t="shared" si="6"/>
        <v>1113472622.32267</v>
      </c>
    </row>
    <row r="172" spans="1:5" x14ac:dyDescent="0.2">
      <c r="A172" s="1">
        <v>39873</v>
      </c>
      <c r="B172">
        <v>247263.973</v>
      </c>
      <c r="C172" s="6">
        <f t="shared" si="7"/>
        <v>284438.39999999991</v>
      </c>
      <c r="D172" s="6">
        <f t="shared" si="8"/>
        <v>0.15034307889245113</v>
      </c>
      <c r="E172" s="6">
        <f t="shared" si="6"/>
        <v>1381938022.7783222</v>
      </c>
    </row>
    <row r="173" spans="1:5" x14ac:dyDescent="0.2">
      <c r="A173" s="1">
        <v>39904</v>
      </c>
      <c r="B173">
        <v>245350.74969999999</v>
      </c>
      <c r="C173" s="6">
        <f t="shared" si="7"/>
        <v>285792.48</v>
      </c>
      <c r="D173" s="6">
        <f t="shared" si="8"/>
        <v>0.1648323078264472</v>
      </c>
      <c r="E173" s="6">
        <f t="shared" si="6"/>
        <v>1635533549.6579378</v>
      </c>
    </row>
    <row r="174" spans="1:5" x14ac:dyDescent="0.2">
      <c r="A174" s="1">
        <v>39934</v>
      </c>
      <c r="B174">
        <v>249991.25279999999</v>
      </c>
      <c r="C174" s="6">
        <f t="shared" si="7"/>
        <v>287102.87999999989</v>
      </c>
      <c r="D174" s="6">
        <f t="shared" si="8"/>
        <v>0.14845170294694368</v>
      </c>
      <c r="E174" s="6">
        <f t="shared" si="6"/>
        <v>1377272873.4317725</v>
      </c>
    </row>
    <row r="175" spans="1:5" x14ac:dyDescent="0.2">
      <c r="A175" s="1">
        <v>39965</v>
      </c>
      <c r="B175">
        <v>253595.924</v>
      </c>
      <c r="C175" s="6">
        <f t="shared" si="7"/>
        <v>288456.95999999996</v>
      </c>
      <c r="D175" s="6">
        <f t="shared" si="8"/>
        <v>0.13746686244058073</v>
      </c>
      <c r="E175" s="6">
        <f t="shared" si="6"/>
        <v>1215291830.9932935</v>
      </c>
    </row>
    <row r="176" spans="1:5" x14ac:dyDescent="0.2">
      <c r="A176" s="1">
        <v>39995</v>
      </c>
      <c r="B176">
        <v>259792.6214</v>
      </c>
      <c r="C176" s="6">
        <f t="shared" si="7"/>
        <v>289767.3600000001</v>
      </c>
      <c r="D176" s="6">
        <f t="shared" si="8"/>
        <v>0.11537948398406707</v>
      </c>
      <c r="E176" s="6">
        <f t="shared" si="6"/>
        <v>898484954.13833594</v>
      </c>
    </row>
    <row r="177" spans="1:5" x14ac:dyDescent="0.2">
      <c r="A177" s="1">
        <v>40026</v>
      </c>
      <c r="B177">
        <v>262075.54730000001</v>
      </c>
      <c r="C177" s="6">
        <f t="shared" si="7"/>
        <v>291121.43999999994</v>
      </c>
      <c r="D177" s="6">
        <f t="shared" si="8"/>
        <v>0.11083022815078153</v>
      </c>
      <c r="E177" s="6">
        <f t="shared" si="6"/>
        <v>843663882.73990977</v>
      </c>
    </row>
    <row r="178" spans="1:5" x14ac:dyDescent="0.2">
      <c r="A178" s="1">
        <v>40057</v>
      </c>
      <c r="B178">
        <v>267500.92229999998</v>
      </c>
      <c r="C178" s="6">
        <f t="shared" si="7"/>
        <v>292475.52000000002</v>
      </c>
      <c r="D178" s="6">
        <f t="shared" si="8"/>
        <v>9.3362660155583491E-2</v>
      </c>
      <c r="E178" s="6">
        <f t="shared" si="6"/>
        <v>623730530.27684736</v>
      </c>
    </row>
    <row r="179" spans="1:5" x14ac:dyDescent="0.2">
      <c r="A179" s="1">
        <v>40087</v>
      </c>
      <c r="B179">
        <v>268780.20510000002</v>
      </c>
      <c r="C179" s="6">
        <f t="shared" si="7"/>
        <v>293785.91999999993</v>
      </c>
      <c r="D179" s="6">
        <f t="shared" si="8"/>
        <v>9.3034064360120919E-2</v>
      </c>
      <c r="E179" s="6">
        <f t="shared" si="6"/>
        <v>625285777.66007721</v>
      </c>
    </row>
    <row r="180" spans="1:5" x14ac:dyDescent="0.2">
      <c r="A180" s="1">
        <v>40118</v>
      </c>
      <c r="B180">
        <v>266836.52679999999</v>
      </c>
      <c r="C180" s="6">
        <f t="shared" si="7"/>
        <v>295140</v>
      </c>
      <c r="D180" s="6">
        <f t="shared" si="8"/>
        <v>0.10607046021556898</v>
      </c>
      <c r="E180" s="6">
        <f t="shared" si="6"/>
        <v>801086595.1831187</v>
      </c>
    </row>
    <row r="181" spans="1:5" x14ac:dyDescent="0.2">
      <c r="A181" s="1">
        <v>40148</v>
      </c>
      <c r="B181">
        <v>270118.13050000003</v>
      </c>
      <c r="C181" s="6">
        <f t="shared" si="7"/>
        <v>296450.39999999991</v>
      </c>
      <c r="D181" s="6">
        <f t="shared" si="8"/>
        <v>9.7484272718968326E-2</v>
      </c>
      <c r="E181" s="6">
        <f t="shared" si="6"/>
        <v>693388417.0206238</v>
      </c>
    </row>
    <row r="182" spans="1:5" x14ac:dyDescent="0.2">
      <c r="A182" s="1">
        <v>40179</v>
      </c>
      <c r="B182">
        <v>279724</v>
      </c>
      <c r="C182" s="6">
        <f t="shared" si="7"/>
        <v>297804.48</v>
      </c>
      <c r="D182" s="6">
        <f t="shared" si="8"/>
        <v>6.4636856329810741E-2</v>
      </c>
      <c r="E182" s="6">
        <f t="shared" si="6"/>
        <v>326903757.03039932</v>
      </c>
    </row>
    <row r="183" spans="1:5" x14ac:dyDescent="0.2">
      <c r="A183" s="1">
        <v>40210</v>
      </c>
      <c r="B183">
        <v>278753.42810000002</v>
      </c>
      <c r="C183" s="6">
        <f t="shared" si="7"/>
        <v>299158.56000000006</v>
      </c>
      <c r="D183" s="6">
        <f t="shared" si="8"/>
        <v>7.3201366666887771E-2</v>
      </c>
      <c r="E183" s="6">
        <f t="shared" si="6"/>
        <v>416369407.85639912</v>
      </c>
    </row>
    <row r="184" spans="1:5" x14ac:dyDescent="0.2">
      <c r="A184" s="1">
        <v>40238</v>
      </c>
      <c r="B184">
        <v>280472.15169999999</v>
      </c>
      <c r="C184" s="6">
        <f t="shared" si="7"/>
        <v>300381.60000000009</v>
      </c>
      <c r="D184" s="6">
        <f t="shared" si="8"/>
        <v>7.0985472815482051E-2</v>
      </c>
      <c r="E184" s="6">
        <f t="shared" si="6"/>
        <v>396386131.61037707</v>
      </c>
    </row>
    <row r="185" spans="1:5" x14ac:dyDescent="0.2">
      <c r="A185" s="1">
        <v>40269</v>
      </c>
      <c r="B185">
        <v>281981.01280000003</v>
      </c>
      <c r="C185" s="6">
        <f t="shared" si="7"/>
        <v>301735.67999999993</v>
      </c>
      <c r="D185" s="6">
        <f t="shared" si="8"/>
        <v>7.0056728301813892E-2</v>
      </c>
      <c r="E185" s="6">
        <f t="shared" si="6"/>
        <v>390246876.18275225</v>
      </c>
    </row>
    <row r="186" spans="1:5" x14ac:dyDescent="0.2">
      <c r="A186" s="1">
        <v>40299</v>
      </c>
      <c r="B186">
        <v>281762.24570000003</v>
      </c>
      <c r="C186" s="6">
        <f t="shared" si="7"/>
        <v>303046.08000000007</v>
      </c>
      <c r="D186" s="6">
        <f t="shared" si="8"/>
        <v>7.5538276063648102E-2</v>
      </c>
      <c r="E186" s="6">
        <f t="shared" si="6"/>
        <v>453001602.50985843</v>
      </c>
    </row>
    <row r="187" spans="1:5" x14ac:dyDescent="0.2">
      <c r="A187" s="1">
        <v>40330</v>
      </c>
      <c r="B187">
        <v>284540.74489999999</v>
      </c>
      <c r="C187" s="6">
        <f t="shared" si="7"/>
        <v>304400.15999999992</v>
      </c>
      <c r="D187" s="6">
        <f t="shared" si="8"/>
        <v>6.9794626801090956E-2</v>
      </c>
      <c r="E187" s="6">
        <f t="shared" si="6"/>
        <v>394396368.11410505</v>
      </c>
    </row>
    <row r="188" spans="1:5" x14ac:dyDescent="0.2">
      <c r="A188" s="1">
        <v>40360</v>
      </c>
      <c r="B188">
        <v>292771.73009999999</v>
      </c>
      <c r="C188" s="6">
        <f t="shared" si="7"/>
        <v>305710.56000000006</v>
      </c>
      <c r="D188" s="6">
        <f t="shared" si="8"/>
        <v>4.4194259792708281E-2</v>
      </c>
      <c r="E188" s="6">
        <f t="shared" si="6"/>
        <v>167413319.1811358</v>
      </c>
    </row>
    <row r="189" spans="1:5" x14ac:dyDescent="0.2">
      <c r="A189" s="1">
        <v>40391</v>
      </c>
      <c r="B189">
        <v>290645.87719999999</v>
      </c>
      <c r="C189" s="6">
        <f t="shared" si="7"/>
        <v>307064.6399999999</v>
      </c>
      <c r="D189" s="6">
        <f t="shared" si="8"/>
        <v>5.6490609666215177E-2</v>
      </c>
      <c r="E189" s="6">
        <f t="shared" si="6"/>
        <v>269575771.88266087</v>
      </c>
    </row>
    <row r="190" spans="1:5" x14ac:dyDescent="0.2">
      <c r="A190" s="1">
        <v>40422</v>
      </c>
      <c r="B190">
        <v>290093.06459999998</v>
      </c>
      <c r="C190" s="6">
        <f t="shared" si="7"/>
        <v>308418.71999999997</v>
      </c>
      <c r="D190" s="6">
        <f t="shared" si="8"/>
        <v>6.3171642608101111E-2</v>
      </c>
      <c r="E190" s="6">
        <f t="shared" si="6"/>
        <v>335829645.83954877</v>
      </c>
    </row>
    <row r="191" spans="1:5" x14ac:dyDescent="0.2">
      <c r="A191" s="1">
        <v>40452</v>
      </c>
      <c r="B191">
        <v>286130.67119999998</v>
      </c>
      <c r="C191" s="6">
        <f t="shared" si="7"/>
        <v>309729.12000000011</v>
      </c>
      <c r="D191" s="6">
        <f t="shared" si="8"/>
        <v>8.2474376832902527E-2</v>
      </c>
      <c r="E191" s="6">
        <f t="shared" si="6"/>
        <v>556886785.76622748</v>
      </c>
    </row>
    <row r="192" spans="1:5" x14ac:dyDescent="0.2">
      <c r="A192" s="1">
        <v>40483</v>
      </c>
      <c r="B192">
        <v>282289.53619999997</v>
      </c>
      <c r="C192" s="6">
        <f t="shared" si="7"/>
        <v>311083.19999999995</v>
      </c>
      <c r="D192" s="6">
        <f t="shared" si="8"/>
        <v>0.10200046444371176</v>
      </c>
      <c r="E192" s="6">
        <f t="shared" si="6"/>
        <v>829075075.02742934</v>
      </c>
    </row>
    <row r="193" spans="1:5" x14ac:dyDescent="0.2">
      <c r="A193" s="1">
        <v>40513</v>
      </c>
      <c r="B193">
        <v>285353.07410000003</v>
      </c>
      <c r="C193" s="6">
        <f t="shared" si="7"/>
        <v>312393.60000000009</v>
      </c>
      <c r="D193" s="6">
        <f t="shared" si="8"/>
        <v>9.4761642170092406E-2</v>
      </c>
      <c r="E193" s="6">
        <f t="shared" si="6"/>
        <v>731190040.94857442</v>
      </c>
    </row>
    <row r="194" spans="1:5" x14ac:dyDescent="0.2">
      <c r="A194" s="1">
        <v>40544</v>
      </c>
      <c r="B194">
        <v>287982.88819999999</v>
      </c>
      <c r="C194" s="6">
        <f t="shared" si="7"/>
        <v>313747.67999999993</v>
      </c>
      <c r="D194" s="6">
        <f t="shared" si="8"/>
        <v>8.9466398371929198E-2</v>
      </c>
      <c r="E194" s="6">
        <f t="shared" ref="E194:E257" si="9">(C194-B194)^2</f>
        <v>663824496.49734461</v>
      </c>
    </row>
    <row r="195" spans="1:5" x14ac:dyDescent="0.2">
      <c r="A195" s="1">
        <v>40575</v>
      </c>
      <c r="B195">
        <v>285226.72289999999</v>
      </c>
      <c r="C195" s="6">
        <f t="shared" ref="C195:C258" si="10">43.68*A195-1457214.24</f>
        <v>315101.76</v>
      </c>
      <c r="D195" s="6">
        <f t="shared" ref="D195:D258" si="11">ABS(B195-C195)/B195</f>
        <v>0.1047413678362604</v>
      </c>
      <c r="E195" s="6">
        <f t="shared" si="9"/>
        <v>892517841.72637737</v>
      </c>
    </row>
    <row r="196" spans="1:5" x14ac:dyDescent="0.2">
      <c r="A196" s="1">
        <v>40603</v>
      </c>
      <c r="B196">
        <v>287091.9424</v>
      </c>
      <c r="C196" s="6">
        <f t="shared" si="10"/>
        <v>316324.80000000005</v>
      </c>
      <c r="D196" s="6">
        <f t="shared" si="11"/>
        <v>0.10182402667111581</v>
      </c>
      <c r="E196" s="6">
        <f t="shared" si="9"/>
        <v>854559963.46188045</v>
      </c>
    </row>
    <row r="197" spans="1:5" x14ac:dyDescent="0.2">
      <c r="A197" s="1">
        <v>40634</v>
      </c>
      <c r="B197">
        <v>293992.50189999997</v>
      </c>
      <c r="C197" s="6">
        <f t="shared" si="10"/>
        <v>317678.87999999989</v>
      </c>
      <c r="D197" s="6">
        <f t="shared" si="11"/>
        <v>8.0567966689356979E-2</v>
      </c>
      <c r="E197" s="6">
        <f t="shared" si="9"/>
        <v>561044507.4961555</v>
      </c>
    </row>
    <row r="198" spans="1:5" x14ac:dyDescent="0.2">
      <c r="A198" s="1">
        <v>40664</v>
      </c>
      <c r="B198">
        <v>284721.75099999999</v>
      </c>
      <c r="C198" s="6">
        <f t="shared" si="10"/>
        <v>318989.28000000003</v>
      </c>
      <c r="D198" s="6">
        <f t="shared" si="11"/>
        <v>0.12035444738466798</v>
      </c>
      <c r="E198" s="6">
        <f t="shared" si="9"/>
        <v>1174263543.7658436</v>
      </c>
    </row>
    <row r="199" spans="1:5" x14ac:dyDescent="0.2">
      <c r="A199" s="1">
        <v>40695</v>
      </c>
      <c r="B199">
        <v>285905.9657</v>
      </c>
      <c r="C199" s="6">
        <f t="shared" si="10"/>
        <v>320343.3600000001</v>
      </c>
      <c r="D199" s="6">
        <f t="shared" si="11"/>
        <v>0.12045007251137643</v>
      </c>
      <c r="E199" s="6">
        <f t="shared" si="9"/>
        <v>1185934126.1736796</v>
      </c>
    </row>
    <row r="200" spans="1:5" x14ac:dyDescent="0.2">
      <c r="A200" s="1">
        <v>40725</v>
      </c>
      <c r="B200">
        <v>295843.21590000001</v>
      </c>
      <c r="C200" s="6">
        <f t="shared" si="10"/>
        <v>321653.76000000001</v>
      </c>
      <c r="D200" s="6">
        <f t="shared" si="11"/>
        <v>8.7243995173187941E-2</v>
      </c>
      <c r="E200" s="6">
        <f t="shared" si="9"/>
        <v>666184186.73804474</v>
      </c>
    </row>
    <row r="201" spans="1:5" x14ac:dyDescent="0.2">
      <c r="A201" s="1">
        <v>40756</v>
      </c>
      <c r="B201">
        <v>294902.9068</v>
      </c>
      <c r="C201" s="6">
        <f t="shared" si="10"/>
        <v>323007.84000000008</v>
      </c>
      <c r="D201" s="6">
        <f t="shared" si="11"/>
        <v>9.5302326806363261E-2</v>
      </c>
      <c r="E201" s="6">
        <f t="shared" si="9"/>
        <v>789887270.17646706</v>
      </c>
    </row>
    <row r="202" spans="1:5" x14ac:dyDescent="0.2">
      <c r="A202" s="1">
        <v>40787</v>
      </c>
      <c r="B202">
        <v>295358.08309999999</v>
      </c>
      <c r="C202" s="6">
        <f t="shared" si="10"/>
        <v>324361.91999999993</v>
      </c>
      <c r="D202" s="6">
        <f t="shared" si="11"/>
        <v>9.8198893341883073E-2</v>
      </c>
      <c r="E202" s="6">
        <f t="shared" si="9"/>
        <v>841222554.92179787</v>
      </c>
    </row>
    <row r="203" spans="1:5" x14ac:dyDescent="0.2">
      <c r="A203" s="1">
        <v>40817</v>
      </c>
      <c r="B203">
        <v>292266.58549999999</v>
      </c>
      <c r="C203" s="6">
        <f t="shared" si="10"/>
        <v>325672.32000000007</v>
      </c>
      <c r="D203" s="6">
        <f t="shared" si="11"/>
        <v>0.11429884960284001</v>
      </c>
      <c r="E203" s="6">
        <f t="shared" si="9"/>
        <v>1115943097.4844954</v>
      </c>
    </row>
    <row r="204" spans="1:5" x14ac:dyDescent="0.2">
      <c r="A204" s="1">
        <v>40848</v>
      </c>
      <c r="B204">
        <v>291036.30359999998</v>
      </c>
      <c r="C204" s="6">
        <f t="shared" si="10"/>
        <v>327026.39999999991</v>
      </c>
      <c r="D204" s="6">
        <f t="shared" si="11"/>
        <v>0.12366187982329749</v>
      </c>
      <c r="E204" s="6">
        <f t="shared" si="9"/>
        <v>1295287038.8812873</v>
      </c>
    </row>
    <row r="205" spans="1:5" x14ac:dyDescent="0.2">
      <c r="A205" s="1">
        <v>40878</v>
      </c>
      <c r="B205">
        <v>292284.09879999998</v>
      </c>
      <c r="C205" s="6">
        <f t="shared" si="10"/>
        <v>328336.80000000005</v>
      </c>
      <c r="D205" s="6">
        <f t="shared" si="11"/>
        <v>0.12334814431581412</v>
      </c>
      <c r="E205" s="6">
        <f t="shared" si="9"/>
        <v>1299797263.8164864</v>
      </c>
    </row>
    <row r="206" spans="1:5" x14ac:dyDescent="0.2">
      <c r="A206" s="1">
        <v>40909</v>
      </c>
      <c r="B206">
        <v>294360.43979999999</v>
      </c>
      <c r="C206" s="6">
        <f t="shared" si="10"/>
        <v>329690.87999999989</v>
      </c>
      <c r="D206" s="6">
        <f t="shared" si="11"/>
        <v>0.12002441708540991</v>
      </c>
      <c r="E206" s="6">
        <f t="shared" si="9"/>
        <v>1248240004.7257686</v>
      </c>
    </row>
    <row r="207" spans="1:5" x14ac:dyDescent="0.2">
      <c r="A207" s="1">
        <v>40940</v>
      </c>
      <c r="B207">
        <v>292381.4559</v>
      </c>
      <c r="C207" s="6">
        <f t="shared" si="10"/>
        <v>331044.95999999996</v>
      </c>
      <c r="D207" s="6">
        <f t="shared" si="11"/>
        <v>0.13223651267823092</v>
      </c>
      <c r="E207" s="6">
        <f t="shared" si="9"/>
        <v>1494866549.2907138</v>
      </c>
    </row>
    <row r="208" spans="1:5" x14ac:dyDescent="0.2">
      <c r="A208" s="1">
        <v>40969</v>
      </c>
      <c r="B208">
        <v>290378.61080000002</v>
      </c>
      <c r="C208" s="6">
        <f t="shared" si="10"/>
        <v>332311.67999999993</v>
      </c>
      <c r="D208" s="6">
        <f t="shared" si="11"/>
        <v>0.14440825749690483</v>
      </c>
      <c r="E208" s="6">
        <f t="shared" si="9"/>
        <v>1758382292.5319812</v>
      </c>
    </row>
    <row r="209" spans="1:5" x14ac:dyDescent="0.2">
      <c r="A209" s="1">
        <v>41000</v>
      </c>
      <c r="B209">
        <v>299064.74430000002</v>
      </c>
      <c r="C209" s="6">
        <f t="shared" si="10"/>
        <v>333665.76</v>
      </c>
      <c r="D209" s="6">
        <f t="shared" si="11"/>
        <v>0.11569740786727695</v>
      </c>
      <c r="E209" s="6">
        <f t="shared" si="9"/>
        <v>1197230287.4716458</v>
      </c>
    </row>
    <row r="210" spans="1:5" x14ac:dyDescent="0.2">
      <c r="A210" s="1">
        <v>41030</v>
      </c>
      <c r="B210">
        <v>304081.17060000001</v>
      </c>
      <c r="C210" s="6">
        <f t="shared" si="10"/>
        <v>334976.15999999992</v>
      </c>
      <c r="D210" s="6">
        <f t="shared" si="11"/>
        <v>0.10160112623560093</v>
      </c>
      <c r="E210" s="6">
        <f t="shared" si="9"/>
        <v>954500370.02610648</v>
      </c>
    </row>
    <row r="211" spans="1:5" x14ac:dyDescent="0.2">
      <c r="A211" s="1">
        <v>41061</v>
      </c>
      <c r="B211">
        <v>306823.39010000002</v>
      </c>
      <c r="C211" s="6">
        <f t="shared" si="10"/>
        <v>336330.23999999999</v>
      </c>
      <c r="D211" s="6">
        <f t="shared" si="11"/>
        <v>9.6168841268532645E-2</v>
      </c>
      <c r="E211" s="6">
        <f t="shared" si="9"/>
        <v>870654191.0211283</v>
      </c>
    </row>
    <row r="212" spans="1:5" x14ac:dyDescent="0.2">
      <c r="A212" s="1">
        <v>41091</v>
      </c>
      <c r="B212">
        <v>308961.50170000002</v>
      </c>
      <c r="C212" s="6">
        <f t="shared" si="10"/>
        <v>337640.6399999999</v>
      </c>
      <c r="D212" s="6">
        <f t="shared" si="11"/>
        <v>9.2824310285257366E-2</v>
      </c>
      <c r="E212" s="6">
        <f t="shared" si="9"/>
        <v>822492973.63051975</v>
      </c>
    </row>
    <row r="213" spans="1:5" x14ac:dyDescent="0.2">
      <c r="A213" s="1">
        <v>41122</v>
      </c>
      <c r="B213">
        <v>310043.00910000002</v>
      </c>
      <c r="C213" s="6">
        <f t="shared" si="10"/>
        <v>338994.72</v>
      </c>
      <c r="D213" s="6">
        <f t="shared" si="11"/>
        <v>9.3379660402734571E-2</v>
      </c>
      <c r="E213" s="6">
        <f t="shared" si="9"/>
        <v>838201564.03717577</v>
      </c>
    </row>
    <row r="214" spans="1:5" x14ac:dyDescent="0.2">
      <c r="A214" s="1">
        <v>41153</v>
      </c>
      <c r="B214">
        <v>308468.73379999999</v>
      </c>
      <c r="C214" s="6">
        <f t="shared" si="10"/>
        <v>340348.80000000005</v>
      </c>
      <c r="D214" s="6">
        <f t="shared" si="11"/>
        <v>0.10334942477726104</v>
      </c>
      <c r="E214" s="6">
        <f t="shared" si="9"/>
        <v>1016338620.9163862</v>
      </c>
    </row>
    <row r="215" spans="1:5" x14ac:dyDescent="0.2">
      <c r="A215" s="1">
        <v>41183</v>
      </c>
      <c r="B215">
        <v>310281.07809999998</v>
      </c>
      <c r="C215" s="6">
        <f t="shared" si="10"/>
        <v>341659.19999999995</v>
      </c>
      <c r="D215" s="6">
        <f t="shared" si="11"/>
        <v>0.10112805489829826</v>
      </c>
      <c r="E215" s="6">
        <f t="shared" si="9"/>
        <v>984586533.97125769</v>
      </c>
    </row>
    <row r="216" spans="1:5" x14ac:dyDescent="0.2">
      <c r="A216" s="1">
        <v>41214</v>
      </c>
      <c r="B216">
        <v>308539.58260000002</v>
      </c>
      <c r="C216" s="6">
        <f t="shared" si="10"/>
        <v>343013.28</v>
      </c>
      <c r="D216" s="6">
        <f t="shared" si="11"/>
        <v>0.11173184688167787</v>
      </c>
      <c r="E216" s="6">
        <f t="shared" si="9"/>
        <v>1188435812.4267671</v>
      </c>
    </row>
    <row r="217" spans="1:5" x14ac:dyDescent="0.2">
      <c r="A217" s="1">
        <v>41244</v>
      </c>
      <c r="B217">
        <v>313744.23269999999</v>
      </c>
      <c r="C217" s="6">
        <f t="shared" si="10"/>
        <v>344323.67999999993</v>
      </c>
      <c r="D217" s="6">
        <f t="shared" si="11"/>
        <v>9.7466165471286267E-2</v>
      </c>
      <c r="E217" s="6">
        <f t="shared" si="9"/>
        <v>935102597.17347372</v>
      </c>
    </row>
    <row r="218" spans="1:5" x14ac:dyDescent="0.2">
      <c r="A218" s="1">
        <v>41275</v>
      </c>
      <c r="B218">
        <v>311364.34110000002</v>
      </c>
      <c r="C218" s="6">
        <f t="shared" si="10"/>
        <v>345677.76</v>
      </c>
      <c r="D218" s="6">
        <f t="shared" si="11"/>
        <v>0.11020343170568669</v>
      </c>
      <c r="E218" s="6">
        <f t="shared" si="9"/>
        <v>1177410716.6068766</v>
      </c>
    </row>
    <row r="219" spans="1:5" x14ac:dyDescent="0.2">
      <c r="A219" s="1">
        <v>41306</v>
      </c>
      <c r="B219">
        <v>313549.90340000001</v>
      </c>
      <c r="C219" s="6">
        <f t="shared" si="10"/>
        <v>347031.84000000008</v>
      </c>
      <c r="D219" s="6">
        <f t="shared" si="11"/>
        <v>0.10678343777796256</v>
      </c>
      <c r="E219" s="6">
        <f t="shared" si="9"/>
        <v>1121040078.4864244</v>
      </c>
    </row>
    <row r="220" spans="1:5" x14ac:dyDescent="0.2">
      <c r="A220" s="1">
        <v>41334</v>
      </c>
      <c r="B220">
        <v>312289.30930000002</v>
      </c>
      <c r="C220" s="6">
        <f t="shared" si="10"/>
        <v>348254.87999999989</v>
      </c>
      <c r="D220" s="6">
        <f t="shared" si="11"/>
        <v>0.11516747332983346</v>
      </c>
      <c r="E220" s="6">
        <f t="shared" si="9"/>
        <v>1293522275.7766888</v>
      </c>
    </row>
    <row r="221" spans="1:5" x14ac:dyDescent="0.2">
      <c r="A221" s="1">
        <v>41365</v>
      </c>
      <c r="B221">
        <v>320921.25270000001</v>
      </c>
      <c r="C221" s="6">
        <f t="shared" si="10"/>
        <v>349608.95999999996</v>
      </c>
      <c r="D221" s="6">
        <f t="shared" si="11"/>
        <v>8.9391734136154172E-2</v>
      </c>
      <c r="E221" s="6">
        <f t="shared" si="9"/>
        <v>822984550.13047051</v>
      </c>
    </row>
    <row r="222" spans="1:5" x14ac:dyDescent="0.2">
      <c r="A222" s="1">
        <v>41395</v>
      </c>
      <c r="B222">
        <v>322324.27899999998</v>
      </c>
      <c r="C222" s="6">
        <f t="shared" si="10"/>
        <v>350919.3600000001</v>
      </c>
      <c r="D222" s="6">
        <f t="shared" si="11"/>
        <v>8.8715256228030295E-2</v>
      </c>
      <c r="E222" s="6">
        <f t="shared" si="9"/>
        <v>817678657.39656794</v>
      </c>
    </row>
    <row r="223" spans="1:5" x14ac:dyDescent="0.2">
      <c r="A223" s="1">
        <v>41426</v>
      </c>
      <c r="B223">
        <v>324518.34409999999</v>
      </c>
      <c r="C223" s="6">
        <f t="shared" si="10"/>
        <v>352273.43999999994</v>
      </c>
      <c r="D223" s="6">
        <f t="shared" si="11"/>
        <v>8.552704771428038E-2</v>
      </c>
      <c r="E223" s="6">
        <f t="shared" si="9"/>
        <v>770345348.41819441</v>
      </c>
    </row>
    <row r="224" spans="1:5" x14ac:dyDescent="0.2">
      <c r="A224" s="1">
        <v>41456</v>
      </c>
      <c r="B224">
        <v>332988.32089999999</v>
      </c>
      <c r="C224" s="6">
        <f t="shared" si="10"/>
        <v>353583.84000000008</v>
      </c>
      <c r="D224" s="6">
        <f t="shared" si="11"/>
        <v>6.1850574952102153E-2</v>
      </c>
      <c r="E224" s="6">
        <f t="shared" si="9"/>
        <v>424175406.99846864</v>
      </c>
    </row>
    <row r="225" spans="1:5" x14ac:dyDescent="0.2">
      <c r="A225" s="1">
        <v>41487</v>
      </c>
      <c r="B225">
        <v>335742.52980000002</v>
      </c>
      <c r="C225" s="6">
        <f t="shared" si="10"/>
        <v>354937.91999999993</v>
      </c>
      <c r="D225" s="6">
        <f t="shared" si="11"/>
        <v>5.717294800701745E-2</v>
      </c>
      <c r="E225" s="6">
        <f t="shared" si="9"/>
        <v>368463004.93025249</v>
      </c>
    </row>
    <row r="226" spans="1:5" x14ac:dyDescent="0.2">
      <c r="A226" s="1">
        <v>41518</v>
      </c>
      <c r="B226">
        <v>340494.01770000003</v>
      </c>
      <c r="C226" s="6">
        <f t="shared" si="10"/>
        <v>356292</v>
      </c>
      <c r="D226" s="6">
        <f t="shared" si="11"/>
        <v>4.6397238949199823E-2</v>
      </c>
      <c r="E226" s="6">
        <f t="shared" si="9"/>
        <v>249576244.75111246</v>
      </c>
    </row>
    <row r="227" spans="1:5" x14ac:dyDescent="0.2">
      <c r="A227" s="1">
        <v>41548</v>
      </c>
      <c r="B227">
        <v>340044.83390000003</v>
      </c>
      <c r="C227" s="6">
        <f t="shared" si="10"/>
        <v>357602.39999999991</v>
      </c>
      <c r="D227" s="6">
        <f t="shared" si="11"/>
        <v>5.1633091726849135E-2</v>
      </c>
      <c r="E227" s="6">
        <f t="shared" si="9"/>
        <v>308268127.355865</v>
      </c>
    </row>
    <row r="228" spans="1:5" x14ac:dyDescent="0.2">
      <c r="A228" s="1">
        <v>41579</v>
      </c>
      <c r="B228">
        <v>343749.32419999997</v>
      </c>
      <c r="C228" s="6">
        <f t="shared" si="10"/>
        <v>358956.48</v>
      </c>
      <c r="D228" s="6">
        <f t="shared" si="11"/>
        <v>4.4239085663342836E-2</v>
      </c>
      <c r="E228" s="6">
        <f t="shared" si="9"/>
        <v>231257587.52547386</v>
      </c>
    </row>
    <row r="229" spans="1:5" x14ac:dyDescent="0.2">
      <c r="A229" s="1">
        <v>41609</v>
      </c>
      <c r="B229">
        <v>352028.12699999998</v>
      </c>
      <c r="C229" s="6">
        <f t="shared" si="10"/>
        <v>360266.87999999989</v>
      </c>
      <c r="D229" s="6">
        <f t="shared" si="11"/>
        <v>2.3403678195293497E-2</v>
      </c>
      <c r="E229" s="6">
        <f t="shared" si="9"/>
        <v>67877050.995007515</v>
      </c>
    </row>
    <row r="230" spans="1:5" x14ac:dyDescent="0.2">
      <c r="A230" s="1">
        <v>41640</v>
      </c>
      <c r="B230">
        <v>355829.65110000002</v>
      </c>
      <c r="C230" s="6">
        <f t="shared" si="10"/>
        <v>361620.95999999996</v>
      </c>
      <c r="D230" s="6">
        <f t="shared" si="11"/>
        <v>1.6275509593135042E-2</v>
      </c>
      <c r="E230" s="6">
        <f t="shared" si="9"/>
        <v>33539258.775218576</v>
      </c>
    </row>
    <row r="231" spans="1:5" x14ac:dyDescent="0.2">
      <c r="A231" s="1">
        <v>41671</v>
      </c>
      <c r="B231">
        <v>357875.83620000002</v>
      </c>
      <c r="C231" s="6">
        <f t="shared" si="10"/>
        <v>362975.04000000004</v>
      </c>
      <c r="D231" s="6">
        <f t="shared" si="11"/>
        <v>1.4248527797082985E-2</v>
      </c>
      <c r="E231" s="6">
        <f t="shared" si="9"/>
        <v>26001879.393934619</v>
      </c>
    </row>
    <row r="232" spans="1:5" x14ac:dyDescent="0.2">
      <c r="A232" s="1">
        <v>41699</v>
      </c>
      <c r="B232">
        <v>361400.03889999999</v>
      </c>
      <c r="C232" s="6">
        <f t="shared" si="10"/>
        <v>364198.08000000007</v>
      </c>
      <c r="D232" s="6">
        <f t="shared" si="11"/>
        <v>7.7422268921623228E-3</v>
      </c>
      <c r="E232" s="6">
        <f t="shared" si="9"/>
        <v>7829033.9972897107</v>
      </c>
    </row>
    <row r="233" spans="1:5" x14ac:dyDescent="0.2">
      <c r="A233" s="1">
        <v>41730</v>
      </c>
      <c r="B233">
        <v>375336.80310000002</v>
      </c>
      <c r="C233" s="6">
        <f t="shared" si="10"/>
        <v>365552.15999999992</v>
      </c>
      <c r="D233" s="6">
        <f t="shared" si="11"/>
        <v>2.6068967975392505E-2</v>
      </c>
      <c r="E233" s="6">
        <f t="shared" si="9"/>
        <v>95739240.594379619</v>
      </c>
    </row>
    <row r="234" spans="1:5" x14ac:dyDescent="0.2">
      <c r="A234" s="1">
        <v>41760</v>
      </c>
      <c r="B234">
        <v>382704.60869999998</v>
      </c>
      <c r="C234" s="6">
        <f t="shared" si="10"/>
        <v>366862.56000000006</v>
      </c>
      <c r="D234" s="6">
        <f t="shared" si="11"/>
        <v>4.1394977588102212E-2</v>
      </c>
      <c r="E234" s="6">
        <f t="shared" si="9"/>
        <v>250970507.01316938</v>
      </c>
    </row>
    <row r="235" spans="1:5" x14ac:dyDescent="0.2">
      <c r="A235" s="1">
        <v>41791</v>
      </c>
      <c r="B235">
        <v>387182.10430000001</v>
      </c>
      <c r="C235" s="6">
        <f t="shared" si="10"/>
        <v>368216.6399999999</v>
      </c>
      <c r="D235" s="6">
        <f t="shared" si="11"/>
        <v>4.8983318416248686E-2</v>
      </c>
      <c r="E235" s="6">
        <f t="shared" si="9"/>
        <v>359688836.1145786</v>
      </c>
    </row>
    <row r="236" spans="1:5" x14ac:dyDescent="0.2">
      <c r="A236" s="1">
        <v>41821</v>
      </c>
      <c r="B236">
        <v>398737.37180000002</v>
      </c>
      <c r="C236" s="6">
        <f t="shared" si="10"/>
        <v>369527.04000000004</v>
      </c>
      <c r="D236" s="6">
        <f t="shared" si="11"/>
        <v>7.3257070607997576E-2</v>
      </c>
      <c r="E236" s="6">
        <f t="shared" si="9"/>
        <v>853243483.86609042</v>
      </c>
    </row>
    <row r="237" spans="1:5" x14ac:dyDescent="0.2">
      <c r="A237" s="1">
        <v>41852</v>
      </c>
      <c r="B237">
        <v>404754.44809999998</v>
      </c>
      <c r="C237" s="6">
        <f t="shared" si="10"/>
        <v>370881.12000000011</v>
      </c>
      <c r="D237" s="6">
        <f t="shared" si="11"/>
        <v>8.3688587633831288E-2</v>
      </c>
      <c r="E237" s="6">
        <f t="shared" si="9"/>
        <v>1147402356.5702407</v>
      </c>
    </row>
    <row r="238" spans="1:5" x14ac:dyDescent="0.2">
      <c r="A238" s="1">
        <v>41883</v>
      </c>
      <c r="B238">
        <v>403669.61680000002</v>
      </c>
      <c r="C238" s="6">
        <f t="shared" si="10"/>
        <v>372235.19999999995</v>
      </c>
      <c r="D238" s="6">
        <f t="shared" si="11"/>
        <v>7.7871644264904866E-2</v>
      </c>
      <c r="E238" s="6">
        <f t="shared" si="9"/>
        <v>988122559.55612636</v>
      </c>
    </row>
    <row r="239" spans="1:5" x14ac:dyDescent="0.2">
      <c r="A239" s="1">
        <v>41913</v>
      </c>
      <c r="B239">
        <v>402300.02220000001</v>
      </c>
      <c r="C239" s="6">
        <f t="shared" si="10"/>
        <v>373545.60000000009</v>
      </c>
      <c r="D239" s="6">
        <f t="shared" si="11"/>
        <v>7.1475069881315842E-2</v>
      </c>
      <c r="E239" s="6">
        <f t="shared" si="9"/>
        <v>826816796.05584788</v>
      </c>
    </row>
    <row r="240" spans="1:5" x14ac:dyDescent="0.2">
      <c r="A240" s="1">
        <v>41944</v>
      </c>
      <c r="B240">
        <v>400803.16269999999</v>
      </c>
      <c r="C240" s="6">
        <f t="shared" si="10"/>
        <v>374899.67999999993</v>
      </c>
      <c r="D240" s="6">
        <f t="shared" si="11"/>
        <v>6.4628937869406822E-2</v>
      </c>
      <c r="E240" s="6">
        <f t="shared" si="9"/>
        <v>670990415.9892019</v>
      </c>
    </row>
    <row r="241" spans="1:7" x14ac:dyDescent="0.2">
      <c r="A241" s="1">
        <v>41974</v>
      </c>
      <c r="B241">
        <v>402898.36229999998</v>
      </c>
      <c r="C241" s="6">
        <f t="shared" si="10"/>
        <v>376210.08000000007</v>
      </c>
      <c r="D241" s="6">
        <f t="shared" si="11"/>
        <v>6.6240731651640933E-2</v>
      </c>
      <c r="E241" s="6">
        <f t="shared" si="9"/>
        <v>712264412.12448823</v>
      </c>
    </row>
    <row r="242" spans="1:7" x14ac:dyDescent="0.2">
      <c r="A242" s="1">
        <v>42005</v>
      </c>
      <c r="B242">
        <v>402847.44929999998</v>
      </c>
      <c r="C242" s="6">
        <f t="shared" si="10"/>
        <v>377564.15999999992</v>
      </c>
      <c r="D242" s="6">
        <f t="shared" si="11"/>
        <v>6.2761448146024204E-2</v>
      </c>
      <c r="E242" s="6">
        <f t="shared" si="9"/>
        <v>639244717.8274976</v>
      </c>
    </row>
    <row r="243" spans="1:7" x14ac:dyDescent="0.2">
      <c r="A243" s="1">
        <v>42036</v>
      </c>
      <c r="B243">
        <v>404773.42019999999</v>
      </c>
      <c r="C243" s="6">
        <f t="shared" si="10"/>
        <v>378918.24</v>
      </c>
      <c r="D243" s="6">
        <f t="shared" si="11"/>
        <v>6.3875686766252743E-2</v>
      </c>
      <c r="E243" s="6">
        <f t="shared" si="9"/>
        <v>668490343.17447221</v>
      </c>
    </row>
    <row r="244" spans="1:7" x14ac:dyDescent="0.2">
      <c r="A244" s="1">
        <v>42064</v>
      </c>
      <c r="B244">
        <v>404705.90130000003</v>
      </c>
      <c r="C244" s="6">
        <f t="shared" si="10"/>
        <v>380141.28</v>
      </c>
      <c r="D244" s="6">
        <f t="shared" si="11"/>
        <v>6.0697462579846984E-2</v>
      </c>
      <c r="E244" s="6">
        <f t="shared" si="9"/>
        <v>603420619.61241364</v>
      </c>
    </row>
    <row r="245" spans="1:7" x14ac:dyDescent="0.2">
      <c r="A245" s="1">
        <v>42095</v>
      </c>
      <c r="B245">
        <v>410445.06939999998</v>
      </c>
      <c r="C245" s="6">
        <f t="shared" si="10"/>
        <v>381495.3600000001</v>
      </c>
      <c r="D245" s="6">
        <f t="shared" si="11"/>
        <v>7.0532481830807139E-2</v>
      </c>
      <c r="E245" s="6">
        <f t="shared" si="9"/>
        <v>838085674.34444118</v>
      </c>
    </row>
    <row r="246" spans="1:7" x14ac:dyDescent="0.2">
      <c r="A246" s="1">
        <v>42125</v>
      </c>
      <c r="B246">
        <v>415816.91960000002</v>
      </c>
      <c r="C246" s="6">
        <f t="shared" si="10"/>
        <v>382805.76000000001</v>
      </c>
      <c r="D246" s="6">
        <f t="shared" si="11"/>
        <v>7.9388687770943725E-2</v>
      </c>
      <c r="E246" s="6">
        <f t="shared" si="9"/>
        <v>1089736658.136673</v>
      </c>
    </row>
    <row r="247" spans="1:7" x14ac:dyDescent="0.2">
      <c r="A247" s="1">
        <v>42156</v>
      </c>
      <c r="B247">
        <v>419474.31040000002</v>
      </c>
      <c r="C247" s="6">
        <f t="shared" si="10"/>
        <v>384159.84000000008</v>
      </c>
      <c r="D247" s="6">
        <f t="shared" si="11"/>
        <v>8.4187444914862491E-2</v>
      </c>
      <c r="E247" s="6">
        <f t="shared" si="9"/>
        <v>1247111819.6324713</v>
      </c>
    </row>
    <row r="248" spans="1:7" x14ac:dyDescent="0.2">
      <c r="A248" s="1">
        <v>42186</v>
      </c>
      <c r="B248">
        <v>431643.61200000002</v>
      </c>
      <c r="C248" s="6">
        <f t="shared" si="10"/>
        <v>385470.24</v>
      </c>
      <c r="D248" s="6">
        <f t="shared" si="11"/>
        <v>0.1069710537034428</v>
      </c>
      <c r="E248" s="6">
        <f t="shared" si="9"/>
        <v>2131980281.8503869</v>
      </c>
    </row>
    <row r="249" spans="1:7" x14ac:dyDescent="0.2">
      <c r="A249" s="1">
        <v>42217</v>
      </c>
      <c r="B249">
        <v>436151.64309999999</v>
      </c>
      <c r="C249" s="6">
        <f t="shared" si="10"/>
        <v>386824.32000000007</v>
      </c>
      <c r="D249" s="6">
        <f t="shared" si="11"/>
        <v>0.11309672651786903</v>
      </c>
      <c r="E249" s="6">
        <f t="shared" si="9"/>
        <v>2433184804.2117858</v>
      </c>
    </row>
    <row r="250" spans="1:7" x14ac:dyDescent="0.2">
      <c r="A250" s="1">
        <v>42248</v>
      </c>
      <c r="B250">
        <v>439729.31280000001</v>
      </c>
      <c r="C250" s="6">
        <f t="shared" si="10"/>
        <v>388178.39999999991</v>
      </c>
      <c r="D250" s="6">
        <f t="shared" si="11"/>
        <v>0.11723328715965488</v>
      </c>
      <c r="E250" s="6">
        <f t="shared" si="9"/>
        <v>2657496610.5132151</v>
      </c>
    </row>
    <row r="251" spans="1:7" x14ac:dyDescent="0.2">
      <c r="A251" s="1">
        <v>42278</v>
      </c>
      <c r="B251">
        <v>440484.38449999999</v>
      </c>
      <c r="C251" s="6">
        <f t="shared" si="10"/>
        <v>389488.80000000005</v>
      </c>
      <c r="D251" s="6">
        <f t="shared" si="11"/>
        <v>0.11577160574690007</v>
      </c>
      <c r="E251" s="6">
        <f t="shared" si="9"/>
        <v>2600549638.496634</v>
      </c>
    </row>
    <row r="252" spans="1:7" x14ac:dyDescent="0.2">
      <c r="A252" s="1">
        <v>42309</v>
      </c>
      <c r="B252">
        <v>445484.75719999999</v>
      </c>
      <c r="C252" s="6">
        <f t="shared" si="10"/>
        <v>390842.87999999989</v>
      </c>
      <c r="D252" s="6">
        <f t="shared" si="11"/>
        <v>0.12265711972602618</v>
      </c>
      <c r="E252" s="6">
        <f t="shared" si="9"/>
        <v>2985734743.9398913</v>
      </c>
    </row>
    <row r="253" spans="1:7" x14ac:dyDescent="0.2">
      <c r="A253" s="1">
        <v>42339</v>
      </c>
      <c r="B253">
        <v>450053.16080000001</v>
      </c>
      <c r="C253" s="6">
        <f t="shared" si="10"/>
        <v>392153.28</v>
      </c>
      <c r="D253" s="6">
        <f t="shared" si="11"/>
        <v>0.12865120355355136</v>
      </c>
      <c r="E253" s="6">
        <f t="shared" si="9"/>
        <v>3352396196.6542068</v>
      </c>
    </row>
    <row r="254" spans="1:7" s="5" customFormat="1" x14ac:dyDescent="0.2">
      <c r="A254" s="7">
        <v>42370</v>
      </c>
      <c r="B254" s="5">
        <v>457465.58850000001</v>
      </c>
      <c r="C254" s="6">
        <f t="shared" si="10"/>
        <v>393507.3600000001</v>
      </c>
      <c r="D254" s="6">
        <f t="shared" si="11"/>
        <v>0.13980992255551897</v>
      </c>
      <c r="E254" s="6">
        <f t="shared" si="9"/>
        <v>4090654992.8582006</v>
      </c>
    </row>
    <row r="255" spans="1:7" x14ac:dyDescent="0.2">
      <c r="A255" s="1">
        <v>42401</v>
      </c>
      <c r="B255" s="8">
        <v>457758.54830000002</v>
      </c>
      <c r="C255" s="6">
        <f t="shared" si="10"/>
        <v>394861.43999999994</v>
      </c>
      <c r="D255" s="6">
        <f t="shared" si="11"/>
        <v>0.13740236754416515</v>
      </c>
      <c r="E255" s="6">
        <f t="shared" si="9"/>
        <v>3956046232.5019388</v>
      </c>
      <c r="F255" t="s">
        <v>26</v>
      </c>
      <c r="G255" s="6">
        <f>SUM(E255:E266)</f>
        <v>53953103228.814774</v>
      </c>
    </row>
    <row r="256" spans="1:7" x14ac:dyDescent="0.2">
      <c r="A256" s="1">
        <v>42430</v>
      </c>
      <c r="B256" s="8">
        <v>464647.4486</v>
      </c>
      <c r="C256" s="6">
        <f t="shared" si="10"/>
        <v>396128.15999999992</v>
      </c>
      <c r="D256" s="6">
        <f t="shared" si="11"/>
        <v>0.14746511318732353</v>
      </c>
      <c r="E256" s="6">
        <f t="shared" si="9"/>
        <v>4694892910.250102</v>
      </c>
      <c r="F256" t="s">
        <v>27</v>
      </c>
      <c r="G256">
        <f>SQRT(G255/12)</f>
        <v>67052.904006721175</v>
      </c>
    </row>
    <row r="257" spans="1:7" x14ac:dyDescent="0.2">
      <c r="A257" s="1">
        <v>42461</v>
      </c>
      <c r="B257" s="8">
        <v>461068.15470000001</v>
      </c>
      <c r="C257" s="6">
        <f t="shared" si="10"/>
        <v>397482.23999999999</v>
      </c>
      <c r="D257" s="6">
        <f t="shared" si="11"/>
        <v>0.13791001189698956</v>
      </c>
      <c r="E257" s="6">
        <f t="shared" si="9"/>
        <v>4043168548.2356791</v>
      </c>
    </row>
    <row r="258" spans="1:7" x14ac:dyDescent="0.2">
      <c r="A258" s="1">
        <v>42491</v>
      </c>
      <c r="B258" s="8">
        <v>467484.52269999997</v>
      </c>
      <c r="C258" s="6">
        <f t="shared" si="10"/>
        <v>398792.6399999999</v>
      </c>
      <c r="D258" s="6">
        <f t="shared" si="11"/>
        <v>0.14693937310108957</v>
      </c>
      <c r="E258" s="6">
        <f t="shared" ref="E258:E266" si="12">(C258-B258)^2</f>
        <v>4718574748.8705692</v>
      </c>
      <c r="F258" t="s">
        <v>28</v>
      </c>
      <c r="G258">
        <f xml:space="preserve"> 1/12*SUM(D255:D266)</f>
        <v>0.14276761384331188</v>
      </c>
    </row>
    <row r="259" spans="1:7" x14ac:dyDescent="0.2">
      <c r="A259" s="1">
        <v>42522</v>
      </c>
      <c r="B259" s="8">
        <v>468119.98979999998</v>
      </c>
      <c r="C259" s="6">
        <f t="shared" ref="C259:C266" si="13">43.68*A259-1457214.24</f>
        <v>400146.72</v>
      </c>
      <c r="D259" s="6">
        <f t="shared" ref="D259:D266" si="14">ABS(B259-C259)/B259</f>
        <v>0.14520480065173241</v>
      </c>
      <c r="E259" s="6">
        <f t="shared" si="12"/>
        <v>4620365407.3035936</v>
      </c>
    </row>
    <row r="260" spans="1:7" x14ac:dyDescent="0.2">
      <c r="A260" s="1">
        <v>42552</v>
      </c>
      <c r="B260" s="8">
        <v>475529.78370000003</v>
      </c>
      <c r="C260" s="6">
        <f t="shared" si="13"/>
        <v>401457.12000000011</v>
      </c>
      <c r="D260" s="6">
        <f t="shared" si="14"/>
        <v>0.155768715733546</v>
      </c>
      <c r="E260" s="6">
        <f t="shared" si="12"/>
        <v>5486759507.6132851</v>
      </c>
    </row>
    <row r="261" spans="1:7" x14ac:dyDescent="0.2">
      <c r="A261" s="1">
        <v>42583</v>
      </c>
      <c r="B261" s="8">
        <v>471902.32179999998</v>
      </c>
      <c r="C261" s="6">
        <f t="shared" si="13"/>
        <v>402811.19999999995</v>
      </c>
      <c r="D261" s="6">
        <f t="shared" si="14"/>
        <v>0.14640979416346669</v>
      </c>
      <c r="E261" s="6">
        <f t="shared" si="12"/>
        <v>4773583111.5824385</v>
      </c>
    </row>
    <row r="262" spans="1:7" x14ac:dyDescent="0.2">
      <c r="A262" s="1">
        <v>42614</v>
      </c>
      <c r="B262" s="8">
        <v>471620.32640000002</v>
      </c>
      <c r="C262" s="6">
        <f t="shared" si="13"/>
        <v>404165.28</v>
      </c>
      <c r="D262" s="6">
        <f t="shared" si="14"/>
        <v>0.14302828488098004</v>
      </c>
      <c r="E262" s="6">
        <f t="shared" si="12"/>
        <v>4550183284.8261518</v>
      </c>
    </row>
    <row r="263" spans="1:7" x14ac:dyDescent="0.2">
      <c r="A263" s="1">
        <v>42644</v>
      </c>
      <c r="B263" s="8">
        <v>471401.38010000001</v>
      </c>
      <c r="C263" s="6">
        <f t="shared" si="13"/>
        <v>405475.67999999993</v>
      </c>
      <c r="D263" s="6">
        <f t="shared" si="14"/>
        <v>0.13985046052689754</v>
      </c>
      <c r="E263" s="6">
        <f t="shared" si="12"/>
        <v>4346197933.6751499</v>
      </c>
    </row>
    <row r="264" spans="1:7" x14ac:dyDescent="0.2">
      <c r="A264" s="1">
        <v>42675</v>
      </c>
      <c r="B264" s="8">
        <v>470562.11859999999</v>
      </c>
      <c r="C264" s="6">
        <f t="shared" si="13"/>
        <v>406829.76</v>
      </c>
      <c r="D264" s="6">
        <f t="shared" si="14"/>
        <v>0.13543877860294889</v>
      </c>
      <c r="E264" s="6">
        <f t="shared" si="12"/>
        <v>4061813532.7189913</v>
      </c>
    </row>
    <row r="265" spans="1:7" x14ac:dyDescent="0.2">
      <c r="A265" s="1">
        <v>42705</v>
      </c>
      <c r="B265" s="8">
        <v>472792.47360000003</v>
      </c>
      <c r="C265" s="6">
        <f t="shared" si="13"/>
        <v>408140.15999999992</v>
      </c>
      <c r="D265" s="6">
        <f t="shared" si="14"/>
        <v>0.1367456489053554</v>
      </c>
      <c r="E265" s="6">
        <f t="shared" si="12"/>
        <v>4179921653.8327594</v>
      </c>
    </row>
    <row r="266" spans="1:7" x14ac:dyDescent="0.2">
      <c r="A266" s="1">
        <v>42736</v>
      </c>
      <c r="B266" s="8">
        <v>476737.0564</v>
      </c>
      <c r="C266" s="6">
        <f t="shared" si="13"/>
        <v>409494.24</v>
      </c>
      <c r="D266" s="6">
        <f t="shared" si="14"/>
        <v>0.14104801692524779</v>
      </c>
      <c r="E266" s="6">
        <f t="shared" si="12"/>
        <v>4521596357.40411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6"/>
  <sheetViews>
    <sheetView tabSelected="1" zoomScale="125" workbookViewId="0">
      <selection activeCell="J7" sqref="J7"/>
    </sheetView>
  </sheetViews>
  <sheetFormatPr baseColWidth="10" defaultRowHeight="16" x14ac:dyDescent="0.2"/>
  <cols>
    <col min="1" max="1" width="10.83203125" style="1"/>
    <col min="2" max="2" width="18.83203125" bestFit="1" customWidth="1"/>
    <col min="6" max="6" width="14.33203125" bestFit="1" customWidth="1"/>
    <col min="9" max="9" width="6.6640625" bestFit="1" customWidth="1"/>
    <col min="10" max="10" width="6.5" bestFit="1" customWidth="1"/>
    <col min="11" max="11" width="5.33203125" bestFit="1" customWidth="1"/>
    <col min="12" max="12" width="4.6640625" bestFit="1" customWidth="1"/>
    <col min="13" max="13" width="4.33203125" bestFit="1" customWidth="1"/>
    <col min="14" max="14" width="4.1640625" bestFit="1" customWidth="1"/>
    <col min="15" max="15" width="5.83203125" bestFit="1" customWidth="1"/>
    <col min="16" max="16" width="4.83203125" bestFit="1" customWidth="1"/>
    <col min="17" max="17" width="10" bestFit="1" customWidth="1"/>
    <col min="18" max="18" width="7.33203125" bestFit="1" customWidth="1"/>
    <col min="19" max="20" width="9.33203125" bestFit="1" customWidth="1"/>
  </cols>
  <sheetData>
    <row r="1" spans="1:20" x14ac:dyDescent="0.2">
      <c r="A1" t="s">
        <v>0</v>
      </c>
      <c r="B1" s="5" t="s">
        <v>1</v>
      </c>
      <c r="D1" t="s">
        <v>2</v>
      </c>
      <c r="E1" t="s">
        <v>3</v>
      </c>
      <c r="F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">
      <c r="A2" s="1">
        <v>25204</v>
      </c>
      <c r="B2">
        <v>4595.2295079999903</v>
      </c>
      <c r="I2">
        <f>F14+F26</f>
        <v>2.0263989086535856</v>
      </c>
    </row>
    <row r="3" spans="1:20" x14ac:dyDescent="0.2">
      <c r="A3" s="1">
        <v>25235</v>
      </c>
      <c r="B3">
        <v>4595.2295079999903</v>
      </c>
    </row>
    <row r="4" spans="1:20" x14ac:dyDescent="0.2">
      <c r="A4" s="1">
        <v>25263</v>
      </c>
      <c r="B4">
        <v>4595.2295079999903</v>
      </c>
    </row>
    <row r="5" spans="1:20" x14ac:dyDescent="0.2">
      <c r="A5" s="1">
        <v>25294</v>
      </c>
      <c r="B5">
        <v>4494.2354519999999</v>
      </c>
      <c r="F5" s="2" t="s">
        <v>31</v>
      </c>
    </row>
    <row r="6" spans="1:20" x14ac:dyDescent="0.2">
      <c r="A6" s="1">
        <v>25324</v>
      </c>
      <c r="B6">
        <v>4494.2354519999999</v>
      </c>
      <c r="F6" s="2" t="s">
        <v>32</v>
      </c>
    </row>
    <row r="7" spans="1:20" x14ac:dyDescent="0.2">
      <c r="A7" s="1">
        <v>25355</v>
      </c>
      <c r="B7" s="5">
        <v>4494.2354519999999</v>
      </c>
    </row>
    <row r="8" spans="1:20" x14ac:dyDescent="0.2">
      <c r="A8" s="1">
        <v>25385</v>
      </c>
      <c r="B8">
        <v>4645.7265349999998</v>
      </c>
      <c r="D8">
        <f>SUM(B2:B13)/12</f>
        <v>4588.9173789999986</v>
      </c>
      <c r="E8">
        <f>(D8+D9)/2</f>
        <v>4603.6456786666658</v>
      </c>
      <c r="F8">
        <f>B8/E8</f>
        <v>1.0091407678328368</v>
      </c>
      <c r="G8" t="s">
        <v>10</v>
      </c>
    </row>
    <row r="9" spans="1:20" x14ac:dyDescent="0.2">
      <c r="A9" s="1">
        <v>25416</v>
      </c>
      <c r="B9">
        <v>4645.7265349999998</v>
      </c>
      <c r="D9">
        <f t="shared" ref="D9:D25" si="0">SUM(B3:B14)/12</f>
        <v>4618.3739783333331</v>
      </c>
      <c r="E9">
        <f t="shared" ref="E9:E72" si="1">(D9+D10)/2</f>
        <v>4633.1022780000003</v>
      </c>
      <c r="F9">
        <f t="shared" ref="F9:F72" si="2">B9/E9</f>
        <v>1.0027247956644396</v>
      </c>
      <c r="G9">
        <f>MIN(F8:F561)</f>
        <v>0.94102885814101866</v>
      </c>
      <c r="H9" t="s">
        <v>6</v>
      </c>
    </row>
    <row r="10" spans="1:20" x14ac:dyDescent="0.2">
      <c r="A10" s="1">
        <v>25447</v>
      </c>
      <c r="B10">
        <v>4645.7265349999998</v>
      </c>
      <c r="D10">
        <f t="shared" si="0"/>
        <v>4647.8305776666675</v>
      </c>
      <c r="E10">
        <f t="shared" si="1"/>
        <v>4662.5588773333347</v>
      </c>
      <c r="F10">
        <f t="shared" si="2"/>
        <v>0.9963898917362386</v>
      </c>
      <c r="G10">
        <f>MAX(F8:F561)</f>
        <v>1.0616872286617598</v>
      </c>
      <c r="H10" t="s">
        <v>7</v>
      </c>
    </row>
    <row r="11" spans="1:20" x14ac:dyDescent="0.2">
      <c r="A11" s="1">
        <v>25477</v>
      </c>
      <c r="B11">
        <v>4620.4780209999999</v>
      </c>
      <c r="D11">
        <f t="shared" si="0"/>
        <v>4677.2871770000011</v>
      </c>
      <c r="E11">
        <f t="shared" si="1"/>
        <v>4692.0154767083341</v>
      </c>
      <c r="F11">
        <f t="shared" si="2"/>
        <v>0.98475336322664453</v>
      </c>
      <c r="G11">
        <f>MEDIAN((F8:F561))</f>
        <v>0.99993470714160959</v>
      </c>
      <c r="H11" t="s">
        <v>8</v>
      </c>
    </row>
    <row r="12" spans="1:20" x14ac:dyDescent="0.2">
      <c r="A12" s="1">
        <v>25508</v>
      </c>
      <c r="B12">
        <v>4620.4780209999999</v>
      </c>
      <c r="D12">
        <f t="shared" si="0"/>
        <v>4706.7437764166671</v>
      </c>
      <c r="E12">
        <f t="shared" si="1"/>
        <v>4721.4720761250001</v>
      </c>
      <c r="F12">
        <f t="shared" si="2"/>
        <v>0.97860962566406029</v>
      </c>
      <c r="G12">
        <f>AVERAGE((F8:F561))</f>
        <v>0.99919452599773972</v>
      </c>
      <c r="H12" t="s">
        <v>9</v>
      </c>
      <c r="I12" s="4">
        <f>COUNTA(F8:F561)</f>
        <v>554</v>
      </c>
    </row>
    <row r="13" spans="1:20" x14ac:dyDescent="0.2">
      <c r="A13" s="1">
        <v>25538</v>
      </c>
      <c r="B13" s="5">
        <v>4620.4780209999999</v>
      </c>
      <c r="D13">
        <f t="shared" si="0"/>
        <v>4736.2003758333331</v>
      </c>
      <c r="E13">
        <f t="shared" si="1"/>
        <v>4750.928675541667</v>
      </c>
      <c r="F13">
        <f t="shared" si="2"/>
        <v>0.9725420726239814</v>
      </c>
      <c r="G13">
        <f>STDEVA((F8:F561))</f>
        <v>1.8767261052756619E-2</v>
      </c>
      <c r="H13" t="s">
        <v>11</v>
      </c>
      <c r="I13" s="4">
        <v>0.05</v>
      </c>
    </row>
    <row r="14" spans="1:20" x14ac:dyDescent="0.2">
      <c r="A14" s="1">
        <v>25569</v>
      </c>
      <c r="B14">
        <v>4948.7087000000001</v>
      </c>
      <c r="D14">
        <f t="shared" si="0"/>
        <v>4765.65697525</v>
      </c>
      <c r="E14">
        <f t="shared" si="1"/>
        <v>4788.8014462083338</v>
      </c>
      <c r="F14">
        <f t="shared" si="2"/>
        <v>1.0333919156156031</v>
      </c>
      <c r="G14" s="3">
        <f>_xlfn.CONFIDENCE.NORM(I13, G13, I12)</f>
        <v>1.5627665387483803E-3</v>
      </c>
      <c r="H14" t="s">
        <v>24</v>
      </c>
    </row>
    <row r="15" spans="1:20" x14ac:dyDescent="0.2">
      <c r="A15" s="1">
        <v>25600</v>
      </c>
      <c r="B15">
        <v>4948.7087000000001</v>
      </c>
      <c r="D15">
        <f t="shared" si="0"/>
        <v>4811.9459171666667</v>
      </c>
      <c r="E15">
        <f t="shared" si="1"/>
        <v>4835.0903881249997</v>
      </c>
      <c r="F15">
        <f t="shared" si="2"/>
        <v>1.0234986944926712</v>
      </c>
    </row>
    <row r="16" spans="1:20" x14ac:dyDescent="0.2">
      <c r="A16" s="1">
        <v>25628</v>
      </c>
      <c r="B16">
        <v>4948.7087000000001</v>
      </c>
      <c r="D16">
        <f t="shared" si="0"/>
        <v>4858.2348590833326</v>
      </c>
      <c r="E16">
        <f t="shared" si="1"/>
        <v>4881.3793300416664</v>
      </c>
      <c r="F16">
        <f t="shared" si="2"/>
        <v>1.0137931034254941</v>
      </c>
    </row>
    <row r="17" spans="1:6" x14ac:dyDescent="0.2">
      <c r="A17" s="1">
        <v>25659</v>
      </c>
      <c r="B17">
        <v>4847.714645</v>
      </c>
      <c r="D17">
        <f t="shared" si="0"/>
        <v>4904.5238010000003</v>
      </c>
      <c r="E17">
        <f t="shared" si="1"/>
        <v>4930.8243362083331</v>
      </c>
      <c r="F17">
        <f t="shared" si="2"/>
        <v>0.98314486878024898</v>
      </c>
    </row>
    <row r="18" spans="1:6" x14ac:dyDescent="0.2">
      <c r="A18" s="1">
        <v>25689</v>
      </c>
      <c r="B18">
        <v>4847.714645</v>
      </c>
      <c r="D18">
        <f t="shared" si="0"/>
        <v>4957.1248714166659</v>
      </c>
      <c r="E18">
        <f t="shared" si="1"/>
        <v>4983.4254066249996</v>
      </c>
      <c r="F18">
        <f t="shared" si="2"/>
        <v>0.97276757439880912</v>
      </c>
    </row>
    <row r="19" spans="1:6" x14ac:dyDescent="0.2">
      <c r="A19" s="1">
        <v>25720</v>
      </c>
      <c r="B19">
        <v>4847.714645</v>
      </c>
      <c r="D19">
        <f t="shared" si="0"/>
        <v>5009.7259418333324</v>
      </c>
      <c r="E19">
        <f t="shared" si="1"/>
        <v>5036.0264770416652</v>
      </c>
      <c r="F19">
        <f t="shared" si="2"/>
        <v>0.96260706076504066</v>
      </c>
    </row>
    <row r="20" spans="1:6" x14ac:dyDescent="0.2">
      <c r="A20" s="1">
        <v>25750</v>
      </c>
      <c r="B20">
        <v>5201.1938380000001</v>
      </c>
      <c r="D20">
        <f t="shared" si="0"/>
        <v>5062.3270122499989</v>
      </c>
      <c r="E20">
        <f t="shared" si="1"/>
        <v>5080.2113762083318</v>
      </c>
      <c r="F20">
        <f t="shared" si="2"/>
        <v>1.0238144543272854</v>
      </c>
    </row>
    <row r="21" spans="1:6" x14ac:dyDescent="0.2">
      <c r="A21" s="1">
        <v>25781</v>
      </c>
      <c r="B21">
        <v>5201.1938380000001</v>
      </c>
      <c r="D21">
        <f t="shared" si="0"/>
        <v>5098.0957401666656</v>
      </c>
      <c r="E21">
        <f t="shared" si="1"/>
        <v>5115.9801041249993</v>
      </c>
      <c r="F21">
        <f t="shared" si="2"/>
        <v>1.0166563849234467</v>
      </c>
    </row>
    <row r="22" spans="1:6" x14ac:dyDescent="0.2">
      <c r="A22" s="1">
        <v>25812</v>
      </c>
      <c r="B22">
        <v>5201.1938380000001</v>
      </c>
      <c r="D22">
        <f t="shared" si="0"/>
        <v>5133.8644680833322</v>
      </c>
      <c r="E22">
        <f t="shared" si="1"/>
        <v>5151.7488320416651</v>
      </c>
      <c r="F22">
        <f t="shared" si="2"/>
        <v>1.009597712848656</v>
      </c>
    </row>
    <row r="23" spans="1:6" x14ac:dyDescent="0.2">
      <c r="A23" s="1">
        <v>25842</v>
      </c>
      <c r="B23">
        <v>5251.6908659999999</v>
      </c>
      <c r="D23">
        <f t="shared" si="0"/>
        <v>5169.6331959999989</v>
      </c>
      <c r="E23">
        <f t="shared" si="1"/>
        <v>5205.4019238749988</v>
      </c>
      <c r="F23">
        <f t="shared" si="2"/>
        <v>1.008892481849037</v>
      </c>
    </row>
    <row r="24" spans="1:6" x14ac:dyDescent="0.2">
      <c r="A24" s="1">
        <v>25873</v>
      </c>
      <c r="B24">
        <v>5251.6908659999999</v>
      </c>
      <c r="D24">
        <f t="shared" si="0"/>
        <v>5241.1706517499997</v>
      </c>
      <c r="E24">
        <f t="shared" si="1"/>
        <v>5276.9393796249997</v>
      </c>
      <c r="F24">
        <f t="shared" si="2"/>
        <v>0.99521531103379968</v>
      </c>
    </row>
    <row r="25" spans="1:6" x14ac:dyDescent="0.2">
      <c r="A25" s="1">
        <v>25903</v>
      </c>
      <c r="B25">
        <v>5251.6908659999999</v>
      </c>
      <c r="D25">
        <f t="shared" si="0"/>
        <v>5312.7081074999996</v>
      </c>
      <c r="E25">
        <f t="shared" si="1"/>
        <v>5348.4768353749996</v>
      </c>
      <c r="F25">
        <f t="shared" si="2"/>
        <v>0.98190401260881344</v>
      </c>
    </row>
    <row r="26" spans="1:6" x14ac:dyDescent="0.2">
      <c r="A26" s="1">
        <v>25934</v>
      </c>
      <c r="B26">
        <v>5377.9334349999999</v>
      </c>
      <c r="D26">
        <f>SUM(B20:B31)/12</f>
        <v>5384.2455632499996</v>
      </c>
      <c r="E26">
        <f t="shared" si="1"/>
        <v>5415.8062055</v>
      </c>
      <c r="F26">
        <f t="shared" si="2"/>
        <v>0.99300699303798234</v>
      </c>
    </row>
    <row r="27" spans="1:6" x14ac:dyDescent="0.2">
      <c r="A27" s="1">
        <v>25965</v>
      </c>
      <c r="B27">
        <v>5377.9334349999999</v>
      </c>
      <c r="D27">
        <f t="shared" ref="D27:D90" si="3">SUM(B21:B32)/12</f>
        <v>5447.3668477500005</v>
      </c>
      <c r="E27">
        <f t="shared" si="1"/>
        <v>5478.92749</v>
      </c>
      <c r="F27">
        <f t="shared" si="2"/>
        <v>0.98156682029752507</v>
      </c>
    </row>
    <row r="28" spans="1:6" x14ac:dyDescent="0.2">
      <c r="A28" s="1">
        <v>25993</v>
      </c>
      <c r="B28">
        <v>5377.9334349999999</v>
      </c>
      <c r="D28">
        <f t="shared" si="3"/>
        <v>5510.4881322500005</v>
      </c>
      <c r="E28">
        <f t="shared" si="1"/>
        <v>5542.0487745000009</v>
      </c>
      <c r="F28">
        <f t="shared" si="2"/>
        <v>0.97038724374727159</v>
      </c>
    </row>
    <row r="29" spans="1:6" x14ac:dyDescent="0.2">
      <c r="A29" s="1">
        <v>26024</v>
      </c>
      <c r="B29">
        <v>5706.1641140000002</v>
      </c>
      <c r="D29">
        <f t="shared" si="3"/>
        <v>5573.6094167500005</v>
      </c>
      <c r="E29">
        <f t="shared" si="1"/>
        <v>5617.7943158333337</v>
      </c>
      <c r="F29">
        <f t="shared" si="2"/>
        <v>1.0157303370679847</v>
      </c>
    </row>
    <row r="30" spans="1:6" x14ac:dyDescent="0.2">
      <c r="A30" s="1">
        <v>26054</v>
      </c>
      <c r="B30">
        <v>5706.1641140000002</v>
      </c>
      <c r="D30">
        <f t="shared" si="3"/>
        <v>5661.9792149166669</v>
      </c>
      <c r="E30">
        <f t="shared" si="1"/>
        <v>5706.1641140000011</v>
      </c>
      <c r="F30">
        <f t="shared" si="2"/>
        <v>0.99999999999999989</v>
      </c>
    </row>
    <row r="31" spans="1:6" x14ac:dyDescent="0.2">
      <c r="A31" s="1">
        <v>26085</v>
      </c>
      <c r="B31">
        <v>5706.1641140000002</v>
      </c>
      <c r="D31">
        <f t="shared" si="3"/>
        <v>5750.3490130833343</v>
      </c>
      <c r="E31">
        <f t="shared" si="1"/>
        <v>5794.5339121666675</v>
      </c>
      <c r="F31">
        <f t="shared" si="2"/>
        <v>0.98474945534771674</v>
      </c>
    </row>
    <row r="32" spans="1:6" x14ac:dyDescent="0.2">
      <c r="A32" s="1">
        <v>26115</v>
      </c>
      <c r="B32">
        <v>5958.6492520000002</v>
      </c>
      <c r="D32">
        <f t="shared" si="3"/>
        <v>5838.7188112500007</v>
      </c>
      <c r="E32">
        <f t="shared" si="1"/>
        <v>5908.1522241250004</v>
      </c>
      <c r="F32">
        <f t="shared" si="2"/>
        <v>1.0085470086008961</v>
      </c>
    </row>
    <row r="33" spans="1:6" x14ac:dyDescent="0.2">
      <c r="A33" s="1">
        <v>26146</v>
      </c>
      <c r="B33">
        <v>5958.6492520000002</v>
      </c>
      <c r="D33">
        <f t="shared" si="3"/>
        <v>5977.585637000001</v>
      </c>
      <c r="E33">
        <f t="shared" si="1"/>
        <v>6047.0190498750017</v>
      </c>
      <c r="F33">
        <f t="shared" si="2"/>
        <v>0.98538622135201837</v>
      </c>
    </row>
    <row r="34" spans="1:6" x14ac:dyDescent="0.2">
      <c r="A34" s="1">
        <v>26177</v>
      </c>
      <c r="B34">
        <v>5958.6492520000002</v>
      </c>
      <c r="D34">
        <f t="shared" si="3"/>
        <v>6116.4524627500023</v>
      </c>
      <c r="E34">
        <f t="shared" si="1"/>
        <v>6185.885875625002</v>
      </c>
      <c r="F34">
        <f t="shared" si="2"/>
        <v>0.96326530618348294</v>
      </c>
    </row>
    <row r="35" spans="1:6" x14ac:dyDescent="0.2">
      <c r="A35" s="1">
        <v>26207</v>
      </c>
      <c r="B35">
        <v>6312.1284439999999</v>
      </c>
      <c r="D35">
        <f t="shared" si="3"/>
        <v>6255.3192885000017</v>
      </c>
      <c r="E35">
        <f t="shared" si="1"/>
        <v>6345.7931295416674</v>
      </c>
      <c r="F35">
        <f t="shared" si="2"/>
        <v>0.99469496013272984</v>
      </c>
    </row>
    <row r="36" spans="1:6" x14ac:dyDescent="0.2">
      <c r="A36" s="1">
        <v>26238</v>
      </c>
      <c r="B36">
        <v>6312.1284439999999</v>
      </c>
      <c r="D36">
        <f t="shared" si="3"/>
        <v>6436.2669705833323</v>
      </c>
      <c r="E36">
        <f t="shared" si="1"/>
        <v>6526.740811624999</v>
      </c>
      <c r="F36">
        <f t="shared" si="2"/>
        <v>0.96711798831619822</v>
      </c>
    </row>
    <row r="37" spans="1:6" x14ac:dyDescent="0.2">
      <c r="A37" s="1">
        <v>26268</v>
      </c>
      <c r="B37">
        <v>6312.1284439999999</v>
      </c>
      <c r="D37">
        <f t="shared" si="3"/>
        <v>6617.2146526666647</v>
      </c>
      <c r="E37">
        <f t="shared" si="1"/>
        <v>6707.6884937083305</v>
      </c>
      <c r="F37">
        <f t="shared" si="2"/>
        <v>0.94102885814101866</v>
      </c>
    </row>
    <row r="38" spans="1:6" x14ac:dyDescent="0.2">
      <c r="A38" s="1">
        <v>26299</v>
      </c>
      <c r="B38">
        <v>7044.3353440000001</v>
      </c>
      <c r="D38">
        <f t="shared" si="3"/>
        <v>6798.1623347499963</v>
      </c>
      <c r="E38">
        <f t="shared" si="1"/>
        <v>6922.3008607916636</v>
      </c>
      <c r="F38">
        <f t="shared" si="2"/>
        <v>1.017629179323821</v>
      </c>
    </row>
    <row r="39" spans="1:6" x14ac:dyDescent="0.2">
      <c r="A39" s="1">
        <v>26330</v>
      </c>
      <c r="B39">
        <v>7044.3353440000001</v>
      </c>
      <c r="D39">
        <f t="shared" si="3"/>
        <v>7046.4393868333309</v>
      </c>
      <c r="E39">
        <f t="shared" si="1"/>
        <v>7170.5779128749973</v>
      </c>
      <c r="F39">
        <f t="shared" si="2"/>
        <v>0.98239436619908627</v>
      </c>
    </row>
    <row r="40" spans="1:6" x14ac:dyDescent="0.2">
      <c r="A40" s="1">
        <v>26359</v>
      </c>
      <c r="B40">
        <v>7044.3353440000001</v>
      </c>
      <c r="D40">
        <f t="shared" si="3"/>
        <v>7294.7164389166637</v>
      </c>
      <c r="E40">
        <f t="shared" si="1"/>
        <v>7418.854964958331</v>
      </c>
      <c r="F40">
        <f t="shared" si="2"/>
        <v>0.94951786728176935</v>
      </c>
    </row>
    <row r="41" spans="1:6" x14ac:dyDescent="0.2">
      <c r="A41" s="1">
        <v>26390</v>
      </c>
      <c r="B41">
        <v>7877.5362989999903</v>
      </c>
      <c r="D41">
        <f t="shared" si="3"/>
        <v>7542.9934909999974</v>
      </c>
      <c r="E41">
        <f t="shared" si="1"/>
        <v>7698.6926591666634</v>
      </c>
      <c r="F41">
        <f t="shared" si="2"/>
        <v>1.0232303908924565</v>
      </c>
    </row>
    <row r="42" spans="1:6" x14ac:dyDescent="0.2">
      <c r="A42" s="1">
        <v>26420</v>
      </c>
      <c r="B42">
        <v>7877.5362989999903</v>
      </c>
      <c r="D42">
        <f t="shared" si="3"/>
        <v>7854.3918273333302</v>
      </c>
      <c r="E42">
        <f t="shared" si="1"/>
        <v>8010.090995499997</v>
      </c>
      <c r="F42">
        <f t="shared" si="2"/>
        <v>0.98345153674602759</v>
      </c>
    </row>
    <row r="43" spans="1:6" x14ac:dyDescent="0.2">
      <c r="A43" s="1">
        <v>26451</v>
      </c>
      <c r="B43">
        <v>7877.5362989999903</v>
      </c>
      <c r="D43">
        <f t="shared" si="3"/>
        <v>8165.7901636666638</v>
      </c>
      <c r="E43">
        <f t="shared" si="1"/>
        <v>8321.4893318333307</v>
      </c>
      <c r="F43">
        <f t="shared" si="2"/>
        <v>0.94664981049305363</v>
      </c>
    </row>
    <row r="44" spans="1:6" x14ac:dyDescent="0.2">
      <c r="A44" s="1">
        <v>26481</v>
      </c>
      <c r="B44">
        <v>8937.9738770000004</v>
      </c>
      <c r="D44">
        <f t="shared" si="3"/>
        <v>8477.1884999999966</v>
      </c>
      <c r="E44">
        <f t="shared" si="1"/>
        <v>8622.3674544166643</v>
      </c>
      <c r="F44">
        <f t="shared" si="2"/>
        <v>1.0366032211282845</v>
      </c>
    </row>
    <row r="45" spans="1:6" x14ac:dyDescent="0.2">
      <c r="A45" s="1">
        <v>26512</v>
      </c>
      <c r="B45">
        <v>8937.9738770000004</v>
      </c>
      <c r="D45">
        <f t="shared" si="3"/>
        <v>8767.5464088333301</v>
      </c>
      <c r="E45">
        <f t="shared" si="1"/>
        <v>8912.725363249996</v>
      </c>
      <c r="F45">
        <f t="shared" si="2"/>
        <v>1.0028328611867827</v>
      </c>
    </row>
    <row r="46" spans="1:6" x14ac:dyDescent="0.2">
      <c r="A46" s="1">
        <v>26543</v>
      </c>
      <c r="B46">
        <v>8937.9738770000004</v>
      </c>
      <c r="D46">
        <f t="shared" si="3"/>
        <v>9057.9043176666637</v>
      </c>
      <c r="E46">
        <f t="shared" si="1"/>
        <v>9203.0832720833314</v>
      </c>
      <c r="F46">
        <f t="shared" si="2"/>
        <v>0.97119341559284644</v>
      </c>
    </row>
    <row r="47" spans="1:6" x14ac:dyDescent="0.2">
      <c r="A47" s="1">
        <v>26573</v>
      </c>
      <c r="B47">
        <v>10048.90848</v>
      </c>
      <c r="D47">
        <f t="shared" si="3"/>
        <v>9348.2622264999973</v>
      </c>
      <c r="E47">
        <f t="shared" si="1"/>
        <v>9465.0366027916643</v>
      </c>
      <c r="F47">
        <f t="shared" si="2"/>
        <v>1.0616872286617598</v>
      </c>
    </row>
    <row r="48" spans="1:6" x14ac:dyDescent="0.2">
      <c r="A48" s="1">
        <v>26604</v>
      </c>
      <c r="B48">
        <v>10048.90848</v>
      </c>
      <c r="D48">
        <f t="shared" si="3"/>
        <v>9581.8109790833314</v>
      </c>
      <c r="E48">
        <f t="shared" si="1"/>
        <v>9698.5853553749985</v>
      </c>
      <c r="F48">
        <f t="shared" si="2"/>
        <v>1.0361210539257513</v>
      </c>
    </row>
    <row r="49" spans="1:6" x14ac:dyDescent="0.2">
      <c r="A49" s="1">
        <v>26634</v>
      </c>
      <c r="B49">
        <v>10048.90848</v>
      </c>
      <c r="D49">
        <f t="shared" si="3"/>
        <v>9815.3597316666655</v>
      </c>
      <c r="E49">
        <f t="shared" si="1"/>
        <v>9932.1341079583326</v>
      </c>
      <c r="F49">
        <f t="shared" si="2"/>
        <v>1.0117572286854342</v>
      </c>
    </row>
    <row r="50" spans="1:6" x14ac:dyDescent="0.2">
      <c r="A50" s="1">
        <v>26665</v>
      </c>
      <c r="B50">
        <v>10528.63025</v>
      </c>
      <c r="D50">
        <f t="shared" si="3"/>
        <v>10048.90848425</v>
      </c>
      <c r="E50">
        <f t="shared" si="1"/>
        <v>10143.590411041667</v>
      </c>
      <c r="F50">
        <f t="shared" si="2"/>
        <v>1.0379589300588481</v>
      </c>
    </row>
    <row r="51" spans="1:6" x14ac:dyDescent="0.2">
      <c r="A51" s="1">
        <v>26696</v>
      </c>
      <c r="B51">
        <v>10528.63025</v>
      </c>
      <c r="D51">
        <f t="shared" si="3"/>
        <v>10238.272337833332</v>
      </c>
      <c r="E51">
        <f t="shared" si="1"/>
        <v>10332.954264624997</v>
      </c>
      <c r="F51">
        <f t="shared" si="2"/>
        <v>1.0189370803706064</v>
      </c>
    </row>
    <row r="52" spans="1:6" x14ac:dyDescent="0.2">
      <c r="A52" s="1">
        <v>26724</v>
      </c>
      <c r="B52">
        <v>10528.63025</v>
      </c>
      <c r="D52">
        <f t="shared" si="3"/>
        <v>10427.636191416665</v>
      </c>
      <c r="E52">
        <f t="shared" si="1"/>
        <v>10522.318118208332</v>
      </c>
      <c r="F52">
        <f t="shared" si="2"/>
        <v>1.0005998803420271</v>
      </c>
    </row>
    <row r="53" spans="1:6" x14ac:dyDescent="0.2">
      <c r="A53" s="1">
        <v>26755</v>
      </c>
      <c r="B53">
        <v>10680.12133</v>
      </c>
      <c r="D53">
        <f t="shared" si="3"/>
        <v>10617.000045000001</v>
      </c>
      <c r="E53">
        <f t="shared" si="1"/>
        <v>10651.716751666667</v>
      </c>
      <c r="F53">
        <f t="shared" si="2"/>
        <v>1.0026666666975432</v>
      </c>
    </row>
    <row r="54" spans="1:6" x14ac:dyDescent="0.2">
      <c r="A54" s="1">
        <v>26785</v>
      </c>
      <c r="B54">
        <v>10680.12133</v>
      </c>
      <c r="D54">
        <f t="shared" si="3"/>
        <v>10686.433458333335</v>
      </c>
      <c r="E54">
        <f t="shared" si="1"/>
        <v>10721.150165000001</v>
      </c>
      <c r="F54">
        <f t="shared" si="2"/>
        <v>0.99617309389677777</v>
      </c>
    </row>
    <row r="55" spans="1:6" x14ac:dyDescent="0.2">
      <c r="A55" s="1">
        <v>26816</v>
      </c>
      <c r="B55">
        <v>10680.12133</v>
      </c>
      <c r="D55">
        <f t="shared" si="3"/>
        <v>10755.866871666667</v>
      </c>
      <c r="E55">
        <f t="shared" si="1"/>
        <v>10790.583578333335</v>
      </c>
      <c r="F55">
        <f t="shared" si="2"/>
        <v>0.98976308857334327</v>
      </c>
    </row>
    <row r="56" spans="1:6" x14ac:dyDescent="0.2">
      <c r="A56" s="1">
        <v>26846</v>
      </c>
      <c r="B56">
        <v>11210.340120000001</v>
      </c>
      <c r="D56">
        <f t="shared" si="3"/>
        <v>10825.300285000003</v>
      </c>
      <c r="E56">
        <f t="shared" si="1"/>
        <v>10855.808905416668</v>
      </c>
      <c r="F56">
        <f t="shared" si="2"/>
        <v>1.0326582033335565</v>
      </c>
    </row>
    <row r="57" spans="1:6" x14ac:dyDescent="0.2">
      <c r="A57" s="1">
        <v>26877</v>
      </c>
      <c r="B57">
        <v>11210.340120000001</v>
      </c>
      <c r="D57">
        <f t="shared" si="3"/>
        <v>10886.317525833334</v>
      </c>
      <c r="E57">
        <f t="shared" si="1"/>
        <v>10916.826146250001</v>
      </c>
      <c r="F57">
        <f t="shared" si="2"/>
        <v>1.0268863834431241</v>
      </c>
    </row>
    <row r="58" spans="1:6" x14ac:dyDescent="0.2">
      <c r="A58" s="1">
        <v>26908</v>
      </c>
      <c r="B58">
        <v>11210.340120000001</v>
      </c>
      <c r="D58">
        <f t="shared" si="3"/>
        <v>10947.334766666667</v>
      </c>
      <c r="E58">
        <f t="shared" si="1"/>
        <v>10977.843387083332</v>
      </c>
      <c r="F58">
        <f t="shared" si="2"/>
        <v>1.0211787256129221</v>
      </c>
    </row>
    <row r="59" spans="1:6" x14ac:dyDescent="0.2">
      <c r="A59" s="1">
        <v>26938</v>
      </c>
      <c r="B59">
        <v>10882.10944</v>
      </c>
      <c r="D59">
        <f t="shared" si="3"/>
        <v>11008.3520075</v>
      </c>
      <c r="E59">
        <f t="shared" si="1"/>
        <v>11015.716157083334</v>
      </c>
      <c r="F59">
        <f t="shared" si="2"/>
        <v>0.98787126364022892</v>
      </c>
    </row>
    <row r="60" spans="1:6" x14ac:dyDescent="0.2">
      <c r="A60" s="1">
        <v>26969</v>
      </c>
      <c r="B60">
        <v>10882.10944</v>
      </c>
      <c r="D60">
        <f t="shared" si="3"/>
        <v>11023.080306666669</v>
      </c>
      <c r="E60">
        <f t="shared" si="1"/>
        <v>11030.444456250003</v>
      </c>
      <c r="F60">
        <f t="shared" si="2"/>
        <v>0.98655221765194112</v>
      </c>
    </row>
    <row r="61" spans="1:6" x14ac:dyDescent="0.2">
      <c r="A61" s="1">
        <v>26999</v>
      </c>
      <c r="B61">
        <v>10882.10944</v>
      </c>
      <c r="D61">
        <f t="shared" si="3"/>
        <v>11037.808605833336</v>
      </c>
      <c r="E61">
        <f t="shared" si="1"/>
        <v>11045.172755416668</v>
      </c>
      <c r="F61">
        <f t="shared" si="2"/>
        <v>0.98523668945452214</v>
      </c>
    </row>
    <row r="62" spans="1:6" x14ac:dyDescent="0.2">
      <c r="A62" s="1">
        <v>27030</v>
      </c>
      <c r="B62">
        <v>11260.83714</v>
      </c>
      <c r="D62">
        <f t="shared" si="3"/>
        <v>11052.536905000001</v>
      </c>
      <c r="E62">
        <f t="shared" si="1"/>
        <v>11035.704562500003</v>
      </c>
      <c r="F62">
        <f t="shared" si="2"/>
        <v>1.0204003809838305</v>
      </c>
    </row>
    <row r="63" spans="1:6" x14ac:dyDescent="0.2">
      <c r="A63" s="1">
        <v>27061</v>
      </c>
      <c r="B63">
        <v>11260.83714</v>
      </c>
      <c r="D63">
        <f t="shared" si="3"/>
        <v>11018.872220000003</v>
      </c>
      <c r="E63">
        <f t="shared" si="1"/>
        <v>11002.039877500003</v>
      </c>
      <c r="F63">
        <f t="shared" si="2"/>
        <v>1.023522661741052</v>
      </c>
    </row>
    <row r="64" spans="1:6" x14ac:dyDescent="0.2">
      <c r="A64" s="1">
        <v>27089</v>
      </c>
      <c r="B64">
        <v>11260.83714</v>
      </c>
      <c r="D64">
        <f t="shared" si="3"/>
        <v>10985.207535000001</v>
      </c>
      <c r="E64">
        <f t="shared" si="1"/>
        <v>10968.3751925</v>
      </c>
      <c r="F64">
        <f t="shared" si="2"/>
        <v>1.0266641086183832</v>
      </c>
    </row>
    <row r="65" spans="1:6" x14ac:dyDescent="0.2">
      <c r="A65" s="1">
        <v>27120</v>
      </c>
      <c r="B65">
        <v>10856.860919999999</v>
      </c>
      <c r="D65">
        <f t="shared" si="3"/>
        <v>10951.54285</v>
      </c>
      <c r="E65">
        <f t="shared" si="1"/>
        <v>10966.271149583334</v>
      </c>
      <c r="F65">
        <f t="shared" si="2"/>
        <v>0.99002302349714455</v>
      </c>
    </row>
    <row r="66" spans="1:6" x14ac:dyDescent="0.2">
      <c r="A66" s="1">
        <v>27150</v>
      </c>
      <c r="B66">
        <v>10856.860919999999</v>
      </c>
      <c r="D66">
        <f t="shared" si="3"/>
        <v>10980.999449166668</v>
      </c>
      <c r="E66">
        <f t="shared" si="1"/>
        <v>10995.72774875</v>
      </c>
      <c r="F66">
        <f t="shared" si="2"/>
        <v>0.98737083784510882</v>
      </c>
    </row>
    <row r="67" spans="1:6" x14ac:dyDescent="0.2">
      <c r="A67" s="1">
        <v>27181</v>
      </c>
      <c r="B67">
        <v>10856.860919999999</v>
      </c>
      <c r="D67">
        <f t="shared" si="3"/>
        <v>11010.456048333332</v>
      </c>
      <c r="E67">
        <f t="shared" si="1"/>
        <v>11025.184347916666</v>
      </c>
      <c r="F67">
        <f t="shared" si="2"/>
        <v>0.98473282417735963</v>
      </c>
    </row>
    <row r="68" spans="1:6" x14ac:dyDescent="0.2">
      <c r="A68" s="1">
        <v>27211</v>
      </c>
      <c r="B68">
        <v>10806.3639</v>
      </c>
      <c r="D68">
        <f t="shared" si="3"/>
        <v>11039.912647499999</v>
      </c>
      <c r="E68">
        <f t="shared" si="1"/>
        <v>11018.872219583332</v>
      </c>
      <c r="F68">
        <f t="shared" si="2"/>
        <v>0.98071414974704485</v>
      </c>
    </row>
    <row r="69" spans="1:6" x14ac:dyDescent="0.2">
      <c r="A69" s="1">
        <v>27242</v>
      </c>
      <c r="B69">
        <v>10806.3639</v>
      </c>
      <c r="D69">
        <f t="shared" si="3"/>
        <v>10997.831791666666</v>
      </c>
      <c r="E69">
        <f t="shared" si="1"/>
        <v>10976.791363749999</v>
      </c>
      <c r="F69">
        <f t="shared" si="2"/>
        <v>0.98447383592323512</v>
      </c>
    </row>
    <row r="70" spans="1:6" x14ac:dyDescent="0.2">
      <c r="A70" s="1">
        <v>27273</v>
      </c>
      <c r="B70">
        <v>10806.3639</v>
      </c>
      <c r="D70">
        <f t="shared" si="3"/>
        <v>10955.750935833334</v>
      </c>
      <c r="E70">
        <f t="shared" si="1"/>
        <v>10934.710507916665</v>
      </c>
      <c r="F70">
        <f t="shared" si="2"/>
        <v>0.98826245945663194</v>
      </c>
    </row>
    <row r="71" spans="1:6" x14ac:dyDescent="0.2">
      <c r="A71" s="1">
        <v>27303</v>
      </c>
      <c r="B71">
        <v>11235.58863</v>
      </c>
      <c r="D71">
        <f t="shared" si="3"/>
        <v>10913.670079999998</v>
      </c>
      <c r="E71">
        <f t="shared" si="1"/>
        <v>10936.814551249998</v>
      </c>
      <c r="F71">
        <f t="shared" si="2"/>
        <v>1.0273181992206182</v>
      </c>
    </row>
    <row r="72" spans="1:6" x14ac:dyDescent="0.2">
      <c r="A72" s="1">
        <v>27334</v>
      </c>
      <c r="B72">
        <v>11235.58863</v>
      </c>
      <c r="D72">
        <f t="shared" si="3"/>
        <v>10959.959022499999</v>
      </c>
      <c r="E72">
        <f t="shared" si="1"/>
        <v>10983.103493749997</v>
      </c>
      <c r="F72">
        <f t="shared" si="2"/>
        <v>1.0229885056071522</v>
      </c>
    </row>
    <row r="73" spans="1:6" x14ac:dyDescent="0.2">
      <c r="A73" s="1">
        <v>27364</v>
      </c>
      <c r="B73">
        <v>11235.58863</v>
      </c>
      <c r="D73">
        <f t="shared" si="3"/>
        <v>11006.247964999997</v>
      </c>
      <c r="E73">
        <f t="shared" ref="E73:E136" si="4">(D73+D74)/2</f>
        <v>11029.392436249998</v>
      </c>
      <c r="F73">
        <f t="shared" ref="F73:F136" si="5">B73/E73</f>
        <v>1.0186951543289278</v>
      </c>
    </row>
    <row r="74" spans="1:6" x14ac:dyDescent="0.2">
      <c r="A74" s="1">
        <v>27395</v>
      </c>
      <c r="B74">
        <v>10755.86687</v>
      </c>
      <c r="D74">
        <f t="shared" si="3"/>
        <v>11052.5369075</v>
      </c>
      <c r="E74">
        <f t="shared" si="4"/>
        <v>11090.409677916667</v>
      </c>
      <c r="F74">
        <f t="shared" si="5"/>
        <v>0.96983494590079822</v>
      </c>
    </row>
    <row r="75" spans="1:6" x14ac:dyDescent="0.2">
      <c r="A75" s="1">
        <v>27426</v>
      </c>
      <c r="B75">
        <v>10755.86687</v>
      </c>
      <c r="D75">
        <f t="shared" si="3"/>
        <v>11128.282448333333</v>
      </c>
      <c r="E75">
        <f t="shared" si="4"/>
        <v>11166.15521875</v>
      </c>
      <c r="F75">
        <f t="shared" si="5"/>
        <v>0.96325607689376813</v>
      </c>
    </row>
    <row r="76" spans="1:6" x14ac:dyDescent="0.2">
      <c r="A76" s="1">
        <v>27454</v>
      </c>
      <c r="B76">
        <v>10755.86687</v>
      </c>
      <c r="D76">
        <f t="shared" si="3"/>
        <v>11204.027989166667</v>
      </c>
      <c r="E76">
        <f t="shared" si="4"/>
        <v>11241.900759583334</v>
      </c>
      <c r="F76">
        <f t="shared" si="5"/>
        <v>0.95676586193228874</v>
      </c>
    </row>
    <row r="77" spans="1:6" x14ac:dyDescent="0.2">
      <c r="A77" s="1">
        <v>27485</v>
      </c>
      <c r="B77">
        <v>11412.328229999999</v>
      </c>
      <c r="D77">
        <f t="shared" si="3"/>
        <v>11279.77353</v>
      </c>
      <c r="E77">
        <f t="shared" si="4"/>
        <v>11282.929594166666</v>
      </c>
      <c r="F77">
        <f t="shared" si="5"/>
        <v>1.0114685317100829</v>
      </c>
    </row>
    <row r="78" spans="1:6" x14ac:dyDescent="0.2">
      <c r="A78" s="1">
        <v>27515</v>
      </c>
      <c r="B78">
        <v>11412.328229999999</v>
      </c>
      <c r="D78">
        <f t="shared" si="3"/>
        <v>11286.085658333332</v>
      </c>
      <c r="E78">
        <f t="shared" si="4"/>
        <v>11289.241722499999</v>
      </c>
      <c r="F78">
        <f t="shared" si="5"/>
        <v>1.0109029915848717</v>
      </c>
    </row>
    <row r="79" spans="1:6" x14ac:dyDescent="0.2">
      <c r="A79" s="1">
        <v>27546</v>
      </c>
      <c r="B79">
        <v>11412.328229999999</v>
      </c>
      <c r="D79">
        <f t="shared" si="3"/>
        <v>11292.397786666666</v>
      </c>
      <c r="E79">
        <f t="shared" si="4"/>
        <v>11295.553850833334</v>
      </c>
      <c r="F79">
        <f t="shared" si="5"/>
        <v>1.0103380835246119</v>
      </c>
    </row>
    <row r="80" spans="1:6" x14ac:dyDescent="0.2">
      <c r="A80" s="1">
        <v>27576</v>
      </c>
      <c r="B80">
        <v>11715.310390000001</v>
      </c>
      <c r="D80">
        <f t="shared" si="3"/>
        <v>11298.709914999999</v>
      </c>
      <c r="E80">
        <f t="shared" si="4"/>
        <v>11337.634707083333</v>
      </c>
      <c r="F80">
        <f t="shared" si="5"/>
        <v>1.0333116820813348</v>
      </c>
    </row>
    <row r="81" spans="1:6" x14ac:dyDescent="0.2">
      <c r="A81" s="1">
        <v>27607</v>
      </c>
      <c r="B81">
        <v>11715.310390000001</v>
      </c>
      <c r="D81">
        <f t="shared" si="3"/>
        <v>11376.559499166666</v>
      </c>
      <c r="E81">
        <f t="shared" si="4"/>
        <v>11415.484291249999</v>
      </c>
      <c r="F81">
        <f t="shared" si="5"/>
        <v>1.0262648601759121</v>
      </c>
    </row>
    <row r="82" spans="1:6" x14ac:dyDescent="0.2">
      <c r="A82" s="1">
        <v>27638</v>
      </c>
      <c r="B82">
        <v>11715.310390000001</v>
      </c>
      <c r="D82">
        <f t="shared" si="3"/>
        <v>11454.409083333332</v>
      </c>
      <c r="E82">
        <f t="shared" si="4"/>
        <v>11493.333875416665</v>
      </c>
      <c r="F82">
        <f t="shared" si="5"/>
        <v>1.0193135009379763</v>
      </c>
    </row>
    <row r="83" spans="1:6" x14ac:dyDescent="0.2">
      <c r="A83" s="1">
        <v>27668</v>
      </c>
      <c r="B83">
        <v>11311.33417</v>
      </c>
      <c r="D83">
        <f t="shared" si="3"/>
        <v>11532.258667499998</v>
      </c>
      <c r="E83">
        <f t="shared" si="4"/>
        <v>11562.767288333333</v>
      </c>
      <c r="F83">
        <f t="shared" si="5"/>
        <v>0.97825493568593869</v>
      </c>
    </row>
    <row r="84" spans="1:6" x14ac:dyDescent="0.2">
      <c r="A84" s="1">
        <v>27699</v>
      </c>
      <c r="B84">
        <v>11311.33417</v>
      </c>
      <c r="D84">
        <f t="shared" si="3"/>
        <v>11593.275909166665</v>
      </c>
      <c r="E84">
        <f t="shared" si="4"/>
        <v>11623.784529999999</v>
      </c>
      <c r="F84">
        <f t="shared" si="5"/>
        <v>0.97311973916983829</v>
      </c>
    </row>
    <row r="85" spans="1:6" x14ac:dyDescent="0.2">
      <c r="A85" s="1">
        <v>27729</v>
      </c>
      <c r="B85">
        <v>11311.33417</v>
      </c>
      <c r="D85">
        <f t="shared" si="3"/>
        <v>11654.293150833333</v>
      </c>
      <c r="E85">
        <f t="shared" si="4"/>
        <v>11684.801771666665</v>
      </c>
      <c r="F85">
        <f t="shared" si="5"/>
        <v>0.96803817394897962</v>
      </c>
    </row>
    <row r="86" spans="1:6" x14ac:dyDescent="0.2">
      <c r="A86" s="1">
        <v>27760</v>
      </c>
      <c r="B86">
        <v>11690.061879999999</v>
      </c>
      <c r="D86">
        <f t="shared" si="3"/>
        <v>11715.310392499998</v>
      </c>
      <c r="E86">
        <f t="shared" si="4"/>
        <v>11731.090713749998</v>
      </c>
      <c r="F86">
        <f t="shared" si="5"/>
        <v>0.9965025559215982</v>
      </c>
    </row>
    <row r="87" spans="1:6" x14ac:dyDescent="0.2">
      <c r="A87" s="1">
        <v>27791</v>
      </c>
      <c r="B87">
        <v>11690.061879999999</v>
      </c>
      <c r="D87">
        <f t="shared" si="3"/>
        <v>11746.871034999998</v>
      </c>
      <c r="E87">
        <f t="shared" si="4"/>
        <v>11762.65135625</v>
      </c>
      <c r="F87">
        <f t="shared" si="5"/>
        <v>0.99382881681591018</v>
      </c>
    </row>
    <row r="88" spans="1:6" x14ac:dyDescent="0.2">
      <c r="A88" s="1">
        <v>27820</v>
      </c>
      <c r="B88">
        <v>11690.061879999999</v>
      </c>
      <c r="D88">
        <f t="shared" si="3"/>
        <v>11778.431677500002</v>
      </c>
      <c r="E88">
        <f t="shared" si="4"/>
        <v>11794.211998750003</v>
      </c>
      <c r="F88">
        <f t="shared" si="5"/>
        <v>0.99116938725867898</v>
      </c>
    </row>
    <row r="89" spans="1:6" x14ac:dyDescent="0.2">
      <c r="A89" s="1">
        <v>27851</v>
      </c>
      <c r="B89">
        <v>12144.53513</v>
      </c>
      <c r="D89">
        <f t="shared" si="3"/>
        <v>11809.992320000003</v>
      </c>
      <c r="E89">
        <f t="shared" si="4"/>
        <v>11858.385305</v>
      </c>
      <c r="F89">
        <f t="shared" si="5"/>
        <v>1.0241305892531041</v>
      </c>
    </row>
    <row r="90" spans="1:6" x14ac:dyDescent="0.2">
      <c r="A90" s="1">
        <v>27881</v>
      </c>
      <c r="B90">
        <v>12144.53513</v>
      </c>
      <c r="D90">
        <f t="shared" si="3"/>
        <v>11906.778289999995</v>
      </c>
      <c r="E90">
        <f t="shared" si="4"/>
        <v>11955.17127499999</v>
      </c>
      <c r="F90">
        <f t="shared" si="5"/>
        <v>1.0158394932740109</v>
      </c>
    </row>
    <row r="91" spans="1:6" x14ac:dyDescent="0.2">
      <c r="A91" s="1">
        <v>27912</v>
      </c>
      <c r="B91">
        <v>12144.53513</v>
      </c>
      <c r="D91">
        <f t="shared" ref="D91:D154" si="6">SUM(B85:B96)/12</f>
        <v>12003.564259999985</v>
      </c>
      <c r="E91">
        <f t="shared" si="4"/>
        <v>12051.95724499998</v>
      </c>
      <c r="F91">
        <f t="shared" si="5"/>
        <v>1.0076815643399688</v>
      </c>
    </row>
    <row r="92" spans="1:6" x14ac:dyDescent="0.2">
      <c r="A92" s="1">
        <v>27942</v>
      </c>
      <c r="B92">
        <v>12094.0381</v>
      </c>
      <c r="D92">
        <f t="shared" si="6"/>
        <v>12100.350229999976</v>
      </c>
      <c r="E92">
        <f t="shared" si="4"/>
        <v>12148.743214583308</v>
      </c>
      <c r="F92">
        <f t="shared" si="5"/>
        <v>0.99549705565283164</v>
      </c>
    </row>
    <row r="93" spans="1:6" x14ac:dyDescent="0.2">
      <c r="A93" s="1">
        <v>27973</v>
      </c>
      <c r="B93">
        <v>12094.0381</v>
      </c>
      <c r="D93">
        <f t="shared" si="6"/>
        <v>12197.136199166642</v>
      </c>
      <c r="E93">
        <f t="shared" si="4"/>
        <v>12245.529183749975</v>
      </c>
      <c r="F93">
        <f t="shared" si="5"/>
        <v>0.98762886589245924</v>
      </c>
    </row>
    <row r="94" spans="1:6" x14ac:dyDescent="0.2">
      <c r="A94" s="1">
        <v>28004</v>
      </c>
      <c r="B94">
        <v>12094.0381</v>
      </c>
      <c r="D94">
        <f t="shared" si="6"/>
        <v>12293.922168333307</v>
      </c>
      <c r="E94">
        <f t="shared" si="4"/>
        <v>12342.315152916641</v>
      </c>
      <c r="F94">
        <f t="shared" si="5"/>
        <v>0.97988407767581842</v>
      </c>
    </row>
    <row r="95" spans="1:6" x14ac:dyDescent="0.2">
      <c r="A95" s="1">
        <v>28034</v>
      </c>
      <c r="B95">
        <v>12472.765809999901</v>
      </c>
      <c r="D95">
        <f t="shared" si="6"/>
        <v>12390.708137499974</v>
      </c>
      <c r="E95">
        <f t="shared" si="4"/>
        <v>12401.228351249974</v>
      </c>
      <c r="F95">
        <f t="shared" si="5"/>
        <v>1.0057685784604327</v>
      </c>
    </row>
    <row r="96" spans="1:6" x14ac:dyDescent="0.2">
      <c r="A96" s="1">
        <v>28065</v>
      </c>
      <c r="B96">
        <v>12472.765809999901</v>
      </c>
      <c r="D96">
        <f t="shared" si="6"/>
        <v>12411.748564999973</v>
      </c>
      <c r="E96">
        <f t="shared" si="4"/>
        <v>12422.268778749974</v>
      </c>
      <c r="F96">
        <f t="shared" si="5"/>
        <v>1.0040650409477783</v>
      </c>
    </row>
    <row r="97" spans="1:6" x14ac:dyDescent="0.2">
      <c r="A97" s="1">
        <v>28095</v>
      </c>
      <c r="B97">
        <v>12472.765809999901</v>
      </c>
      <c r="D97">
        <f t="shared" si="6"/>
        <v>12432.788992499974</v>
      </c>
      <c r="E97">
        <f t="shared" si="4"/>
        <v>12443.309206249975</v>
      </c>
      <c r="F97">
        <f t="shared" si="5"/>
        <v>1.0023672644681312</v>
      </c>
    </row>
    <row r="98" spans="1:6" x14ac:dyDescent="0.2">
      <c r="A98" s="1">
        <v>28126</v>
      </c>
      <c r="B98">
        <v>12851.49351</v>
      </c>
      <c r="D98">
        <f t="shared" si="6"/>
        <v>12453.829419999975</v>
      </c>
      <c r="E98">
        <f t="shared" si="4"/>
        <v>12499.066340416641</v>
      </c>
      <c r="F98">
        <f t="shared" si="5"/>
        <v>1.0281962796248036</v>
      </c>
    </row>
    <row r="99" spans="1:6" x14ac:dyDescent="0.2">
      <c r="A99" s="1">
        <v>28157</v>
      </c>
      <c r="B99">
        <v>12851.49351</v>
      </c>
      <c r="D99">
        <f t="shared" si="6"/>
        <v>12544.303260833309</v>
      </c>
      <c r="E99">
        <f t="shared" si="4"/>
        <v>12589.540181249977</v>
      </c>
      <c r="F99">
        <f t="shared" si="5"/>
        <v>1.0208072197219846</v>
      </c>
    </row>
    <row r="100" spans="1:6" x14ac:dyDescent="0.2">
      <c r="A100" s="1">
        <v>28185</v>
      </c>
      <c r="B100">
        <v>12851.49351</v>
      </c>
      <c r="D100">
        <f t="shared" si="6"/>
        <v>12634.777101666645</v>
      </c>
      <c r="E100">
        <f t="shared" si="4"/>
        <v>12680.014022083313</v>
      </c>
      <c r="F100">
        <f t="shared" si="5"/>
        <v>1.0135236039658979</v>
      </c>
    </row>
    <row r="101" spans="1:6" x14ac:dyDescent="0.2">
      <c r="A101" s="1">
        <v>28216</v>
      </c>
      <c r="B101">
        <v>12397.020259999999</v>
      </c>
      <c r="D101">
        <f t="shared" si="6"/>
        <v>12725.250942499979</v>
      </c>
      <c r="E101">
        <f t="shared" si="4"/>
        <v>12761.019669999983</v>
      </c>
      <c r="F101">
        <f t="shared" si="5"/>
        <v>0.9714756798897729</v>
      </c>
    </row>
    <row r="102" spans="1:6" x14ac:dyDescent="0.2">
      <c r="A102" s="1">
        <v>28246</v>
      </c>
      <c r="B102">
        <v>12397.020259999999</v>
      </c>
      <c r="D102">
        <f t="shared" si="6"/>
        <v>12796.788397499986</v>
      </c>
      <c r="E102">
        <f t="shared" si="4"/>
        <v>12832.557124999988</v>
      </c>
      <c r="F102">
        <f t="shared" si="5"/>
        <v>0.96606000964909089</v>
      </c>
    </row>
    <row r="103" spans="1:6" x14ac:dyDescent="0.2">
      <c r="A103" s="1">
        <v>28277</v>
      </c>
      <c r="B103">
        <v>12397.020259999999</v>
      </c>
      <c r="D103">
        <f t="shared" si="6"/>
        <v>12868.325852499993</v>
      </c>
      <c r="E103">
        <f t="shared" si="4"/>
        <v>12904.094579999997</v>
      </c>
      <c r="F103">
        <f t="shared" si="5"/>
        <v>0.96070438597172791</v>
      </c>
    </row>
    <row r="104" spans="1:6" x14ac:dyDescent="0.2">
      <c r="A104" s="1">
        <v>28307</v>
      </c>
      <c r="B104">
        <v>13179.724190000001</v>
      </c>
      <c r="D104">
        <f t="shared" si="6"/>
        <v>12939.863307500002</v>
      </c>
      <c r="E104">
        <f t="shared" si="4"/>
        <v>12988.256292500002</v>
      </c>
      <c r="F104">
        <f t="shared" si="5"/>
        <v>1.0147416168258523</v>
      </c>
    </row>
    <row r="105" spans="1:6" x14ac:dyDescent="0.2">
      <c r="A105" s="1">
        <v>28338</v>
      </c>
      <c r="B105">
        <v>13179.724190000001</v>
      </c>
      <c r="D105">
        <f t="shared" si="6"/>
        <v>13036.649277500001</v>
      </c>
      <c r="E105">
        <f t="shared" si="4"/>
        <v>13085.042262499999</v>
      </c>
      <c r="F105">
        <f t="shared" si="5"/>
        <v>1.0072358900797247</v>
      </c>
    </row>
    <row r="106" spans="1:6" x14ac:dyDescent="0.2">
      <c r="A106" s="1">
        <v>28369</v>
      </c>
      <c r="B106">
        <v>13179.724190000001</v>
      </c>
      <c r="D106">
        <f t="shared" si="6"/>
        <v>13133.4352475</v>
      </c>
      <c r="E106">
        <f t="shared" si="4"/>
        <v>13181.8282325</v>
      </c>
      <c r="F106">
        <f t="shared" si="5"/>
        <v>0.99984038310446111</v>
      </c>
    </row>
    <row r="107" spans="1:6" x14ac:dyDescent="0.2">
      <c r="A107" s="1">
        <v>28399</v>
      </c>
      <c r="B107">
        <v>13331.215270000001</v>
      </c>
      <c r="D107">
        <f t="shared" si="6"/>
        <v>13230.2212175</v>
      </c>
      <c r="E107">
        <f t="shared" si="4"/>
        <v>13352.255700833335</v>
      </c>
      <c r="F107">
        <f t="shared" si="5"/>
        <v>0.99842420402179521</v>
      </c>
    </row>
    <row r="108" spans="1:6" x14ac:dyDescent="0.2">
      <c r="A108" s="1">
        <v>28430</v>
      </c>
      <c r="B108">
        <v>13331.215270000001</v>
      </c>
      <c r="D108">
        <f t="shared" si="6"/>
        <v>13474.290184166668</v>
      </c>
      <c r="E108">
        <f t="shared" si="4"/>
        <v>13596.324667500001</v>
      </c>
      <c r="F108">
        <f t="shared" si="5"/>
        <v>0.98050139254664126</v>
      </c>
    </row>
    <row r="109" spans="1:6" x14ac:dyDescent="0.2">
      <c r="A109" s="1">
        <v>28460</v>
      </c>
      <c r="B109">
        <v>13331.215270000001</v>
      </c>
      <c r="D109">
        <f t="shared" si="6"/>
        <v>13718.359150833334</v>
      </c>
      <c r="E109">
        <f t="shared" si="4"/>
        <v>13840.393634166667</v>
      </c>
      <c r="F109">
        <f t="shared" si="5"/>
        <v>0.96321070212123894</v>
      </c>
    </row>
    <row r="110" spans="1:6" x14ac:dyDescent="0.2">
      <c r="A110" s="1">
        <v>28491</v>
      </c>
      <c r="B110">
        <v>14012.925149999999</v>
      </c>
      <c r="D110">
        <f t="shared" si="6"/>
        <v>13962.4281175</v>
      </c>
      <c r="E110">
        <f t="shared" si="4"/>
        <v>14079.202493749999</v>
      </c>
      <c r="F110">
        <f t="shared" si="5"/>
        <v>0.99529253565467068</v>
      </c>
    </row>
    <row r="111" spans="1:6" x14ac:dyDescent="0.2">
      <c r="A111" s="1">
        <v>28522</v>
      </c>
      <c r="B111">
        <v>14012.925149999999</v>
      </c>
      <c r="D111">
        <f t="shared" si="6"/>
        <v>14195.976869999999</v>
      </c>
      <c r="E111">
        <f t="shared" si="4"/>
        <v>14312.751246249998</v>
      </c>
      <c r="F111">
        <f t="shared" si="5"/>
        <v>0.97905181952152254</v>
      </c>
    </row>
    <row r="112" spans="1:6" x14ac:dyDescent="0.2">
      <c r="A112" s="1">
        <v>28550</v>
      </c>
      <c r="B112">
        <v>14012.925149999999</v>
      </c>
      <c r="D112">
        <f t="shared" si="6"/>
        <v>14429.525622499998</v>
      </c>
      <c r="E112">
        <f t="shared" si="4"/>
        <v>14546.299998749997</v>
      </c>
      <c r="F112">
        <f t="shared" si="5"/>
        <v>0.96333261043730489</v>
      </c>
    </row>
    <row r="113" spans="1:6" x14ac:dyDescent="0.2">
      <c r="A113" s="1">
        <v>28581</v>
      </c>
      <c r="B113">
        <v>15325.84786</v>
      </c>
      <c r="D113">
        <f t="shared" si="6"/>
        <v>14663.074374999997</v>
      </c>
      <c r="E113">
        <f t="shared" si="4"/>
        <v>14807.201307916665</v>
      </c>
      <c r="F113">
        <f t="shared" si="5"/>
        <v>1.0350266428677539</v>
      </c>
    </row>
    <row r="114" spans="1:6" x14ac:dyDescent="0.2">
      <c r="A114" s="1">
        <v>28611</v>
      </c>
      <c r="B114">
        <v>15325.84786</v>
      </c>
      <c r="D114">
        <f t="shared" si="6"/>
        <v>14951.328240833331</v>
      </c>
      <c r="E114">
        <f t="shared" si="4"/>
        <v>15095.455173749997</v>
      </c>
      <c r="F114">
        <f t="shared" si="5"/>
        <v>1.0152623874933324</v>
      </c>
    </row>
    <row r="115" spans="1:6" x14ac:dyDescent="0.2">
      <c r="A115" s="1">
        <v>28642</v>
      </c>
      <c r="B115">
        <v>15325.84786</v>
      </c>
      <c r="D115">
        <f t="shared" si="6"/>
        <v>15239.582106666663</v>
      </c>
      <c r="E115">
        <f t="shared" si="4"/>
        <v>15383.709039583329</v>
      </c>
      <c r="F115">
        <f t="shared" si="5"/>
        <v>0.99623880174576573</v>
      </c>
    </row>
    <row r="116" spans="1:6" x14ac:dyDescent="0.2">
      <c r="A116" s="1">
        <v>28672</v>
      </c>
      <c r="B116">
        <v>15982.309219999999</v>
      </c>
      <c r="D116">
        <f t="shared" si="6"/>
        <v>15527.835972499997</v>
      </c>
      <c r="E116">
        <f t="shared" si="4"/>
        <v>15730.876104166666</v>
      </c>
      <c r="F116">
        <f t="shared" si="5"/>
        <v>1.0159834146660616</v>
      </c>
    </row>
    <row r="117" spans="1:6" x14ac:dyDescent="0.2">
      <c r="A117" s="1">
        <v>28703</v>
      </c>
      <c r="B117">
        <v>15982.309219999999</v>
      </c>
      <c r="D117">
        <f t="shared" si="6"/>
        <v>15933.916235833332</v>
      </c>
      <c r="E117">
        <f t="shared" si="4"/>
        <v>16136.956367499999</v>
      </c>
      <c r="F117">
        <f t="shared" si="5"/>
        <v>0.9904165851367448</v>
      </c>
    </row>
    <row r="118" spans="1:6" x14ac:dyDescent="0.2">
      <c r="A118" s="1">
        <v>28734</v>
      </c>
      <c r="B118">
        <v>15982.309219999999</v>
      </c>
      <c r="D118">
        <f t="shared" si="6"/>
        <v>16339.996499166666</v>
      </c>
      <c r="E118">
        <f t="shared" si="4"/>
        <v>16543.036630833332</v>
      </c>
      <c r="F118">
        <f t="shared" si="5"/>
        <v>0.9661049284151233</v>
      </c>
    </row>
    <row r="119" spans="1:6" x14ac:dyDescent="0.2">
      <c r="A119" s="1">
        <v>28764</v>
      </c>
      <c r="B119">
        <v>16790.26166</v>
      </c>
      <c r="D119">
        <f t="shared" si="6"/>
        <v>16746.076762500001</v>
      </c>
      <c r="E119">
        <f t="shared" si="4"/>
        <v>16945.960830000004</v>
      </c>
      <c r="F119">
        <f t="shared" si="5"/>
        <v>0.99081201877179104</v>
      </c>
    </row>
    <row r="120" spans="1:6" x14ac:dyDescent="0.2">
      <c r="A120" s="1">
        <v>28795</v>
      </c>
      <c r="B120">
        <v>16790.26166</v>
      </c>
      <c r="D120">
        <f t="shared" si="6"/>
        <v>17145.844897500003</v>
      </c>
      <c r="E120">
        <f t="shared" si="4"/>
        <v>17345.728965000002</v>
      </c>
      <c r="F120">
        <f t="shared" si="5"/>
        <v>0.96797671022527698</v>
      </c>
    </row>
    <row r="121" spans="1:6" x14ac:dyDescent="0.2">
      <c r="A121" s="1">
        <v>28825</v>
      </c>
      <c r="B121">
        <v>16790.26166</v>
      </c>
      <c r="D121">
        <f t="shared" si="6"/>
        <v>17545.613032500001</v>
      </c>
      <c r="E121">
        <f t="shared" si="4"/>
        <v>17745.497100000001</v>
      </c>
      <c r="F121">
        <f t="shared" si="5"/>
        <v>0.94617026310297048</v>
      </c>
    </row>
    <row r="122" spans="1:6" x14ac:dyDescent="0.2">
      <c r="A122" s="1">
        <v>28856</v>
      </c>
      <c r="B122">
        <v>18885.888309999998</v>
      </c>
      <c r="D122">
        <f t="shared" si="6"/>
        <v>17945.3811675</v>
      </c>
      <c r="E122">
        <f t="shared" si="4"/>
        <v>18167.35768458333</v>
      </c>
      <c r="F122">
        <f t="shared" si="5"/>
        <v>1.0395506401036188</v>
      </c>
    </row>
    <row r="123" spans="1:6" x14ac:dyDescent="0.2">
      <c r="A123" s="1">
        <v>28887</v>
      </c>
      <c r="B123">
        <v>18885.888309999998</v>
      </c>
      <c r="D123">
        <f t="shared" si="6"/>
        <v>18389.334201666661</v>
      </c>
      <c r="E123">
        <f t="shared" si="4"/>
        <v>18611.310718749995</v>
      </c>
      <c r="F123">
        <f t="shared" si="5"/>
        <v>1.0147532645819179</v>
      </c>
    </row>
    <row r="124" spans="1:6" x14ac:dyDescent="0.2">
      <c r="A124" s="1">
        <v>28915</v>
      </c>
      <c r="B124">
        <v>18885.888309999998</v>
      </c>
      <c r="D124">
        <f t="shared" si="6"/>
        <v>18833.28723583333</v>
      </c>
      <c r="E124">
        <f t="shared" si="4"/>
        <v>19055.26375291666</v>
      </c>
      <c r="F124">
        <f t="shared" si="5"/>
        <v>0.99111135667745676</v>
      </c>
    </row>
    <row r="125" spans="1:6" x14ac:dyDescent="0.2">
      <c r="A125" s="1">
        <v>28946</v>
      </c>
      <c r="B125">
        <v>20123.065480000001</v>
      </c>
      <c r="D125">
        <f t="shared" si="6"/>
        <v>19277.240269999995</v>
      </c>
      <c r="E125">
        <f t="shared" si="4"/>
        <v>19524.46530083333</v>
      </c>
      <c r="F125">
        <f t="shared" si="5"/>
        <v>1.0306589793852701</v>
      </c>
    </row>
    <row r="126" spans="1:6" x14ac:dyDescent="0.2">
      <c r="A126" s="1">
        <v>28976</v>
      </c>
      <c r="B126">
        <v>20123.065480000001</v>
      </c>
      <c r="D126">
        <f t="shared" si="6"/>
        <v>19771.690331666665</v>
      </c>
      <c r="E126">
        <f t="shared" si="4"/>
        <v>20018.915362499996</v>
      </c>
      <c r="F126">
        <f t="shared" si="5"/>
        <v>1.0052025854355278</v>
      </c>
    </row>
    <row r="127" spans="1:6" x14ac:dyDescent="0.2">
      <c r="A127" s="1">
        <v>29007</v>
      </c>
      <c r="B127">
        <v>20123.065480000001</v>
      </c>
      <c r="D127">
        <f t="shared" si="6"/>
        <v>20266.140393333331</v>
      </c>
      <c r="E127">
        <f t="shared" si="4"/>
        <v>20513.365424166666</v>
      </c>
      <c r="F127">
        <f t="shared" si="5"/>
        <v>0.98097338315307081</v>
      </c>
    </row>
    <row r="128" spans="1:6" x14ac:dyDescent="0.2">
      <c r="A128" s="1">
        <v>29037</v>
      </c>
      <c r="B128">
        <v>21309.745630000001</v>
      </c>
      <c r="D128">
        <f t="shared" si="6"/>
        <v>20760.590455000001</v>
      </c>
      <c r="E128">
        <f t="shared" si="4"/>
        <v>20975.202822083334</v>
      </c>
      <c r="F128">
        <f t="shared" si="5"/>
        <v>1.0159494432904577</v>
      </c>
    </row>
    <row r="129" spans="1:6" x14ac:dyDescent="0.2">
      <c r="A129" s="1">
        <v>29068</v>
      </c>
      <c r="B129">
        <v>21309.745630000001</v>
      </c>
      <c r="D129">
        <f t="shared" si="6"/>
        <v>21189.815189166668</v>
      </c>
      <c r="E129">
        <f t="shared" si="4"/>
        <v>21404.427556250001</v>
      </c>
      <c r="F129">
        <f t="shared" si="5"/>
        <v>0.9955765261181978</v>
      </c>
    </row>
    <row r="130" spans="1:6" x14ac:dyDescent="0.2">
      <c r="A130" s="1">
        <v>29099</v>
      </c>
      <c r="B130">
        <v>21309.745630000001</v>
      </c>
      <c r="D130">
        <f t="shared" si="6"/>
        <v>21619.039923333334</v>
      </c>
      <c r="E130">
        <f t="shared" si="4"/>
        <v>21833.652290416667</v>
      </c>
      <c r="F130">
        <f t="shared" si="5"/>
        <v>0.97600462563715829</v>
      </c>
    </row>
    <row r="131" spans="1:6" x14ac:dyDescent="0.2">
      <c r="A131" s="1">
        <v>29129</v>
      </c>
      <c r="B131">
        <v>22723.662400000001</v>
      </c>
      <c r="D131">
        <f t="shared" si="6"/>
        <v>22048.2646575</v>
      </c>
      <c r="E131">
        <f t="shared" si="4"/>
        <v>22262.877024583333</v>
      </c>
      <c r="F131">
        <f t="shared" si="5"/>
        <v>1.0206974765618952</v>
      </c>
    </row>
    <row r="132" spans="1:6" x14ac:dyDescent="0.2">
      <c r="A132" s="1">
        <v>29160</v>
      </c>
      <c r="B132">
        <v>22723.662400000001</v>
      </c>
      <c r="D132">
        <f t="shared" si="6"/>
        <v>22477.489391666666</v>
      </c>
      <c r="E132">
        <f t="shared" si="4"/>
        <v>22692.101758749999</v>
      </c>
      <c r="F132">
        <f t="shared" si="5"/>
        <v>1.001390820541241</v>
      </c>
    </row>
    <row r="133" spans="1:6" x14ac:dyDescent="0.2">
      <c r="A133" s="1">
        <v>29190</v>
      </c>
      <c r="B133">
        <v>22723.662400000001</v>
      </c>
      <c r="D133">
        <f t="shared" si="6"/>
        <v>22906.714125833332</v>
      </c>
      <c r="E133">
        <f t="shared" si="4"/>
        <v>23121.326492916665</v>
      </c>
      <c r="F133">
        <f t="shared" si="5"/>
        <v>0.98280098276201888</v>
      </c>
    </row>
    <row r="134" spans="1:6" x14ac:dyDescent="0.2">
      <c r="A134" s="1">
        <v>29221</v>
      </c>
      <c r="B134">
        <v>24036.58512</v>
      </c>
      <c r="D134">
        <f t="shared" si="6"/>
        <v>23335.938859999998</v>
      </c>
      <c r="E134">
        <f t="shared" si="4"/>
        <v>23508.470370833333</v>
      </c>
      <c r="F134">
        <f t="shared" si="5"/>
        <v>1.0224648707821455</v>
      </c>
    </row>
    <row r="135" spans="1:6" x14ac:dyDescent="0.2">
      <c r="A135" s="1">
        <v>29252</v>
      </c>
      <c r="B135">
        <v>24036.58512</v>
      </c>
      <c r="D135">
        <f t="shared" si="6"/>
        <v>23681.001881666667</v>
      </c>
      <c r="E135">
        <f t="shared" si="4"/>
        <v>23853.533392500001</v>
      </c>
      <c r="F135">
        <f t="shared" si="5"/>
        <v>1.0076739879366281</v>
      </c>
    </row>
    <row r="136" spans="1:6" x14ac:dyDescent="0.2">
      <c r="A136" s="1">
        <v>29281</v>
      </c>
      <c r="B136">
        <v>24036.58512</v>
      </c>
      <c r="D136">
        <f t="shared" si="6"/>
        <v>24026.064903333332</v>
      </c>
      <c r="E136">
        <f t="shared" si="4"/>
        <v>24198.59641416667</v>
      </c>
      <c r="F136">
        <f t="shared" si="5"/>
        <v>0.99330493011273069</v>
      </c>
    </row>
    <row r="137" spans="1:6" x14ac:dyDescent="0.2">
      <c r="A137" s="1">
        <v>29312</v>
      </c>
      <c r="B137">
        <v>25273.762289999999</v>
      </c>
      <c r="D137">
        <f t="shared" si="6"/>
        <v>24371.127925000004</v>
      </c>
      <c r="E137">
        <f t="shared" ref="E137:E200" si="7">(D137+D138)/2</f>
        <v>24504.734643750002</v>
      </c>
      <c r="F137">
        <f t="shared" ref="F137:F200" si="8">B137/E137</f>
        <v>1.0313828187666638</v>
      </c>
    </row>
    <row r="138" spans="1:6" x14ac:dyDescent="0.2">
      <c r="A138" s="1">
        <v>29342</v>
      </c>
      <c r="B138">
        <v>25273.762289999999</v>
      </c>
      <c r="D138">
        <f t="shared" si="6"/>
        <v>24638.341362499999</v>
      </c>
      <c r="E138">
        <f t="shared" si="7"/>
        <v>24771.948081250001</v>
      </c>
      <c r="F138">
        <f t="shared" si="8"/>
        <v>1.02025735752005</v>
      </c>
    </row>
    <row r="139" spans="1:6" x14ac:dyDescent="0.2">
      <c r="A139" s="1">
        <v>29373</v>
      </c>
      <c r="B139">
        <v>25273.762289999999</v>
      </c>
      <c r="D139">
        <f t="shared" si="6"/>
        <v>24905.554800000002</v>
      </c>
      <c r="E139">
        <f t="shared" si="7"/>
        <v>25039.161518749999</v>
      </c>
      <c r="F139">
        <f t="shared" si="8"/>
        <v>1.009369354124511</v>
      </c>
    </row>
    <row r="140" spans="1:6" x14ac:dyDescent="0.2">
      <c r="A140" s="1">
        <v>29403</v>
      </c>
      <c r="B140">
        <v>25450.50189</v>
      </c>
      <c r="D140">
        <f t="shared" si="6"/>
        <v>25172.7682375</v>
      </c>
      <c r="E140">
        <f t="shared" si="7"/>
        <v>25207.484943750002</v>
      </c>
      <c r="F140">
        <f t="shared" si="8"/>
        <v>1.009640666127235</v>
      </c>
    </row>
    <row r="141" spans="1:6" x14ac:dyDescent="0.2">
      <c r="A141" s="1">
        <v>29434</v>
      </c>
      <c r="B141">
        <v>25450.50189</v>
      </c>
      <c r="D141">
        <f t="shared" si="6"/>
        <v>25242.201649999999</v>
      </c>
      <c r="E141">
        <f t="shared" si="7"/>
        <v>25276.918356249997</v>
      </c>
      <c r="F141">
        <f t="shared" si="8"/>
        <v>1.0068672743767075</v>
      </c>
    </row>
    <row r="142" spans="1:6" x14ac:dyDescent="0.2">
      <c r="A142" s="1">
        <v>29465</v>
      </c>
      <c r="B142">
        <v>25450.50189</v>
      </c>
      <c r="D142">
        <f t="shared" si="6"/>
        <v>25311.635062499994</v>
      </c>
      <c r="E142">
        <f t="shared" si="7"/>
        <v>25346.351768749995</v>
      </c>
      <c r="F142">
        <f t="shared" si="8"/>
        <v>1.00410907740097</v>
      </c>
    </row>
    <row r="143" spans="1:6" x14ac:dyDescent="0.2">
      <c r="A143" s="1">
        <v>29495</v>
      </c>
      <c r="B143">
        <v>25930.22365</v>
      </c>
      <c r="D143">
        <f t="shared" si="6"/>
        <v>25381.068474999996</v>
      </c>
      <c r="E143">
        <f t="shared" si="7"/>
        <v>25432.617524166661</v>
      </c>
      <c r="F143">
        <f t="shared" si="8"/>
        <v>1.0195656670164013</v>
      </c>
    </row>
    <row r="144" spans="1:6" x14ac:dyDescent="0.2">
      <c r="A144" s="1">
        <v>29526</v>
      </c>
      <c r="B144">
        <v>25930.22365</v>
      </c>
      <c r="D144">
        <f t="shared" si="6"/>
        <v>25484.166573333325</v>
      </c>
      <c r="E144">
        <f t="shared" si="7"/>
        <v>25535.715622499989</v>
      </c>
      <c r="F144">
        <f t="shared" si="8"/>
        <v>1.0154492646038242</v>
      </c>
    </row>
    <row r="145" spans="1:6" x14ac:dyDescent="0.2">
      <c r="A145" s="1">
        <v>29556</v>
      </c>
      <c r="B145">
        <v>25930.22365</v>
      </c>
      <c r="D145">
        <f t="shared" si="6"/>
        <v>25587.264671666653</v>
      </c>
      <c r="E145">
        <f t="shared" si="7"/>
        <v>25638.813720833314</v>
      </c>
      <c r="F145">
        <f t="shared" si="8"/>
        <v>1.0113659677214275</v>
      </c>
    </row>
    <row r="146" spans="1:6" x14ac:dyDescent="0.2">
      <c r="A146" s="1">
        <v>29587</v>
      </c>
      <c r="B146">
        <v>24869.786069999998</v>
      </c>
      <c r="D146">
        <f t="shared" si="6"/>
        <v>25690.362769999978</v>
      </c>
      <c r="E146">
        <f t="shared" si="7"/>
        <v>25724.027454999974</v>
      </c>
      <c r="F146">
        <f t="shared" si="8"/>
        <v>0.96679208236368386</v>
      </c>
    </row>
    <row r="147" spans="1:6" x14ac:dyDescent="0.2">
      <c r="A147" s="1">
        <v>29618</v>
      </c>
      <c r="B147">
        <v>24869.786069999998</v>
      </c>
      <c r="D147">
        <f t="shared" si="6"/>
        <v>25757.692139999974</v>
      </c>
      <c r="E147">
        <f t="shared" si="7"/>
        <v>25791.356824999973</v>
      </c>
      <c r="F147">
        <f t="shared" si="8"/>
        <v>0.96426823291023289</v>
      </c>
    </row>
    <row r="148" spans="1:6" x14ac:dyDescent="0.2">
      <c r="A148" s="1">
        <v>29646</v>
      </c>
      <c r="B148">
        <v>24869.786069999998</v>
      </c>
      <c r="D148">
        <f t="shared" si="6"/>
        <v>25825.021509999973</v>
      </c>
      <c r="E148">
        <f t="shared" si="7"/>
        <v>25858.686194999973</v>
      </c>
      <c r="F148">
        <f t="shared" si="8"/>
        <v>0.96175752636685818</v>
      </c>
    </row>
    <row r="149" spans="1:6" x14ac:dyDescent="0.2">
      <c r="A149" s="1">
        <v>29677</v>
      </c>
      <c r="B149">
        <v>26510.939469999899</v>
      </c>
      <c r="D149">
        <f t="shared" si="6"/>
        <v>25892.350879999973</v>
      </c>
      <c r="E149">
        <f t="shared" si="7"/>
        <v>25912.33928666664</v>
      </c>
      <c r="F149">
        <f t="shared" si="8"/>
        <v>1.0231009704184166</v>
      </c>
    </row>
    <row r="150" spans="1:6" x14ac:dyDescent="0.2">
      <c r="A150" s="1">
        <v>29707</v>
      </c>
      <c r="B150">
        <v>26510.939469999899</v>
      </c>
      <c r="D150">
        <f t="shared" si="6"/>
        <v>25932.327693333307</v>
      </c>
      <c r="E150">
        <f t="shared" si="7"/>
        <v>25952.316099999975</v>
      </c>
      <c r="F150">
        <f t="shared" si="8"/>
        <v>1.0215249909814379</v>
      </c>
    </row>
    <row r="151" spans="1:6" x14ac:dyDescent="0.2">
      <c r="A151" s="1">
        <v>29738</v>
      </c>
      <c r="B151">
        <v>26510.939469999899</v>
      </c>
      <c r="D151">
        <f t="shared" si="6"/>
        <v>25972.304506666642</v>
      </c>
      <c r="E151">
        <f t="shared" si="7"/>
        <v>25992.292913333309</v>
      </c>
      <c r="F151">
        <f t="shared" si="8"/>
        <v>1.0199538593380708</v>
      </c>
    </row>
    <row r="152" spans="1:6" x14ac:dyDescent="0.2">
      <c r="A152" s="1">
        <v>29768</v>
      </c>
      <c r="B152">
        <v>26258.45433</v>
      </c>
      <c r="D152">
        <f t="shared" si="6"/>
        <v>26012.281319999976</v>
      </c>
      <c r="E152">
        <f t="shared" si="7"/>
        <v>25999.65706333331</v>
      </c>
      <c r="F152">
        <f t="shared" si="8"/>
        <v>1.0099538723159416</v>
      </c>
    </row>
    <row r="153" spans="1:6" x14ac:dyDescent="0.2">
      <c r="A153" s="1">
        <v>29799</v>
      </c>
      <c r="B153">
        <v>26258.45433</v>
      </c>
      <c r="D153">
        <f t="shared" si="6"/>
        <v>25987.032806666641</v>
      </c>
      <c r="E153">
        <f t="shared" si="7"/>
        <v>25974.408549999978</v>
      </c>
      <c r="F153">
        <f t="shared" si="8"/>
        <v>1.0109356014576132</v>
      </c>
    </row>
    <row r="154" spans="1:6" x14ac:dyDescent="0.2">
      <c r="A154" s="1">
        <v>29830</v>
      </c>
      <c r="B154">
        <v>26258.45433</v>
      </c>
      <c r="D154">
        <f t="shared" si="6"/>
        <v>25961.784293333312</v>
      </c>
      <c r="E154">
        <f t="shared" si="7"/>
        <v>25949.160036666643</v>
      </c>
      <c r="F154">
        <f t="shared" si="8"/>
        <v>1.0119192410427282</v>
      </c>
    </row>
    <row r="155" spans="1:6" x14ac:dyDescent="0.2">
      <c r="A155" s="1">
        <v>29860</v>
      </c>
      <c r="B155">
        <v>26409.94541</v>
      </c>
      <c r="D155">
        <f t="shared" ref="D155:D218" si="9">SUM(B149:B160)/12</f>
        <v>25936.535779999973</v>
      </c>
      <c r="E155">
        <f t="shared" si="7"/>
        <v>25932.327694166645</v>
      </c>
      <c r="F155">
        <f t="shared" si="8"/>
        <v>1.0184178497767786</v>
      </c>
    </row>
    <row r="156" spans="1:6" x14ac:dyDescent="0.2">
      <c r="A156" s="1">
        <v>29891</v>
      </c>
      <c r="B156">
        <v>26409.94541</v>
      </c>
      <c r="D156">
        <f t="shared" si="9"/>
        <v>25928.119608333316</v>
      </c>
      <c r="E156">
        <f t="shared" si="7"/>
        <v>25923.911522499984</v>
      </c>
      <c r="F156">
        <f t="shared" si="8"/>
        <v>1.0187484781020864</v>
      </c>
    </row>
    <row r="157" spans="1:6" x14ac:dyDescent="0.2">
      <c r="A157" s="1">
        <v>29921</v>
      </c>
      <c r="B157">
        <v>26409.94541</v>
      </c>
      <c r="D157">
        <f t="shared" si="9"/>
        <v>25919.703436666652</v>
      </c>
      <c r="E157">
        <f t="shared" si="7"/>
        <v>25915.495350833324</v>
      </c>
      <c r="F157">
        <f t="shared" si="8"/>
        <v>1.0190793211734144</v>
      </c>
    </row>
    <row r="158" spans="1:6" x14ac:dyDescent="0.2">
      <c r="A158" s="1">
        <v>29952</v>
      </c>
      <c r="B158">
        <v>24566.803909999999</v>
      </c>
      <c r="D158">
        <f t="shared" si="9"/>
        <v>25911.287264999995</v>
      </c>
      <c r="E158">
        <f t="shared" si="7"/>
        <v>25937.587799999994</v>
      </c>
      <c r="F158">
        <f t="shared" si="8"/>
        <v>0.94715067952463972</v>
      </c>
    </row>
    <row r="159" spans="1:6" x14ac:dyDescent="0.2">
      <c r="A159" s="1">
        <v>29983</v>
      </c>
      <c r="B159">
        <v>24566.803909999999</v>
      </c>
      <c r="D159">
        <f t="shared" si="9"/>
        <v>25963.888334999996</v>
      </c>
      <c r="E159">
        <f t="shared" si="7"/>
        <v>25990.188869999998</v>
      </c>
      <c r="F159">
        <f t="shared" si="8"/>
        <v>0.94523375851096691</v>
      </c>
    </row>
    <row r="160" spans="1:6" x14ac:dyDescent="0.2">
      <c r="A160" s="1">
        <v>30011</v>
      </c>
      <c r="B160">
        <v>24566.803909999999</v>
      </c>
      <c r="D160">
        <f t="shared" si="9"/>
        <v>26016.489405</v>
      </c>
      <c r="E160">
        <f t="shared" si="7"/>
        <v>26042.789939999995</v>
      </c>
      <c r="F160">
        <f t="shared" si="8"/>
        <v>0.94332458106829098</v>
      </c>
    </row>
    <row r="161" spans="1:6" x14ac:dyDescent="0.2">
      <c r="A161" s="1">
        <v>30042</v>
      </c>
      <c r="B161">
        <v>26409.94541</v>
      </c>
      <c r="D161">
        <f t="shared" si="9"/>
        <v>26069.090474999994</v>
      </c>
      <c r="E161">
        <f t="shared" si="7"/>
        <v>26125.899631249995</v>
      </c>
      <c r="F161">
        <f t="shared" si="8"/>
        <v>1.01087219130285</v>
      </c>
    </row>
    <row r="162" spans="1:6" x14ac:dyDescent="0.2">
      <c r="A162" s="1">
        <v>30072</v>
      </c>
      <c r="B162">
        <v>26409.94541</v>
      </c>
      <c r="D162">
        <f t="shared" si="9"/>
        <v>26182.7087875</v>
      </c>
      <c r="E162">
        <f t="shared" si="7"/>
        <v>26239.517943749997</v>
      </c>
      <c r="F162">
        <f t="shared" si="8"/>
        <v>1.0064950684923157</v>
      </c>
    </row>
    <row r="163" spans="1:6" x14ac:dyDescent="0.2">
      <c r="A163" s="1">
        <v>30103</v>
      </c>
      <c r="B163">
        <v>26409.94541</v>
      </c>
      <c r="D163">
        <f t="shared" si="9"/>
        <v>26296.327099999999</v>
      </c>
      <c r="E163">
        <f t="shared" si="7"/>
        <v>26353.13625625</v>
      </c>
      <c r="F163">
        <f t="shared" si="8"/>
        <v>1.0021556885373188</v>
      </c>
    </row>
    <row r="164" spans="1:6" x14ac:dyDescent="0.2">
      <c r="A164" s="1">
        <v>30133</v>
      </c>
      <c r="B164">
        <v>26889.667170000001</v>
      </c>
      <c r="D164">
        <f t="shared" si="9"/>
        <v>26409.945412500001</v>
      </c>
      <c r="E164">
        <f t="shared" si="7"/>
        <v>26564.592559166667</v>
      </c>
      <c r="F164">
        <f t="shared" si="8"/>
        <v>1.0122371389702027</v>
      </c>
    </row>
    <row r="165" spans="1:6" x14ac:dyDescent="0.2">
      <c r="A165" s="1">
        <v>30164</v>
      </c>
      <c r="B165">
        <v>26889.667170000001</v>
      </c>
      <c r="D165">
        <f t="shared" si="9"/>
        <v>26719.23970583333</v>
      </c>
      <c r="E165">
        <f t="shared" si="7"/>
        <v>26873.886852499993</v>
      </c>
      <c r="F165">
        <f t="shared" si="8"/>
        <v>1.0005871989261033</v>
      </c>
    </row>
    <row r="166" spans="1:6" x14ac:dyDescent="0.2">
      <c r="A166" s="1">
        <v>30195</v>
      </c>
      <c r="B166">
        <v>26889.667170000001</v>
      </c>
      <c r="D166">
        <f t="shared" si="9"/>
        <v>27028.533999166659</v>
      </c>
      <c r="E166">
        <f t="shared" si="7"/>
        <v>27183.181145833325</v>
      </c>
      <c r="F166">
        <f t="shared" si="8"/>
        <v>0.98920236839615383</v>
      </c>
    </row>
    <row r="167" spans="1:6" x14ac:dyDescent="0.2">
      <c r="A167" s="1">
        <v>30225</v>
      </c>
      <c r="B167">
        <v>27773.365160000001</v>
      </c>
      <c r="D167">
        <f t="shared" si="9"/>
        <v>27337.828292499995</v>
      </c>
      <c r="E167">
        <f t="shared" si="7"/>
        <v>27447.238518749989</v>
      </c>
      <c r="F167">
        <f t="shared" si="8"/>
        <v>1.0118819472868728</v>
      </c>
    </row>
    <row r="168" spans="1:6" x14ac:dyDescent="0.2">
      <c r="A168" s="1">
        <v>30256</v>
      </c>
      <c r="B168">
        <v>27773.365160000001</v>
      </c>
      <c r="D168">
        <f t="shared" si="9"/>
        <v>27556.648744999988</v>
      </c>
      <c r="E168">
        <f t="shared" si="7"/>
        <v>27666.058971249986</v>
      </c>
      <c r="F168">
        <f t="shared" si="8"/>
        <v>1.0038786221362981</v>
      </c>
    </row>
    <row r="169" spans="1:6" x14ac:dyDescent="0.2">
      <c r="A169" s="1">
        <v>30286</v>
      </c>
      <c r="B169">
        <v>27773.365160000001</v>
      </c>
      <c r="D169">
        <f t="shared" si="9"/>
        <v>27775.469197499984</v>
      </c>
      <c r="E169">
        <f t="shared" si="7"/>
        <v>27884.879423749982</v>
      </c>
      <c r="F169">
        <f t="shared" si="8"/>
        <v>0.99600090565014232</v>
      </c>
    </row>
    <row r="170" spans="1:6" x14ac:dyDescent="0.2">
      <c r="A170" s="1">
        <v>30317</v>
      </c>
      <c r="B170">
        <v>28278.335429999999</v>
      </c>
      <c r="D170">
        <f t="shared" si="9"/>
        <v>27994.289649999977</v>
      </c>
      <c r="E170">
        <f t="shared" si="7"/>
        <v>28136.312539999977</v>
      </c>
      <c r="F170">
        <f t="shared" si="8"/>
        <v>1.0050476724623425</v>
      </c>
    </row>
    <row r="171" spans="1:6" x14ac:dyDescent="0.2">
      <c r="A171" s="1">
        <v>30348</v>
      </c>
      <c r="B171">
        <v>28278.335429999999</v>
      </c>
      <c r="D171">
        <f t="shared" si="9"/>
        <v>28278.335429999977</v>
      </c>
      <c r="E171">
        <f t="shared" si="7"/>
        <v>28420.358319999978</v>
      </c>
      <c r="F171">
        <f t="shared" si="8"/>
        <v>0.99500277623523015</v>
      </c>
    </row>
    <row r="172" spans="1:6" x14ac:dyDescent="0.2">
      <c r="A172" s="1">
        <v>30376</v>
      </c>
      <c r="B172">
        <v>28278.335429999999</v>
      </c>
      <c r="D172">
        <f t="shared" si="9"/>
        <v>28562.381209999974</v>
      </c>
      <c r="E172">
        <f t="shared" si="7"/>
        <v>28704.404099999974</v>
      </c>
      <c r="F172">
        <f t="shared" si="8"/>
        <v>0.98515667949365393</v>
      </c>
    </row>
    <row r="173" spans="1:6" x14ac:dyDescent="0.2">
      <c r="A173" s="1">
        <v>30407</v>
      </c>
      <c r="B173">
        <v>29035.7908399999</v>
      </c>
      <c r="D173">
        <f t="shared" si="9"/>
        <v>28846.426989999974</v>
      </c>
      <c r="E173">
        <f t="shared" si="7"/>
        <v>28983.189772916645</v>
      </c>
      <c r="F173">
        <f t="shared" si="8"/>
        <v>1.0018148819193258</v>
      </c>
    </row>
    <row r="174" spans="1:6" x14ac:dyDescent="0.2">
      <c r="A174" s="1">
        <v>30437</v>
      </c>
      <c r="B174">
        <v>29035.7908399999</v>
      </c>
      <c r="D174">
        <f t="shared" si="9"/>
        <v>29119.952555833312</v>
      </c>
      <c r="E174">
        <f t="shared" si="7"/>
        <v>29256.715338749978</v>
      </c>
      <c r="F174">
        <f t="shared" si="8"/>
        <v>0.99244875932953869</v>
      </c>
    </row>
    <row r="175" spans="1:6" x14ac:dyDescent="0.2">
      <c r="A175" s="1">
        <v>30468</v>
      </c>
      <c r="B175">
        <v>29035.7908399999</v>
      </c>
      <c r="D175">
        <f t="shared" si="9"/>
        <v>29393.478121666642</v>
      </c>
      <c r="E175">
        <f t="shared" si="7"/>
        <v>29530.240904583305</v>
      </c>
      <c r="F175">
        <f t="shared" si="8"/>
        <v>0.98325614524510485</v>
      </c>
    </row>
    <row r="176" spans="1:6" x14ac:dyDescent="0.2">
      <c r="A176" s="1">
        <v>30498</v>
      </c>
      <c r="B176">
        <v>30298.216530000002</v>
      </c>
      <c r="D176">
        <f t="shared" si="9"/>
        <v>29667.003687499968</v>
      </c>
      <c r="E176">
        <f t="shared" si="7"/>
        <v>29803.766470416635</v>
      </c>
      <c r="F176">
        <f t="shared" si="8"/>
        <v>1.0165901870179448</v>
      </c>
    </row>
    <row r="177" spans="1:6" x14ac:dyDescent="0.2">
      <c r="A177" s="1">
        <v>30529</v>
      </c>
      <c r="B177">
        <v>30298.216530000002</v>
      </c>
      <c r="D177">
        <f t="shared" si="9"/>
        <v>29940.529253333301</v>
      </c>
      <c r="E177">
        <f t="shared" si="7"/>
        <v>30077.292036249964</v>
      </c>
      <c r="F177">
        <f t="shared" si="8"/>
        <v>1.0073452255437017</v>
      </c>
    </row>
    <row r="178" spans="1:6" x14ac:dyDescent="0.2">
      <c r="A178" s="1">
        <v>30560</v>
      </c>
      <c r="B178">
        <v>30298.216530000002</v>
      </c>
      <c r="D178">
        <f t="shared" si="9"/>
        <v>30214.054819166628</v>
      </c>
      <c r="E178">
        <f t="shared" si="7"/>
        <v>30350.817602083291</v>
      </c>
      <c r="F178">
        <f t="shared" si="8"/>
        <v>0.99826689769043719</v>
      </c>
    </row>
    <row r="179" spans="1:6" x14ac:dyDescent="0.2">
      <c r="A179" s="1">
        <v>30590</v>
      </c>
      <c r="B179">
        <v>31055.67195</v>
      </c>
      <c r="D179">
        <f t="shared" si="9"/>
        <v>30487.580384999954</v>
      </c>
      <c r="E179">
        <f t="shared" si="7"/>
        <v>30719.025094999957</v>
      </c>
      <c r="F179">
        <f t="shared" si="8"/>
        <v>1.0109589042607618</v>
      </c>
    </row>
    <row r="180" spans="1:6" x14ac:dyDescent="0.2">
      <c r="A180" s="1">
        <v>30621</v>
      </c>
      <c r="B180">
        <v>31055.67195</v>
      </c>
      <c r="D180">
        <f t="shared" si="9"/>
        <v>30950.469804999961</v>
      </c>
      <c r="E180">
        <f t="shared" si="7"/>
        <v>31181.914514999964</v>
      </c>
      <c r="F180">
        <f t="shared" si="8"/>
        <v>0.99595141712869373</v>
      </c>
    </row>
    <row r="181" spans="1:6" x14ac:dyDescent="0.2">
      <c r="A181" s="1">
        <v>30651</v>
      </c>
      <c r="B181">
        <v>31055.67195</v>
      </c>
      <c r="D181">
        <f t="shared" si="9"/>
        <v>31413.359224999967</v>
      </c>
      <c r="E181">
        <f t="shared" si="7"/>
        <v>31644.803934999967</v>
      </c>
      <c r="F181">
        <f t="shared" si="8"/>
        <v>0.98138297882299808</v>
      </c>
    </row>
    <row r="182" spans="1:6" x14ac:dyDescent="0.2">
      <c r="A182" s="1">
        <v>30682</v>
      </c>
      <c r="B182">
        <v>31560.6422199999</v>
      </c>
      <c r="D182">
        <f t="shared" si="9"/>
        <v>31876.248644999971</v>
      </c>
      <c r="E182">
        <f t="shared" si="7"/>
        <v>32086.65292666664</v>
      </c>
      <c r="F182">
        <f t="shared" si="8"/>
        <v>0.98360655728508273</v>
      </c>
    </row>
    <row r="183" spans="1:6" x14ac:dyDescent="0.2">
      <c r="A183" s="1">
        <v>30713</v>
      </c>
      <c r="B183">
        <v>31560.6422199999</v>
      </c>
      <c r="D183">
        <f t="shared" si="9"/>
        <v>32297.057208333306</v>
      </c>
      <c r="E183">
        <f t="shared" si="7"/>
        <v>32507.461489999972</v>
      </c>
      <c r="F183">
        <f t="shared" si="8"/>
        <v>0.97087378630621968</v>
      </c>
    </row>
    <row r="184" spans="1:6" x14ac:dyDescent="0.2">
      <c r="A184" s="1">
        <v>30742</v>
      </c>
      <c r="B184">
        <v>31560.6422199999</v>
      </c>
      <c r="D184">
        <f t="shared" si="9"/>
        <v>32717.865771666638</v>
      </c>
      <c r="E184">
        <f t="shared" si="7"/>
        <v>32928.270053333305</v>
      </c>
      <c r="F184">
        <f t="shared" si="8"/>
        <v>0.9584664535635099</v>
      </c>
    </row>
    <row r="185" spans="1:6" x14ac:dyDescent="0.2">
      <c r="A185" s="1">
        <v>30773</v>
      </c>
      <c r="B185">
        <v>34590.463880000003</v>
      </c>
      <c r="D185">
        <f t="shared" si="9"/>
        <v>33138.674334999967</v>
      </c>
      <c r="E185">
        <f t="shared" si="7"/>
        <v>33349.078616249972</v>
      </c>
      <c r="F185">
        <f t="shared" si="8"/>
        <v>1.0372239748520411</v>
      </c>
    </row>
    <row r="186" spans="1:6" x14ac:dyDescent="0.2">
      <c r="A186" s="1">
        <v>30803</v>
      </c>
      <c r="B186">
        <v>34590.463880000003</v>
      </c>
      <c r="D186">
        <f t="shared" si="9"/>
        <v>33559.482897499969</v>
      </c>
      <c r="E186">
        <f t="shared" si="7"/>
        <v>33769.887178749967</v>
      </c>
      <c r="F186">
        <f t="shared" si="8"/>
        <v>1.0242990655226825</v>
      </c>
    </row>
    <row r="187" spans="1:6" x14ac:dyDescent="0.2">
      <c r="A187" s="1">
        <v>30834</v>
      </c>
      <c r="B187">
        <v>34590.463880000003</v>
      </c>
      <c r="D187">
        <f t="shared" si="9"/>
        <v>33980.291459999971</v>
      </c>
      <c r="E187">
        <f t="shared" si="7"/>
        <v>34190.695741249969</v>
      </c>
      <c r="F187">
        <f t="shared" si="8"/>
        <v>1.0116923078072297</v>
      </c>
    </row>
    <row r="188" spans="1:6" x14ac:dyDescent="0.2">
      <c r="A188" s="1">
        <v>30864</v>
      </c>
      <c r="B188">
        <v>35347.919289999998</v>
      </c>
      <c r="D188">
        <f t="shared" si="9"/>
        <v>34401.100022499966</v>
      </c>
      <c r="E188">
        <f t="shared" si="7"/>
        <v>34579.943661666635</v>
      </c>
      <c r="F188">
        <f t="shared" si="8"/>
        <v>1.0222087009697676</v>
      </c>
    </row>
    <row r="189" spans="1:6" x14ac:dyDescent="0.2">
      <c r="A189" s="1">
        <v>30895</v>
      </c>
      <c r="B189">
        <v>35347.919289999998</v>
      </c>
      <c r="D189">
        <f t="shared" si="9"/>
        <v>34758.787300833312</v>
      </c>
      <c r="E189">
        <f t="shared" si="7"/>
        <v>34937.630939999981</v>
      </c>
      <c r="F189">
        <f t="shared" si="8"/>
        <v>1.0117434507996441</v>
      </c>
    </row>
    <row r="190" spans="1:6" x14ac:dyDescent="0.2">
      <c r="A190" s="1">
        <v>30926</v>
      </c>
      <c r="B190">
        <v>35347.919289999998</v>
      </c>
      <c r="D190">
        <f t="shared" si="9"/>
        <v>35116.47457916665</v>
      </c>
      <c r="E190">
        <f t="shared" si="7"/>
        <v>35295.318218333327</v>
      </c>
      <c r="F190">
        <f t="shared" si="8"/>
        <v>1.0014903130024579</v>
      </c>
    </row>
    <row r="191" spans="1:6" x14ac:dyDescent="0.2">
      <c r="A191" s="1">
        <v>30956</v>
      </c>
      <c r="B191">
        <v>36105.3747</v>
      </c>
      <c r="D191">
        <f t="shared" si="9"/>
        <v>35474.161857499996</v>
      </c>
      <c r="E191">
        <f t="shared" si="7"/>
        <v>35653.005496666665</v>
      </c>
      <c r="F191">
        <f t="shared" si="8"/>
        <v>1.0126881085347945</v>
      </c>
    </row>
    <row r="192" spans="1:6" x14ac:dyDescent="0.2">
      <c r="A192" s="1">
        <v>30987</v>
      </c>
      <c r="B192">
        <v>36105.3747</v>
      </c>
      <c r="D192">
        <f t="shared" si="9"/>
        <v>35831.849135833327</v>
      </c>
      <c r="E192">
        <f t="shared" si="7"/>
        <v>36010.692774999989</v>
      </c>
      <c r="F192">
        <f t="shared" si="8"/>
        <v>1.0026292725216812</v>
      </c>
    </row>
    <row r="193" spans="1:6" x14ac:dyDescent="0.2">
      <c r="A193" s="1">
        <v>31017</v>
      </c>
      <c r="B193">
        <v>36105.3747</v>
      </c>
      <c r="D193">
        <f t="shared" si="9"/>
        <v>36189.536414166658</v>
      </c>
      <c r="E193">
        <f t="shared" si="7"/>
        <v>36368.380053333327</v>
      </c>
      <c r="F193">
        <f t="shared" si="8"/>
        <v>0.99276829616970463</v>
      </c>
    </row>
    <row r="194" spans="1:6" x14ac:dyDescent="0.2">
      <c r="A194" s="1">
        <v>31048</v>
      </c>
      <c r="B194">
        <v>35852.889560000003</v>
      </c>
      <c r="D194">
        <f t="shared" si="9"/>
        <v>36547.223692499996</v>
      </c>
      <c r="E194">
        <f t="shared" si="7"/>
        <v>36726.067331666665</v>
      </c>
      <c r="F194">
        <f t="shared" si="8"/>
        <v>0.97622457738855761</v>
      </c>
    </row>
    <row r="195" spans="1:6" x14ac:dyDescent="0.2">
      <c r="A195" s="1">
        <v>31079</v>
      </c>
      <c r="B195">
        <v>35852.889560000003</v>
      </c>
      <c r="D195">
        <f t="shared" si="9"/>
        <v>36904.910970833334</v>
      </c>
      <c r="E195">
        <f t="shared" si="7"/>
        <v>37083.754610000004</v>
      </c>
      <c r="F195">
        <f t="shared" si="8"/>
        <v>0.96680851054741679</v>
      </c>
    </row>
    <row r="196" spans="1:6" x14ac:dyDescent="0.2">
      <c r="A196" s="1">
        <v>31107</v>
      </c>
      <c r="B196">
        <v>35852.889560000003</v>
      </c>
      <c r="D196">
        <f t="shared" si="9"/>
        <v>37262.598249166673</v>
      </c>
      <c r="E196">
        <f t="shared" si="7"/>
        <v>37441.441888333335</v>
      </c>
      <c r="F196">
        <f t="shared" si="8"/>
        <v>0.95757235169865829</v>
      </c>
    </row>
    <row r="197" spans="1:6" x14ac:dyDescent="0.2">
      <c r="A197" s="1">
        <v>31138</v>
      </c>
      <c r="B197">
        <v>38882.711219999997</v>
      </c>
      <c r="D197">
        <f t="shared" si="9"/>
        <v>37620.285527499997</v>
      </c>
      <c r="E197">
        <f t="shared" si="7"/>
        <v>37862.250451249995</v>
      </c>
      <c r="F197">
        <f t="shared" si="8"/>
        <v>1.0269519311870781</v>
      </c>
    </row>
    <row r="198" spans="1:6" x14ac:dyDescent="0.2">
      <c r="A198" s="1">
        <v>31168</v>
      </c>
      <c r="B198">
        <v>38882.711219999997</v>
      </c>
      <c r="D198">
        <f t="shared" si="9"/>
        <v>38104.215374999992</v>
      </c>
      <c r="E198">
        <f t="shared" si="7"/>
        <v>38346.180298749983</v>
      </c>
      <c r="F198">
        <f t="shared" si="8"/>
        <v>1.0139917696383309</v>
      </c>
    </row>
    <row r="199" spans="1:6" x14ac:dyDescent="0.2">
      <c r="A199" s="1">
        <v>31199</v>
      </c>
      <c r="B199">
        <v>38882.711219999997</v>
      </c>
      <c r="D199">
        <f t="shared" si="9"/>
        <v>38588.145222499981</v>
      </c>
      <c r="E199">
        <f t="shared" si="7"/>
        <v>38830.110146249979</v>
      </c>
      <c r="F199">
        <f t="shared" si="8"/>
        <v>1.001354646524357</v>
      </c>
    </row>
    <row r="200" spans="1:6" x14ac:dyDescent="0.2">
      <c r="A200" s="1">
        <v>31229</v>
      </c>
      <c r="B200">
        <v>39640.16663</v>
      </c>
      <c r="D200">
        <f t="shared" si="9"/>
        <v>39072.07506999997</v>
      </c>
      <c r="E200">
        <f t="shared" si="7"/>
        <v>39387.681492499971</v>
      </c>
      <c r="F200">
        <f t="shared" si="8"/>
        <v>1.0064102564033404</v>
      </c>
    </row>
    <row r="201" spans="1:6" x14ac:dyDescent="0.2">
      <c r="A201" s="1">
        <v>31260</v>
      </c>
      <c r="B201">
        <v>39640.16663</v>
      </c>
      <c r="D201">
        <f t="shared" si="9"/>
        <v>39703.287914999972</v>
      </c>
      <c r="E201">
        <f t="shared" ref="E201:E264" si="10">(D201+D202)/2</f>
        <v>40018.894337499973</v>
      </c>
      <c r="F201">
        <f t="shared" ref="F201:F264" si="11">B201/E201</f>
        <v>0.99053627758163509</v>
      </c>
    </row>
    <row r="202" spans="1:6" x14ac:dyDescent="0.2">
      <c r="A202" s="1">
        <v>31291</v>
      </c>
      <c r="B202">
        <v>39640.16663</v>
      </c>
      <c r="D202">
        <f t="shared" si="9"/>
        <v>40334.500759999974</v>
      </c>
      <c r="E202">
        <f t="shared" si="10"/>
        <v>40650.107182499967</v>
      </c>
      <c r="F202">
        <f t="shared" si="11"/>
        <v>0.97515527946910918</v>
      </c>
    </row>
    <row r="203" spans="1:6" x14ac:dyDescent="0.2">
      <c r="A203" s="1">
        <v>31321</v>
      </c>
      <c r="B203">
        <v>41912.532869999901</v>
      </c>
      <c r="D203">
        <f t="shared" si="9"/>
        <v>40965.713604999968</v>
      </c>
      <c r="E203">
        <f t="shared" si="10"/>
        <v>41302.360455416638</v>
      </c>
      <c r="F203">
        <f t="shared" si="11"/>
        <v>1.0147733061223438</v>
      </c>
    </row>
    <row r="204" spans="1:6" x14ac:dyDescent="0.2">
      <c r="A204" s="1">
        <v>31352</v>
      </c>
      <c r="B204">
        <v>41912.532869999901</v>
      </c>
      <c r="D204">
        <f t="shared" si="9"/>
        <v>41639.007305833307</v>
      </c>
      <c r="E204">
        <f t="shared" si="10"/>
        <v>41975.654156249977</v>
      </c>
      <c r="F204">
        <f t="shared" si="11"/>
        <v>0.99849624055851249</v>
      </c>
    </row>
    <row r="205" spans="1:6" x14ac:dyDescent="0.2">
      <c r="A205" s="1">
        <v>31382</v>
      </c>
      <c r="B205">
        <v>41912.532869999901</v>
      </c>
      <c r="D205">
        <f t="shared" si="9"/>
        <v>42312.301006666639</v>
      </c>
      <c r="E205">
        <f t="shared" si="10"/>
        <v>42648.947857083309</v>
      </c>
      <c r="F205">
        <f t="shared" si="11"/>
        <v>0.98273310306385198</v>
      </c>
    </row>
    <row r="206" spans="1:6" x14ac:dyDescent="0.2">
      <c r="A206" s="1">
        <v>31413</v>
      </c>
      <c r="B206">
        <v>43427.443700000003</v>
      </c>
      <c r="D206">
        <f t="shared" si="9"/>
        <v>42985.594707499979</v>
      </c>
      <c r="E206">
        <f t="shared" si="10"/>
        <v>43374.84262833331</v>
      </c>
      <c r="F206">
        <f t="shared" si="11"/>
        <v>1.0012127092221963</v>
      </c>
    </row>
    <row r="207" spans="1:6" x14ac:dyDescent="0.2">
      <c r="A207" s="1">
        <v>31444</v>
      </c>
      <c r="B207">
        <v>43427.443700000003</v>
      </c>
      <c r="D207">
        <f t="shared" si="9"/>
        <v>43764.090549166642</v>
      </c>
      <c r="E207">
        <f t="shared" si="10"/>
        <v>44153.338469999973</v>
      </c>
      <c r="F207">
        <f t="shared" si="11"/>
        <v>0.98355968551521467</v>
      </c>
    </row>
    <row r="208" spans="1:6" x14ac:dyDescent="0.2">
      <c r="A208" s="1">
        <v>31472</v>
      </c>
      <c r="B208">
        <v>43427.443700000003</v>
      </c>
      <c r="D208">
        <f t="shared" si="9"/>
        <v>44542.586390833312</v>
      </c>
      <c r="E208">
        <f t="shared" si="10"/>
        <v>44931.834311666651</v>
      </c>
      <c r="F208">
        <f t="shared" si="11"/>
        <v>0.9665183797921193</v>
      </c>
    </row>
    <row r="209" spans="1:6" x14ac:dyDescent="0.2">
      <c r="A209" s="1">
        <v>31503</v>
      </c>
      <c r="B209">
        <v>46962.235630000003</v>
      </c>
      <c r="D209">
        <f t="shared" si="9"/>
        <v>45321.082232499983</v>
      </c>
      <c r="E209">
        <f t="shared" si="10"/>
        <v>45762.931223749983</v>
      </c>
      <c r="F209">
        <f t="shared" si="11"/>
        <v>1.0262068965903042</v>
      </c>
    </row>
    <row r="210" spans="1:6" x14ac:dyDescent="0.2">
      <c r="A210" s="1">
        <v>31533</v>
      </c>
      <c r="B210">
        <v>46962.235630000003</v>
      </c>
      <c r="D210">
        <f t="shared" si="9"/>
        <v>46204.780214999984</v>
      </c>
      <c r="E210">
        <f t="shared" si="10"/>
        <v>46646.629206249985</v>
      </c>
      <c r="F210">
        <f t="shared" si="11"/>
        <v>1.0067658998971727</v>
      </c>
    </row>
    <row r="211" spans="1:6" x14ac:dyDescent="0.2">
      <c r="A211" s="1">
        <v>31564</v>
      </c>
      <c r="B211">
        <v>46962.235630000003</v>
      </c>
      <c r="D211">
        <f t="shared" si="9"/>
        <v>47088.478197499993</v>
      </c>
      <c r="E211">
        <f t="shared" si="10"/>
        <v>47530.327188750001</v>
      </c>
      <c r="F211">
        <f t="shared" si="11"/>
        <v>0.98804780879176313</v>
      </c>
    </row>
    <row r="212" spans="1:6" x14ac:dyDescent="0.2">
      <c r="A212" s="1">
        <v>31594</v>
      </c>
      <c r="B212">
        <v>48982.116730000002</v>
      </c>
      <c r="D212">
        <f t="shared" si="9"/>
        <v>47972.176180000009</v>
      </c>
      <c r="E212">
        <f t="shared" si="10"/>
        <v>48403.504957083336</v>
      </c>
      <c r="F212">
        <f t="shared" si="11"/>
        <v>1.0119539230357324</v>
      </c>
    </row>
    <row r="213" spans="1:6" x14ac:dyDescent="0.2">
      <c r="A213" s="1">
        <v>31625</v>
      </c>
      <c r="B213">
        <v>48982.116730000002</v>
      </c>
      <c r="D213">
        <f t="shared" si="9"/>
        <v>48834.83373416667</v>
      </c>
      <c r="E213">
        <f t="shared" si="10"/>
        <v>49266.162511250004</v>
      </c>
      <c r="F213">
        <f t="shared" si="11"/>
        <v>0.99423446506138691</v>
      </c>
    </row>
    <row r="214" spans="1:6" x14ac:dyDescent="0.2">
      <c r="A214" s="1">
        <v>31656</v>
      </c>
      <c r="B214">
        <v>48982.116730000002</v>
      </c>
      <c r="D214">
        <f t="shared" si="9"/>
        <v>49697.491288333345</v>
      </c>
      <c r="E214">
        <f t="shared" si="10"/>
        <v>50128.820065416672</v>
      </c>
      <c r="F214">
        <f t="shared" si="11"/>
        <v>0.97712486880959382</v>
      </c>
    </row>
    <row r="215" spans="1:6" x14ac:dyDescent="0.2">
      <c r="A215" s="1">
        <v>31686</v>
      </c>
      <c r="B215">
        <v>52516.908660000001</v>
      </c>
      <c r="D215">
        <f t="shared" si="9"/>
        <v>50560.148842500006</v>
      </c>
      <c r="E215">
        <f t="shared" si="10"/>
        <v>50970.437191249999</v>
      </c>
      <c r="F215">
        <f t="shared" si="11"/>
        <v>1.0303405572714115</v>
      </c>
    </row>
    <row r="216" spans="1:6" x14ac:dyDescent="0.2">
      <c r="A216" s="1">
        <v>31717</v>
      </c>
      <c r="B216">
        <v>52516.908660000001</v>
      </c>
      <c r="D216">
        <f t="shared" si="9"/>
        <v>51380.725539999992</v>
      </c>
      <c r="E216">
        <f t="shared" si="10"/>
        <v>51791.013888749992</v>
      </c>
      <c r="F216">
        <f t="shared" si="11"/>
        <v>1.0140158439996805</v>
      </c>
    </row>
    <row r="217" spans="1:6" x14ac:dyDescent="0.2">
      <c r="A217" s="1">
        <v>31747</v>
      </c>
      <c r="B217">
        <v>52516.908660000001</v>
      </c>
      <c r="D217">
        <f t="shared" si="9"/>
        <v>52201.302237499993</v>
      </c>
      <c r="E217">
        <f t="shared" si="10"/>
        <v>52611.590586249993</v>
      </c>
      <c r="F217">
        <f t="shared" si="11"/>
        <v>0.99820035993599598</v>
      </c>
    </row>
    <row r="218" spans="1:6" x14ac:dyDescent="0.2">
      <c r="A218" s="1">
        <v>31778</v>
      </c>
      <c r="B218">
        <v>53779.334349999997</v>
      </c>
      <c r="D218">
        <f t="shared" si="9"/>
        <v>53021.878934999986</v>
      </c>
      <c r="E218">
        <f t="shared" si="10"/>
        <v>53505.808782499982</v>
      </c>
      <c r="F218">
        <f t="shared" si="11"/>
        <v>1.0051120723847367</v>
      </c>
    </row>
    <row r="219" spans="1:6" x14ac:dyDescent="0.2">
      <c r="A219" s="1">
        <v>31809</v>
      </c>
      <c r="B219">
        <v>53779.334349999997</v>
      </c>
      <c r="D219">
        <f t="shared" ref="D219:D282" si="12">SUM(B213:B224)/12</f>
        <v>53989.738629999978</v>
      </c>
      <c r="E219">
        <f t="shared" si="10"/>
        <v>54473.668477499974</v>
      </c>
      <c r="F219">
        <f t="shared" si="11"/>
        <v>0.98725376595874448</v>
      </c>
    </row>
    <row r="220" spans="1:6" x14ac:dyDescent="0.2">
      <c r="A220" s="1">
        <v>31837</v>
      </c>
      <c r="B220">
        <v>53779.334349999997</v>
      </c>
      <c r="D220">
        <f t="shared" si="12"/>
        <v>54957.598324999977</v>
      </c>
      <c r="E220">
        <f t="shared" si="10"/>
        <v>55441.52817249998</v>
      </c>
      <c r="F220">
        <f t="shared" si="11"/>
        <v>0.97001897535493142</v>
      </c>
    </row>
    <row r="221" spans="1:6" x14ac:dyDescent="0.2">
      <c r="A221" s="1">
        <v>31868</v>
      </c>
      <c r="B221">
        <v>56809.155999999901</v>
      </c>
      <c r="D221">
        <f t="shared" si="12"/>
        <v>55925.458019999984</v>
      </c>
      <c r="E221">
        <f t="shared" si="10"/>
        <v>56461.677106249983</v>
      </c>
      <c r="F221">
        <f t="shared" si="11"/>
        <v>1.0061542432240549</v>
      </c>
    </row>
    <row r="222" spans="1:6" x14ac:dyDescent="0.2">
      <c r="A222" s="1">
        <v>31898</v>
      </c>
      <c r="B222">
        <v>56809.155999999901</v>
      </c>
      <c r="D222">
        <f t="shared" si="12"/>
        <v>56997.896192499982</v>
      </c>
      <c r="E222">
        <f t="shared" si="10"/>
        <v>57534.115278749981</v>
      </c>
      <c r="F222">
        <f t="shared" si="11"/>
        <v>0.98739948854279436</v>
      </c>
    </row>
    <row r="223" spans="1:6" x14ac:dyDescent="0.2">
      <c r="A223" s="1">
        <v>31929</v>
      </c>
      <c r="B223">
        <v>56809.155999999901</v>
      </c>
      <c r="D223">
        <f t="shared" si="12"/>
        <v>58070.334364999981</v>
      </c>
      <c r="E223">
        <f t="shared" si="10"/>
        <v>58606.55345124998</v>
      </c>
      <c r="F223">
        <f t="shared" si="11"/>
        <v>0.96933111835786101</v>
      </c>
    </row>
    <row r="224" spans="1:6" x14ac:dyDescent="0.2">
      <c r="A224" s="1">
        <v>31959</v>
      </c>
      <c r="B224">
        <v>60596.433069999999</v>
      </c>
      <c r="D224">
        <f t="shared" si="12"/>
        <v>59142.772537499979</v>
      </c>
      <c r="E224">
        <f t="shared" si="10"/>
        <v>59708.45150541664</v>
      </c>
      <c r="F224">
        <f t="shared" si="11"/>
        <v>1.0148719576909946</v>
      </c>
    </row>
    <row r="225" spans="1:6" x14ac:dyDescent="0.2">
      <c r="A225" s="1">
        <v>31990</v>
      </c>
      <c r="B225">
        <v>60596.433069999999</v>
      </c>
      <c r="D225">
        <f t="shared" si="12"/>
        <v>60274.130473333295</v>
      </c>
      <c r="E225">
        <f t="shared" si="10"/>
        <v>60839.809441249963</v>
      </c>
      <c r="F225">
        <f t="shared" si="11"/>
        <v>0.99599971838365176</v>
      </c>
    </row>
    <row r="226" spans="1:6" x14ac:dyDescent="0.2">
      <c r="A226" s="1">
        <v>32021</v>
      </c>
      <c r="B226">
        <v>60596.433069999999</v>
      </c>
      <c r="D226">
        <f t="shared" si="12"/>
        <v>61405.488409166632</v>
      </c>
      <c r="E226">
        <f t="shared" si="10"/>
        <v>61971.1673770833</v>
      </c>
      <c r="F226">
        <f t="shared" si="11"/>
        <v>0.9778165497719562</v>
      </c>
    </row>
    <row r="227" spans="1:6" x14ac:dyDescent="0.2">
      <c r="A227" s="1">
        <v>32051</v>
      </c>
      <c r="B227">
        <v>65386.166729999997</v>
      </c>
      <c r="D227">
        <f t="shared" si="12"/>
        <v>62536.846344999969</v>
      </c>
      <c r="E227">
        <f t="shared" si="10"/>
        <v>63123.99245791664</v>
      </c>
      <c r="F227">
        <f t="shared" si="11"/>
        <v>1.0358369961087537</v>
      </c>
    </row>
    <row r="228" spans="1:6" x14ac:dyDescent="0.2">
      <c r="A228" s="1">
        <v>32082</v>
      </c>
      <c r="B228">
        <v>65386.166729999997</v>
      </c>
      <c r="D228">
        <f t="shared" si="12"/>
        <v>63711.138570833311</v>
      </c>
      <c r="E228">
        <f t="shared" si="10"/>
        <v>64298.284683749982</v>
      </c>
      <c r="F228">
        <f t="shared" si="11"/>
        <v>1.0169193012162103</v>
      </c>
    </row>
    <row r="229" spans="1:6" x14ac:dyDescent="0.2">
      <c r="A229" s="1">
        <v>32112</v>
      </c>
      <c r="B229">
        <v>65386.166729999997</v>
      </c>
      <c r="D229">
        <f t="shared" si="12"/>
        <v>64885.430796666653</v>
      </c>
      <c r="E229">
        <f t="shared" si="10"/>
        <v>65472.576909583331</v>
      </c>
      <c r="F229">
        <f t="shared" si="11"/>
        <v>0.99868020805561597</v>
      </c>
    </row>
    <row r="230" spans="1:6" x14ac:dyDescent="0.2">
      <c r="A230" s="1">
        <v>32143</v>
      </c>
      <c r="B230">
        <v>67355.629579999993</v>
      </c>
      <c r="D230">
        <f t="shared" si="12"/>
        <v>66059.723022500009</v>
      </c>
      <c r="E230">
        <f t="shared" si="10"/>
        <v>66702.424400000004</v>
      </c>
      <c r="F230">
        <f t="shared" si="11"/>
        <v>1.0097928251615393</v>
      </c>
    </row>
    <row r="231" spans="1:6" x14ac:dyDescent="0.2">
      <c r="A231" s="1">
        <v>32174</v>
      </c>
      <c r="B231">
        <v>67355.629579999993</v>
      </c>
      <c r="D231">
        <f t="shared" si="12"/>
        <v>67345.125777499998</v>
      </c>
      <c r="E231">
        <f t="shared" si="10"/>
        <v>67987.827154999992</v>
      </c>
      <c r="F231">
        <f t="shared" si="11"/>
        <v>0.99070131225757951</v>
      </c>
    </row>
    <row r="232" spans="1:6" x14ac:dyDescent="0.2">
      <c r="A232" s="1">
        <v>32203</v>
      </c>
      <c r="B232">
        <v>67355.629579999993</v>
      </c>
      <c r="D232">
        <f t="shared" si="12"/>
        <v>68630.528532499986</v>
      </c>
      <c r="E232">
        <f t="shared" si="10"/>
        <v>69273.22990999998</v>
      </c>
      <c r="F232">
        <f t="shared" si="11"/>
        <v>0.97231830632855809</v>
      </c>
    </row>
    <row r="233" spans="1:6" x14ac:dyDescent="0.2">
      <c r="A233" s="1">
        <v>32234</v>
      </c>
      <c r="B233">
        <v>70900.662710000004</v>
      </c>
      <c r="D233">
        <f t="shared" si="12"/>
        <v>69915.931287499974</v>
      </c>
      <c r="E233">
        <f t="shared" si="10"/>
        <v>70588.831095416637</v>
      </c>
      <c r="F233">
        <f t="shared" si="11"/>
        <v>1.0044175772532888</v>
      </c>
    </row>
    <row r="234" spans="1:6" x14ac:dyDescent="0.2">
      <c r="A234" s="1">
        <v>32264</v>
      </c>
      <c r="B234">
        <v>70900.662710000004</v>
      </c>
      <c r="D234">
        <f t="shared" si="12"/>
        <v>71261.7309033333</v>
      </c>
      <c r="E234">
        <f t="shared" si="10"/>
        <v>71934.630711249978</v>
      </c>
      <c r="F234">
        <f t="shared" si="11"/>
        <v>0.9856262833210282</v>
      </c>
    </row>
    <row r="235" spans="1:6" x14ac:dyDescent="0.2">
      <c r="A235" s="1">
        <v>32295</v>
      </c>
      <c r="B235">
        <v>70900.662710000004</v>
      </c>
      <c r="D235">
        <f t="shared" si="12"/>
        <v>72607.530519166641</v>
      </c>
      <c r="E235">
        <f t="shared" si="10"/>
        <v>73280.430327083304</v>
      </c>
      <c r="F235">
        <f t="shared" si="11"/>
        <v>0.96752519592937247</v>
      </c>
    </row>
    <row r="236" spans="1:6" x14ac:dyDescent="0.2">
      <c r="A236" s="1">
        <v>32325</v>
      </c>
      <c r="B236">
        <v>76021.266129999902</v>
      </c>
      <c r="D236">
        <f t="shared" si="12"/>
        <v>73953.330134999967</v>
      </c>
      <c r="E236">
        <f t="shared" si="10"/>
        <v>74396.459277083311</v>
      </c>
      <c r="F236">
        <f t="shared" si="11"/>
        <v>1.021839841152455</v>
      </c>
    </row>
    <row r="237" spans="1:6" x14ac:dyDescent="0.2">
      <c r="A237" s="1">
        <v>32356</v>
      </c>
      <c r="B237">
        <v>76021.266129999902</v>
      </c>
      <c r="D237">
        <f t="shared" si="12"/>
        <v>74839.588419166641</v>
      </c>
      <c r="E237">
        <f t="shared" si="10"/>
        <v>75282.71756124997</v>
      </c>
      <c r="F237">
        <f t="shared" si="11"/>
        <v>1.0098103335357023</v>
      </c>
    </row>
    <row r="238" spans="1:6" x14ac:dyDescent="0.2">
      <c r="A238" s="1">
        <v>32387</v>
      </c>
      <c r="B238">
        <v>76021.266129999902</v>
      </c>
      <c r="D238">
        <f t="shared" si="12"/>
        <v>75725.8467033333</v>
      </c>
      <c r="E238">
        <f t="shared" si="10"/>
        <v>76168.975845416629</v>
      </c>
      <c r="F238">
        <f t="shared" si="11"/>
        <v>0.99806076274786071</v>
      </c>
    </row>
    <row r="239" spans="1:6" x14ac:dyDescent="0.2">
      <c r="A239" s="1">
        <v>32417</v>
      </c>
      <c r="B239">
        <v>81535.762119999999</v>
      </c>
      <c r="D239">
        <f t="shared" si="12"/>
        <v>76612.104987499959</v>
      </c>
      <c r="E239">
        <f t="shared" si="10"/>
        <v>77071.646319999956</v>
      </c>
      <c r="F239">
        <f t="shared" si="11"/>
        <v>1.0579216354282237</v>
      </c>
    </row>
    <row r="240" spans="1:6" x14ac:dyDescent="0.2">
      <c r="A240" s="1">
        <v>32448</v>
      </c>
      <c r="B240">
        <v>81535.762119999999</v>
      </c>
      <c r="D240">
        <f t="shared" si="12"/>
        <v>77531.187652499953</v>
      </c>
      <c r="E240">
        <f t="shared" si="10"/>
        <v>77990.728984999965</v>
      </c>
      <c r="F240">
        <f t="shared" si="11"/>
        <v>1.0454545454458035</v>
      </c>
    </row>
    <row r="241" spans="1:6" x14ac:dyDescent="0.2">
      <c r="A241" s="1">
        <v>32478</v>
      </c>
      <c r="B241">
        <v>81535.762119999999</v>
      </c>
      <c r="D241">
        <f t="shared" si="12"/>
        <v>78450.270317499962</v>
      </c>
      <c r="E241">
        <f t="shared" si="10"/>
        <v>78909.81164999996</v>
      </c>
      <c r="F241">
        <f t="shared" si="11"/>
        <v>1.0332778702051311</v>
      </c>
    </row>
    <row r="242" spans="1:6" x14ac:dyDescent="0.2">
      <c r="A242" s="1">
        <v>32509</v>
      </c>
      <c r="B242">
        <v>77990.728990000003</v>
      </c>
      <c r="D242">
        <f t="shared" si="12"/>
        <v>79369.352982499971</v>
      </c>
      <c r="E242">
        <f t="shared" si="10"/>
        <v>79566.299267916635</v>
      </c>
      <c r="F242">
        <f t="shared" si="11"/>
        <v>0.98019801985999933</v>
      </c>
    </row>
    <row r="243" spans="1:6" x14ac:dyDescent="0.2">
      <c r="A243" s="1">
        <v>32540</v>
      </c>
      <c r="B243">
        <v>77990.728990000003</v>
      </c>
      <c r="D243">
        <f t="shared" si="12"/>
        <v>79763.245553333298</v>
      </c>
      <c r="E243">
        <f t="shared" si="10"/>
        <v>79960.191838749975</v>
      </c>
      <c r="F243">
        <f t="shared" si="11"/>
        <v>0.9753694581833714</v>
      </c>
    </row>
    <row r="244" spans="1:6" x14ac:dyDescent="0.2">
      <c r="A244" s="1">
        <v>32568</v>
      </c>
      <c r="B244">
        <v>77990.728990000003</v>
      </c>
      <c r="D244">
        <f t="shared" si="12"/>
        <v>80157.138124166639</v>
      </c>
      <c r="E244">
        <f t="shared" si="10"/>
        <v>80354.084409583302</v>
      </c>
      <c r="F244">
        <f t="shared" si="11"/>
        <v>0.97058823534673444</v>
      </c>
    </row>
    <row r="245" spans="1:6" x14ac:dyDescent="0.2">
      <c r="A245" s="1">
        <v>32599</v>
      </c>
      <c r="B245">
        <v>81929.654689999996</v>
      </c>
      <c r="D245">
        <f t="shared" si="12"/>
        <v>80551.030694999979</v>
      </c>
      <c r="E245">
        <f t="shared" si="10"/>
        <v>80419.733171666652</v>
      </c>
      <c r="F245">
        <f t="shared" si="11"/>
        <v>1.0187755101737308</v>
      </c>
    </row>
    <row r="246" spans="1:6" x14ac:dyDescent="0.2">
      <c r="A246" s="1">
        <v>32629</v>
      </c>
      <c r="B246">
        <v>81929.654689999996</v>
      </c>
      <c r="D246">
        <f t="shared" si="12"/>
        <v>80288.43564833331</v>
      </c>
      <c r="E246">
        <f t="shared" si="10"/>
        <v>80157.138124999969</v>
      </c>
      <c r="F246">
        <f t="shared" si="11"/>
        <v>1.0221130220771593</v>
      </c>
    </row>
    <row r="247" spans="1:6" x14ac:dyDescent="0.2">
      <c r="A247" s="1">
        <v>32660</v>
      </c>
      <c r="B247">
        <v>81929.654689999996</v>
      </c>
      <c r="D247">
        <f t="shared" si="12"/>
        <v>80025.840601666641</v>
      </c>
      <c r="E247">
        <f t="shared" si="10"/>
        <v>79894.543078333314</v>
      </c>
      <c r="F247">
        <f t="shared" si="11"/>
        <v>1.0254724732535405</v>
      </c>
    </row>
    <row r="248" spans="1:6" x14ac:dyDescent="0.2">
      <c r="A248" s="1">
        <v>32690</v>
      </c>
      <c r="B248">
        <v>80747.976979999905</v>
      </c>
      <c r="D248">
        <f t="shared" si="12"/>
        <v>79763.245554999987</v>
      </c>
      <c r="E248">
        <f t="shared" si="10"/>
        <v>79843.167492916647</v>
      </c>
      <c r="F248">
        <f t="shared" si="11"/>
        <v>1.0113323345690604</v>
      </c>
    </row>
    <row r="249" spans="1:6" x14ac:dyDescent="0.2">
      <c r="A249" s="1">
        <v>32721</v>
      </c>
      <c r="B249">
        <v>80747.976979999905</v>
      </c>
      <c r="D249">
        <f t="shared" si="12"/>
        <v>79923.089430833308</v>
      </c>
      <c r="E249">
        <f t="shared" si="10"/>
        <v>80003.011368749983</v>
      </c>
      <c r="F249">
        <f t="shared" si="11"/>
        <v>1.0093117196278554</v>
      </c>
    </row>
    <row r="250" spans="1:6" x14ac:dyDescent="0.2">
      <c r="A250" s="1">
        <v>32752</v>
      </c>
      <c r="B250">
        <v>80747.976979999905</v>
      </c>
      <c r="D250">
        <f t="shared" si="12"/>
        <v>80082.933306666659</v>
      </c>
      <c r="E250">
        <f t="shared" si="10"/>
        <v>80162.855244583334</v>
      </c>
      <c r="F250">
        <f t="shared" si="11"/>
        <v>1.0072991628558055</v>
      </c>
    </row>
    <row r="251" spans="1:6" x14ac:dyDescent="0.2">
      <c r="A251" s="1">
        <v>32782</v>
      </c>
      <c r="B251">
        <v>78384.62156</v>
      </c>
      <c r="D251">
        <f t="shared" si="12"/>
        <v>80242.777182499995</v>
      </c>
      <c r="E251">
        <f t="shared" si="10"/>
        <v>80050.645314166672</v>
      </c>
      <c r="F251">
        <f t="shared" si="11"/>
        <v>0.9791878785282967</v>
      </c>
    </row>
    <row r="252" spans="1:6" x14ac:dyDescent="0.2">
      <c r="A252" s="1">
        <v>32813</v>
      </c>
      <c r="B252">
        <v>78384.62156</v>
      </c>
      <c r="D252">
        <f t="shared" si="12"/>
        <v>79858.513445833334</v>
      </c>
      <c r="E252">
        <f t="shared" si="10"/>
        <v>79666.381577499997</v>
      </c>
      <c r="F252">
        <f t="shared" si="11"/>
        <v>0.98391090454819896</v>
      </c>
    </row>
    <row r="253" spans="1:6" x14ac:dyDescent="0.2">
      <c r="A253" s="1">
        <v>32843</v>
      </c>
      <c r="B253">
        <v>78384.62156</v>
      </c>
      <c r="D253">
        <f t="shared" si="12"/>
        <v>79474.249709166659</v>
      </c>
      <c r="E253">
        <f t="shared" si="10"/>
        <v>79282.117840833322</v>
      </c>
      <c r="F253">
        <f t="shared" si="11"/>
        <v>0.98867971359398932</v>
      </c>
    </row>
    <row r="254" spans="1:6" x14ac:dyDescent="0.2">
      <c r="A254" s="1">
        <v>32874</v>
      </c>
      <c r="B254">
        <v>79908.855500000005</v>
      </c>
      <c r="D254">
        <f t="shared" si="12"/>
        <v>79089.985972499984</v>
      </c>
      <c r="E254">
        <f t="shared" si="10"/>
        <v>79110.623860416657</v>
      </c>
      <c r="F254">
        <f t="shared" si="11"/>
        <v>1.0100900688255443</v>
      </c>
    </row>
    <row r="255" spans="1:6" x14ac:dyDescent="0.2">
      <c r="A255" s="1">
        <v>32905</v>
      </c>
      <c r="B255">
        <v>79908.855500000005</v>
      </c>
      <c r="D255">
        <f t="shared" si="12"/>
        <v>79131.261748333331</v>
      </c>
      <c r="E255">
        <f t="shared" si="10"/>
        <v>79151.899636249989</v>
      </c>
      <c r="F255">
        <f t="shared" si="11"/>
        <v>1.0095633316095847</v>
      </c>
    </row>
    <row r="256" spans="1:6" x14ac:dyDescent="0.2">
      <c r="A256" s="1">
        <v>32933</v>
      </c>
      <c r="B256">
        <v>79908.855500000005</v>
      </c>
      <c r="D256">
        <f t="shared" si="12"/>
        <v>79172.537524166648</v>
      </c>
      <c r="E256">
        <f t="shared" si="10"/>
        <v>79193.175412083321</v>
      </c>
      <c r="F256">
        <f t="shared" si="11"/>
        <v>1.009037143468394</v>
      </c>
    </row>
    <row r="257" spans="1:6" x14ac:dyDescent="0.2">
      <c r="A257" s="1">
        <v>32964</v>
      </c>
      <c r="B257">
        <v>77318.489849999998</v>
      </c>
      <c r="D257">
        <f t="shared" si="12"/>
        <v>79213.813299999994</v>
      </c>
      <c r="E257">
        <f t="shared" si="10"/>
        <v>79107.248535416657</v>
      </c>
      <c r="F257">
        <f t="shared" si="11"/>
        <v>0.97738818226479174</v>
      </c>
    </row>
    <row r="258" spans="1:6" x14ac:dyDescent="0.2">
      <c r="A258" s="1">
        <v>32994</v>
      </c>
      <c r="B258">
        <v>77318.489849999998</v>
      </c>
      <c r="D258">
        <f t="shared" si="12"/>
        <v>79000.683770833319</v>
      </c>
      <c r="E258">
        <f t="shared" si="10"/>
        <v>78894.119006249995</v>
      </c>
      <c r="F258">
        <f t="shared" si="11"/>
        <v>0.98002856009932537</v>
      </c>
    </row>
    <row r="259" spans="1:6" x14ac:dyDescent="0.2">
      <c r="A259" s="1">
        <v>33025</v>
      </c>
      <c r="B259">
        <v>77318.489849999998</v>
      </c>
      <c r="D259">
        <f t="shared" si="12"/>
        <v>78787.554241666658</v>
      </c>
      <c r="E259">
        <f t="shared" si="10"/>
        <v>78680.98947708332</v>
      </c>
      <c r="F259">
        <f t="shared" si="11"/>
        <v>0.98268324234178361</v>
      </c>
    </row>
    <row r="260" spans="1:6" x14ac:dyDescent="0.2">
      <c r="A260" s="1">
        <v>33055</v>
      </c>
      <c r="B260">
        <v>81243.286290000004</v>
      </c>
      <c r="D260">
        <f t="shared" si="12"/>
        <v>78574.424712499997</v>
      </c>
      <c r="E260">
        <f t="shared" si="10"/>
        <v>78446.868828333332</v>
      </c>
      <c r="F260">
        <f t="shared" si="11"/>
        <v>1.0356472795336946</v>
      </c>
    </row>
    <row r="261" spans="1:6" x14ac:dyDescent="0.2">
      <c r="A261" s="1">
        <v>33086</v>
      </c>
      <c r="B261">
        <v>81243.286290000004</v>
      </c>
      <c r="D261">
        <f t="shared" si="12"/>
        <v>78319.312944166668</v>
      </c>
      <c r="E261">
        <f t="shared" si="10"/>
        <v>78191.757060000004</v>
      </c>
      <c r="F261">
        <f t="shared" si="11"/>
        <v>1.0390262266092629</v>
      </c>
    </row>
    <row r="262" spans="1:6" x14ac:dyDescent="0.2">
      <c r="A262" s="1">
        <v>33117</v>
      </c>
      <c r="B262">
        <v>81243.286290000004</v>
      </c>
      <c r="D262">
        <f t="shared" si="12"/>
        <v>78064.201175833325</v>
      </c>
      <c r="E262">
        <f t="shared" si="10"/>
        <v>77936.645291666646</v>
      </c>
      <c r="F262">
        <f t="shared" si="11"/>
        <v>1.0424272944512654</v>
      </c>
    </row>
    <row r="263" spans="1:6" x14ac:dyDescent="0.2">
      <c r="A263" s="1">
        <v>33147</v>
      </c>
      <c r="B263">
        <v>75827.067209999994</v>
      </c>
      <c r="D263">
        <f t="shared" si="12"/>
        <v>77809.089407499981</v>
      </c>
      <c r="E263">
        <f t="shared" si="10"/>
        <v>77720.781487499975</v>
      </c>
      <c r="F263">
        <f t="shared" si="11"/>
        <v>0.97563438965414218</v>
      </c>
    </row>
    <row r="264" spans="1:6" x14ac:dyDescent="0.2">
      <c r="A264" s="1">
        <v>33178</v>
      </c>
      <c r="B264">
        <v>75827.067209999994</v>
      </c>
      <c r="D264">
        <f t="shared" si="12"/>
        <v>77632.473567499968</v>
      </c>
      <c r="E264">
        <f t="shared" si="10"/>
        <v>77544.165647499962</v>
      </c>
      <c r="F264">
        <f t="shared" si="11"/>
        <v>0.97785651024597331</v>
      </c>
    </row>
    <row r="265" spans="1:6" x14ac:dyDescent="0.2">
      <c r="A265" s="1">
        <v>33208</v>
      </c>
      <c r="B265">
        <v>75827.067209999994</v>
      </c>
      <c r="D265">
        <f t="shared" si="12"/>
        <v>77455.85772749997</v>
      </c>
      <c r="E265">
        <f t="shared" ref="E265:E328" si="13">(D265+D266)/2</f>
        <v>77367.549807499978</v>
      </c>
      <c r="F265">
        <f t="shared" ref="F265:F328" si="14">B265/E265</f>
        <v>0.98008877622035473</v>
      </c>
    </row>
    <row r="266" spans="1:6" x14ac:dyDescent="0.2">
      <c r="A266" s="1">
        <v>33239</v>
      </c>
      <c r="B266">
        <v>76847.514279999901</v>
      </c>
      <c r="D266">
        <f t="shared" si="12"/>
        <v>77279.241887499971</v>
      </c>
      <c r="E266">
        <f t="shared" si="13"/>
        <v>77056.836755833298</v>
      </c>
      <c r="F266">
        <f t="shared" si="14"/>
        <v>0.99728353142114223</v>
      </c>
    </row>
    <row r="267" spans="1:6" x14ac:dyDescent="0.2">
      <c r="A267" s="1">
        <v>33270</v>
      </c>
      <c r="B267">
        <v>76847.514279999901</v>
      </c>
      <c r="D267">
        <f t="shared" si="12"/>
        <v>76834.431624166638</v>
      </c>
      <c r="E267">
        <f t="shared" si="13"/>
        <v>76612.026492499979</v>
      </c>
      <c r="F267">
        <f t="shared" si="14"/>
        <v>1.0030737705068142</v>
      </c>
    </row>
    <row r="268" spans="1:6" x14ac:dyDescent="0.2">
      <c r="A268" s="1">
        <v>33298</v>
      </c>
      <c r="B268">
        <v>76847.514279999901</v>
      </c>
      <c r="D268">
        <f t="shared" si="12"/>
        <v>76389.621360833306</v>
      </c>
      <c r="E268">
        <f t="shared" si="13"/>
        <v>76167.216229166632</v>
      </c>
      <c r="F268">
        <f t="shared" si="14"/>
        <v>1.0089316386302793</v>
      </c>
    </row>
    <row r="269" spans="1:6" x14ac:dyDescent="0.2">
      <c r="A269" s="1">
        <v>33329</v>
      </c>
      <c r="B269">
        <v>75199.099770000001</v>
      </c>
      <c r="D269">
        <f t="shared" si="12"/>
        <v>75944.811097499973</v>
      </c>
      <c r="E269">
        <f t="shared" si="13"/>
        <v>75843.420522499975</v>
      </c>
      <c r="F269">
        <f t="shared" si="14"/>
        <v>0.99150459264546453</v>
      </c>
    </row>
    <row r="270" spans="1:6" x14ac:dyDescent="0.2">
      <c r="A270" s="1">
        <v>33359</v>
      </c>
      <c r="B270">
        <v>75199.099770000001</v>
      </c>
      <c r="D270">
        <f t="shared" si="12"/>
        <v>75742.029947499977</v>
      </c>
      <c r="E270">
        <f t="shared" si="13"/>
        <v>75640.63937249998</v>
      </c>
      <c r="F270">
        <f t="shared" si="14"/>
        <v>0.99416266697157896</v>
      </c>
    </row>
    <row r="271" spans="1:6" x14ac:dyDescent="0.2">
      <c r="A271" s="1">
        <v>33390</v>
      </c>
      <c r="B271">
        <v>75199.099770000001</v>
      </c>
      <c r="D271">
        <f t="shared" si="12"/>
        <v>75539.248797499982</v>
      </c>
      <c r="E271">
        <f t="shared" si="13"/>
        <v>75437.858222499985</v>
      </c>
      <c r="F271">
        <f t="shared" si="14"/>
        <v>0.9968350314003378</v>
      </c>
    </row>
    <row r="272" spans="1:6" x14ac:dyDescent="0.2">
      <c r="A272" s="1">
        <v>33420</v>
      </c>
      <c r="B272">
        <v>75905.563129999995</v>
      </c>
      <c r="D272">
        <f t="shared" si="12"/>
        <v>75336.467647499987</v>
      </c>
      <c r="E272">
        <f t="shared" si="13"/>
        <v>75192.558444583323</v>
      </c>
      <c r="F272">
        <f t="shared" si="14"/>
        <v>1.0094823836316482</v>
      </c>
    </row>
    <row r="273" spans="1:6" x14ac:dyDescent="0.2">
      <c r="A273" s="1">
        <v>33451</v>
      </c>
      <c r="B273">
        <v>75905.563129999995</v>
      </c>
      <c r="D273">
        <f t="shared" si="12"/>
        <v>75048.649241666673</v>
      </c>
      <c r="E273">
        <f t="shared" si="13"/>
        <v>74904.740038750009</v>
      </c>
      <c r="F273">
        <f t="shared" si="14"/>
        <v>1.0133612784816053</v>
      </c>
    </row>
    <row r="274" spans="1:6" x14ac:dyDescent="0.2">
      <c r="A274" s="1">
        <v>33482</v>
      </c>
      <c r="B274">
        <v>75905.563129999995</v>
      </c>
      <c r="D274">
        <f t="shared" si="12"/>
        <v>74760.830835833345</v>
      </c>
      <c r="E274">
        <f t="shared" si="13"/>
        <v>74616.921632916681</v>
      </c>
      <c r="F274">
        <f t="shared" si="14"/>
        <v>1.0172700973034359</v>
      </c>
    </row>
    <row r="275" spans="1:6" x14ac:dyDescent="0.2">
      <c r="A275" s="1">
        <v>33512</v>
      </c>
      <c r="B275">
        <v>73393.693410000007</v>
      </c>
      <c r="D275">
        <f t="shared" si="12"/>
        <v>74473.012430000017</v>
      </c>
      <c r="E275">
        <f t="shared" si="13"/>
        <v>74152.487387500019</v>
      </c>
      <c r="F275">
        <f t="shared" si="14"/>
        <v>0.98976711362985348</v>
      </c>
    </row>
    <row r="276" spans="1:6" x14ac:dyDescent="0.2">
      <c r="A276" s="1">
        <v>33543</v>
      </c>
      <c r="B276">
        <v>73393.693410000007</v>
      </c>
      <c r="D276">
        <f t="shared" si="12"/>
        <v>73831.962345000022</v>
      </c>
      <c r="E276">
        <f t="shared" si="13"/>
        <v>73511.43730250001</v>
      </c>
      <c r="F276">
        <f t="shared" si="14"/>
        <v>0.99839829152005988</v>
      </c>
    </row>
    <row r="277" spans="1:6" x14ac:dyDescent="0.2">
      <c r="A277" s="1">
        <v>33573</v>
      </c>
      <c r="B277">
        <v>73393.693410000007</v>
      </c>
      <c r="D277">
        <f t="shared" si="12"/>
        <v>73190.912260000012</v>
      </c>
      <c r="E277">
        <f t="shared" si="13"/>
        <v>72870.387217500014</v>
      </c>
      <c r="F277">
        <f t="shared" si="14"/>
        <v>1.0071813285544655</v>
      </c>
    </row>
    <row r="278" spans="1:6" x14ac:dyDescent="0.2">
      <c r="A278" s="1">
        <v>33604</v>
      </c>
      <c r="B278">
        <v>73393.693410000007</v>
      </c>
      <c r="D278">
        <f t="shared" si="12"/>
        <v>72549.862175000017</v>
      </c>
      <c r="E278">
        <f t="shared" si="13"/>
        <v>72191.403362500016</v>
      </c>
      <c r="F278">
        <f t="shared" si="14"/>
        <v>1.0166541996899943</v>
      </c>
    </row>
    <row r="279" spans="1:6" x14ac:dyDescent="0.2">
      <c r="A279" s="1">
        <v>33635</v>
      </c>
      <c r="B279">
        <v>73393.693410000007</v>
      </c>
      <c r="D279">
        <f t="shared" si="12"/>
        <v>71832.94455</v>
      </c>
      <c r="E279">
        <f t="shared" si="13"/>
        <v>71474.485737499999</v>
      </c>
      <c r="F279">
        <f t="shared" si="14"/>
        <v>1.026851647167474</v>
      </c>
    </row>
    <row r="280" spans="1:6" x14ac:dyDescent="0.2">
      <c r="A280" s="1">
        <v>33664</v>
      </c>
      <c r="B280">
        <v>73393.693410000007</v>
      </c>
      <c r="D280">
        <f t="shared" si="12"/>
        <v>71116.026924999998</v>
      </c>
      <c r="E280">
        <f t="shared" si="13"/>
        <v>70757.568112500012</v>
      </c>
      <c r="F280">
        <f t="shared" si="14"/>
        <v>1.0372557362812234</v>
      </c>
    </row>
    <row r="281" spans="1:6" x14ac:dyDescent="0.2">
      <c r="A281" s="1">
        <v>33695</v>
      </c>
      <c r="B281">
        <v>67506.498749999999</v>
      </c>
      <c r="D281">
        <f t="shared" si="12"/>
        <v>70399.109300000011</v>
      </c>
      <c r="E281">
        <f t="shared" si="13"/>
        <v>70040.505563750019</v>
      </c>
      <c r="F281">
        <f t="shared" si="14"/>
        <v>0.96382083776588967</v>
      </c>
    </row>
    <row r="282" spans="1:6" x14ac:dyDescent="0.2">
      <c r="A282" s="1">
        <v>33725</v>
      </c>
      <c r="B282">
        <v>67506.498749999999</v>
      </c>
      <c r="D282">
        <f t="shared" si="12"/>
        <v>69681.901827500013</v>
      </c>
      <c r="E282">
        <f t="shared" si="13"/>
        <v>69323.298091250006</v>
      </c>
      <c r="F282">
        <f t="shared" si="14"/>
        <v>0.97379237007941311</v>
      </c>
    </row>
    <row r="283" spans="1:6" x14ac:dyDescent="0.2">
      <c r="A283" s="1">
        <v>33756</v>
      </c>
      <c r="B283">
        <v>67506.498749999999</v>
      </c>
      <c r="D283">
        <f t="shared" ref="D283:D346" si="15">SUM(B277:B288)/12</f>
        <v>68964.694355000014</v>
      </c>
      <c r="E283">
        <f t="shared" si="13"/>
        <v>68606.090618750022</v>
      </c>
      <c r="F283">
        <f t="shared" si="14"/>
        <v>0.98397238701647427</v>
      </c>
    </row>
    <row r="284" spans="1:6" x14ac:dyDescent="0.2">
      <c r="A284" s="1">
        <v>33786</v>
      </c>
      <c r="B284">
        <v>67302.551630000002</v>
      </c>
      <c r="D284">
        <f t="shared" si="15"/>
        <v>68247.486882500016</v>
      </c>
      <c r="E284">
        <f t="shared" si="13"/>
        <v>68005.019704166683</v>
      </c>
      <c r="F284">
        <f t="shared" si="14"/>
        <v>0.9896703496709135</v>
      </c>
    </row>
    <row r="285" spans="1:6" x14ac:dyDescent="0.2">
      <c r="A285" s="1">
        <v>33817</v>
      </c>
      <c r="B285">
        <v>67302.551630000002</v>
      </c>
      <c r="D285">
        <f t="shared" si="15"/>
        <v>67762.552525833336</v>
      </c>
      <c r="E285">
        <f t="shared" si="13"/>
        <v>67520.085347500004</v>
      </c>
      <c r="F285">
        <f t="shared" si="14"/>
        <v>0.99677823692934575</v>
      </c>
    </row>
    <row r="286" spans="1:6" x14ac:dyDescent="0.2">
      <c r="A286" s="1">
        <v>33848</v>
      </c>
      <c r="B286">
        <v>67302.551630000002</v>
      </c>
      <c r="D286">
        <f t="shared" si="15"/>
        <v>67277.618169166672</v>
      </c>
      <c r="E286">
        <f t="shared" si="13"/>
        <v>67035.150990833325</v>
      </c>
      <c r="F286">
        <f t="shared" si="14"/>
        <v>1.0039889615405393</v>
      </c>
    </row>
    <row r="287" spans="1:6" x14ac:dyDescent="0.2">
      <c r="A287" s="1">
        <v>33878</v>
      </c>
      <c r="B287">
        <v>64787.203739999997</v>
      </c>
      <c r="D287">
        <f t="shared" si="15"/>
        <v>66792.683812499992</v>
      </c>
      <c r="E287">
        <f t="shared" si="13"/>
        <v>66852.168391249987</v>
      </c>
      <c r="F287">
        <f t="shared" si="14"/>
        <v>0.96911147834181155</v>
      </c>
    </row>
    <row r="288" spans="1:6" x14ac:dyDescent="0.2">
      <c r="A288" s="1">
        <v>33909</v>
      </c>
      <c r="B288">
        <v>64787.203739999997</v>
      </c>
      <c r="D288">
        <f t="shared" si="15"/>
        <v>66911.652969999996</v>
      </c>
      <c r="E288">
        <f t="shared" si="13"/>
        <v>66971.137548750004</v>
      </c>
      <c r="F288">
        <f t="shared" si="14"/>
        <v>0.96738992514259947</v>
      </c>
    </row>
    <row r="289" spans="1:6" x14ac:dyDescent="0.2">
      <c r="A289" s="1">
        <v>33939</v>
      </c>
      <c r="B289">
        <v>64787.203739999997</v>
      </c>
      <c r="D289">
        <f t="shared" si="15"/>
        <v>67030.622127499999</v>
      </c>
      <c r="E289">
        <f t="shared" si="13"/>
        <v>67090.106706249993</v>
      </c>
      <c r="F289">
        <f t="shared" si="14"/>
        <v>0.96567447751524504</v>
      </c>
    </row>
    <row r="290" spans="1:6" x14ac:dyDescent="0.2">
      <c r="A290" s="1">
        <v>33970</v>
      </c>
      <c r="B290">
        <v>67574.48113</v>
      </c>
      <c r="D290">
        <f t="shared" si="15"/>
        <v>67149.591285000002</v>
      </c>
      <c r="E290">
        <f t="shared" si="13"/>
        <v>67189.247670416662</v>
      </c>
      <c r="F290">
        <f t="shared" si="14"/>
        <v>1.005733558165036</v>
      </c>
    </row>
    <row r="291" spans="1:6" x14ac:dyDescent="0.2">
      <c r="A291" s="1">
        <v>34001</v>
      </c>
      <c r="B291">
        <v>67574.48113</v>
      </c>
      <c r="D291">
        <f t="shared" si="15"/>
        <v>67228.904055833322</v>
      </c>
      <c r="E291">
        <f t="shared" si="13"/>
        <v>67268.560441249982</v>
      </c>
      <c r="F291">
        <f t="shared" si="14"/>
        <v>1.0045477513825676</v>
      </c>
    </row>
    <row r="292" spans="1:6" x14ac:dyDescent="0.2">
      <c r="A292" s="1">
        <v>34029</v>
      </c>
      <c r="B292">
        <v>67574.48113</v>
      </c>
      <c r="D292">
        <f t="shared" si="15"/>
        <v>67308.216826666656</v>
      </c>
      <c r="E292">
        <f t="shared" si="13"/>
        <v>67347.87321208333</v>
      </c>
      <c r="F292">
        <f t="shared" si="14"/>
        <v>1.0033647375501089</v>
      </c>
    </row>
    <row r="293" spans="1:6" x14ac:dyDescent="0.2">
      <c r="A293" s="1">
        <v>34060</v>
      </c>
      <c r="B293">
        <v>68934.128639999995</v>
      </c>
      <c r="D293">
        <f t="shared" si="15"/>
        <v>67387.52959749999</v>
      </c>
      <c r="E293">
        <f t="shared" si="13"/>
        <v>67483.837962499994</v>
      </c>
      <c r="F293">
        <f t="shared" si="14"/>
        <v>1.0214909335522071</v>
      </c>
    </row>
    <row r="294" spans="1:6" x14ac:dyDescent="0.2">
      <c r="A294" s="1">
        <v>34090</v>
      </c>
      <c r="B294">
        <v>68934.128639999995</v>
      </c>
      <c r="D294">
        <f t="shared" si="15"/>
        <v>67580.146327499984</v>
      </c>
      <c r="E294">
        <f t="shared" si="13"/>
        <v>67676.454692499989</v>
      </c>
      <c r="F294">
        <f t="shared" si="14"/>
        <v>1.0185836263618488</v>
      </c>
    </row>
    <row r="295" spans="1:6" x14ac:dyDescent="0.2">
      <c r="A295" s="1">
        <v>34121</v>
      </c>
      <c r="B295">
        <v>68934.128639999995</v>
      </c>
      <c r="D295">
        <f t="shared" si="15"/>
        <v>67772.763057499993</v>
      </c>
      <c r="E295">
        <f t="shared" si="13"/>
        <v>67869.071422499997</v>
      </c>
      <c r="F295">
        <f t="shared" si="14"/>
        <v>1.0156928214159551</v>
      </c>
    </row>
    <row r="296" spans="1:6" x14ac:dyDescent="0.2">
      <c r="A296" s="1">
        <v>34151</v>
      </c>
      <c r="B296">
        <v>68254.304879999996</v>
      </c>
      <c r="D296">
        <f t="shared" si="15"/>
        <v>67965.379787500002</v>
      </c>
      <c r="E296">
        <f t="shared" si="13"/>
        <v>67968.212386250001</v>
      </c>
      <c r="F296">
        <f t="shared" si="14"/>
        <v>1.0042092102132125</v>
      </c>
    </row>
    <row r="297" spans="1:6" x14ac:dyDescent="0.2">
      <c r="A297" s="1">
        <v>34182</v>
      </c>
      <c r="B297">
        <v>68254.304879999996</v>
      </c>
      <c r="D297">
        <f t="shared" si="15"/>
        <v>67971.044985</v>
      </c>
      <c r="E297">
        <f t="shared" si="13"/>
        <v>67973.87758375</v>
      </c>
      <c r="F297">
        <f t="shared" si="14"/>
        <v>1.0041255156571653</v>
      </c>
    </row>
    <row r="298" spans="1:6" x14ac:dyDescent="0.2">
      <c r="A298" s="1">
        <v>34213</v>
      </c>
      <c r="B298">
        <v>68254.304879999996</v>
      </c>
      <c r="D298">
        <f t="shared" si="15"/>
        <v>67976.710182499999</v>
      </c>
      <c r="E298">
        <f t="shared" si="13"/>
        <v>67979.542781249998</v>
      </c>
      <c r="F298">
        <f t="shared" si="14"/>
        <v>1.0040418350507909</v>
      </c>
    </row>
    <row r="299" spans="1:6" x14ac:dyDescent="0.2">
      <c r="A299" s="1">
        <v>34243</v>
      </c>
      <c r="B299">
        <v>67098.604500000001</v>
      </c>
      <c r="D299">
        <f t="shared" si="15"/>
        <v>67982.375379999998</v>
      </c>
      <c r="E299">
        <f t="shared" si="13"/>
        <v>68152.331318333338</v>
      </c>
      <c r="F299">
        <f t="shared" si="14"/>
        <v>0.98453865336738855</v>
      </c>
    </row>
    <row r="300" spans="1:6" x14ac:dyDescent="0.2">
      <c r="A300" s="1">
        <v>34274</v>
      </c>
      <c r="B300">
        <v>67098.604500000001</v>
      </c>
      <c r="D300">
        <f t="shared" si="15"/>
        <v>68322.287256666663</v>
      </c>
      <c r="E300">
        <f t="shared" si="13"/>
        <v>68492.243194999988</v>
      </c>
      <c r="F300">
        <f t="shared" si="14"/>
        <v>0.97965260546318733</v>
      </c>
    </row>
    <row r="301" spans="1:6" x14ac:dyDescent="0.2">
      <c r="A301" s="1">
        <v>34304</v>
      </c>
      <c r="B301">
        <v>67098.604500000001</v>
      </c>
      <c r="D301">
        <f t="shared" si="15"/>
        <v>68662.199133333328</v>
      </c>
      <c r="E301">
        <f t="shared" si="13"/>
        <v>68832.155071666668</v>
      </c>
      <c r="F301">
        <f t="shared" si="14"/>
        <v>0.97481481482220445</v>
      </c>
    </row>
    <row r="302" spans="1:6" x14ac:dyDescent="0.2">
      <c r="A302" s="1">
        <v>34335</v>
      </c>
      <c r="B302">
        <v>67642.463499999998</v>
      </c>
      <c r="D302">
        <f t="shared" si="15"/>
        <v>69002.111010000008</v>
      </c>
      <c r="E302">
        <f t="shared" si="13"/>
        <v>69211.723334166687</v>
      </c>
      <c r="F302">
        <f t="shared" si="14"/>
        <v>0.97732667590734568</v>
      </c>
    </row>
    <row r="303" spans="1:6" x14ac:dyDescent="0.2">
      <c r="A303" s="1">
        <v>34366</v>
      </c>
      <c r="B303">
        <v>67642.463499999998</v>
      </c>
      <c r="D303">
        <f t="shared" si="15"/>
        <v>69421.335658333352</v>
      </c>
      <c r="E303">
        <f t="shared" si="13"/>
        <v>69630.947982500016</v>
      </c>
      <c r="F303">
        <f t="shared" si="14"/>
        <v>0.97144251887824684</v>
      </c>
    </row>
    <row r="304" spans="1:6" x14ac:dyDescent="0.2">
      <c r="A304" s="1">
        <v>34394</v>
      </c>
      <c r="B304">
        <v>67642.463499999998</v>
      </c>
      <c r="D304">
        <f t="shared" si="15"/>
        <v>69840.560306666681</v>
      </c>
      <c r="E304">
        <f t="shared" si="13"/>
        <v>70050.172630833345</v>
      </c>
      <c r="F304">
        <f t="shared" si="14"/>
        <v>0.96562879090217157</v>
      </c>
    </row>
    <row r="305" spans="1:6" x14ac:dyDescent="0.2">
      <c r="A305" s="1">
        <v>34425</v>
      </c>
      <c r="B305">
        <v>73013.071160000007</v>
      </c>
      <c r="D305">
        <f t="shared" si="15"/>
        <v>70259.78495500001</v>
      </c>
      <c r="E305">
        <f t="shared" si="13"/>
        <v>70418.410497500008</v>
      </c>
      <c r="F305">
        <f t="shared" si="14"/>
        <v>1.0368463395320762</v>
      </c>
    </row>
    <row r="306" spans="1:6" x14ac:dyDescent="0.2">
      <c r="A306" s="1">
        <v>34455</v>
      </c>
      <c r="B306">
        <v>73013.071160000007</v>
      </c>
      <c r="D306">
        <f t="shared" si="15"/>
        <v>70577.036040000006</v>
      </c>
      <c r="E306">
        <f t="shared" si="13"/>
        <v>70735.661582500004</v>
      </c>
      <c r="F306">
        <f t="shared" si="14"/>
        <v>1.0321960596190061</v>
      </c>
    </row>
    <row r="307" spans="1:6" x14ac:dyDescent="0.2">
      <c r="A307" s="1">
        <v>34486</v>
      </c>
      <c r="B307">
        <v>73013.071160000007</v>
      </c>
      <c r="D307">
        <f t="shared" si="15"/>
        <v>70894.287124999988</v>
      </c>
      <c r="E307">
        <f t="shared" si="13"/>
        <v>71052.912667499986</v>
      </c>
      <c r="F307">
        <f t="shared" si="14"/>
        <v>1.0275873066832995</v>
      </c>
    </row>
    <row r="308" spans="1:6" x14ac:dyDescent="0.2">
      <c r="A308" s="1">
        <v>34516</v>
      </c>
      <c r="B308">
        <v>73285.000660000005</v>
      </c>
      <c r="D308">
        <f t="shared" si="15"/>
        <v>71211.538209999984</v>
      </c>
      <c r="E308">
        <f t="shared" si="13"/>
        <v>71494.592252499991</v>
      </c>
      <c r="F308">
        <f t="shared" si="14"/>
        <v>1.0250425710685469</v>
      </c>
    </row>
    <row r="309" spans="1:6" x14ac:dyDescent="0.2">
      <c r="A309" s="1">
        <v>34547</v>
      </c>
      <c r="B309">
        <v>73285.000660000005</v>
      </c>
      <c r="D309">
        <f t="shared" si="15"/>
        <v>71777.646294999999</v>
      </c>
      <c r="E309">
        <f t="shared" si="13"/>
        <v>71991.624361249997</v>
      </c>
      <c r="F309">
        <f t="shared" si="14"/>
        <v>1.0179656496186267</v>
      </c>
    </row>
    <row r="310" spans="1:6" x14ac:dyDescent="0.2">
      <c r="A310" s="1">
        <v>34578</v>
      </c>
      <c r="B310">
        <v>73285.000660000005</v>
      </c>
      <c r="D310">
        <f t="shared" si="15"/>
        <v>72205.602427499995</v>
      </c>
      <c r="E310">
        <f t="shared" si="13"/>
        <v>72466.201533333326</v>
      </c>
      <c r="F310">
        <f t="shared" si="14"/>
        <v>1.0112990485128441</v>
      </c>
    </row>
    <row r="311" spans="1:6" x14ac:dyDescent="0.2">
      <c r="A311" s="1">
        <v>34608</v>
      </c>
      <c r="B311">
        <v>70905.61752</v>
      </c>
      <c r="D311">
        <f t="shared" si="15"/>
        <v>72726.800639166657</v>
      </c>
      <c r="E311">
        <f t="shared" si="13"/>
        <v>72786.892988333333</v>
      </c>
      <c r="F311">
        <f t="shared" si="14"/>
        <v>0.97415365059427839</v>
      </c>
    </row>
    <row r="312" spans="1:6" x14ac:dyDescent="0.2">
      <c r="A312" s="1">
        <v>34639</v>
      </c>
      <c r="B312">
        <v>70905.61752</v>
      </c>
      <c r="D312">
        <f t="shared" si="15"/>
        <v>72846.985337499995</v>
      </c>
      <c r="E312">
        <f t="shared" si="13"/>
        <v>72947.775200000004</v>
      </c>
      <c r="F312">
        <f t="shared" si="14"/>
        <v>0.97200520955709691</v>
      </c>
    </row>
    <row r="313" spans="1:6" x14ac:dyDescent="0.2">
      <c r="A313" s="1">
        <v>34669</v>
      </c>
      <c r="B313">
        <v>70905.61752</v>
      </c>
      <c r="D313">
        <f t="shared" si="15"/>
        <v>73048.565062499998</v>
      </c>
      <c r="E313">
        <f t="shared" si="13"/>
        <v>73156.613972916661</v>
      </c>
      <c r="F313">
        <f t="shared" si="14"/>
        <v>0.96923044505928058</v>
      </c>
    </row>
    <row r="314" spans="1:6" x14ac:dyDescent="0.2">
      <c r="A314" s="1">
        <v>34700</v>
      </c>
      <c r="B314">
        <v>74435.760519999996</v>
      </c>
      <c r="D314">
        <f t="shared" si="15"/>
        <v>73264.662883333323</v>
      </c>
      <c r="E314">
        <f t="shared" si="13"/>
        <v>73377.131222083321</v>
      </c>
      <c r="F314">
        <f t="shared" si="14"/>
        <v>1.0144272374823788</v>
      </c>
    </row>
    <row r="315" spans="1:6" x14ac:dyDescent="0.2">
      <c r="A315" s="1">
        <v>34731</v>
      </c>
      <c r="B315">
        <v>72777.937089999905</v>
      </c>
      <c r="D315">
        <f t="shared" si="15"/>
        <v>73489.599560833318</v>
      </c>
      <c r="E315">
        <f t="shared" si="13"/>
        <v>73583.113903333317</v>
      </c>
      <c r="F315">
        <f t="shared" si="14"/>
        <v>0.98905758711990388</v>
      </c>
    </row>
    <row r="316" spans="1:6" x14ac:dyDescent="0.2">
      <c r="A316" s="1">
        <v>34759</v>
      </c>
      <c r="B316">
        <v>73896.842040000003</v>
      </c>
      <c r="D316">
        <f t="shared" si="15"/>
        <v>73676.628245833315</v>
      </c>
      <c r="E316">
        <f t="shared" si="13"/>
        <v>73745.620248333318</v>
      </c>
      <c r="F316">
        <f t="shared" si="14"/>
        <v>1.0020505867488463</v>
      </c>
    </row>
    <row r="317" spans="1:6" x14ac:dyDescent="0.2">
      <c r="A317" s="1">
        <v>34790</v>
      </c>
      <c r="B317">
        <v>74455.287540000005</v>
      </c>
      <c r="D317">
        <f t="shared" si="15"/>
        <v>73814.612250833306</v>
      </c>
      <c r="E317">
        <f t="shared" si="13"/>
        <v>73956.131533333304</v>
      </c>
      <c r="F317">
        <f t="shared" si="14"/>
        <v>1.0067493525731768</v>
      </c>
    </row>
    <row r="318" spans="1:6" x14ac:dyDescent="0.2">
      <c r="A318" s="1">
        <v>34820</v>
      </c>
      <c r="B318">
        <v>75432.027860000002</v>
      </c>
      <c r="D318">
        <f t="shared" si="15"/>
        <v>74097.650815833316</v>
      </c>
      <c r="E318">
        <f t="shared" si="13"/>
        <v>74231.491372083314</v>
      </c>
      <c r="F318">
        <f t="shared" si="14"/>
        <v>1.0161728730721444</v>
      </c>
    </row>
    <row r="319" spans="1:6" x14ac:dyDescent="0.2">
      <c r="A319" s="1">
        <v>34851</v>
      </c>
      <c r="B319">
        <v>75606.245009999999</v>
      </c>
      <c r="D319">
        <f t="shared" si="15"/>
        <v>74365.331928333311</v>
      </c>
      <c r="E319">
        <f t="shared" si="13"/>
        <v>74543.329401666648</v>
      </c>
      <c r="F319">
        <f t="shared" si="14"/>
        <v>1.0142590305110464</v>
      </c>
    </row>
    <row r="320" spans="1:6" x14ac:dyDescent="0.2">
      <c r="A320" s="1">
        <v>34881</v>
      </c>
      <c r="B320">
        <v>75984.240789999996</v>
      </c>
      <c r="D320">
        <f t="shared" si="15"/>
        <v>74721.326874999984</v>
      </c>
      <c r="E320">
        <f t="shared" si="13"/>
        <v>74759.083664999984</v>
      </c>
      <c r="F320">
        <f t="shared" si="14"/>
        <v>1.016388070384731</v>
      </c>
    </row>
    <row r="321" spans="1:6" x14ac:dyDescent="0.2">
      <c r="A321" s="1">
        <v>34912</v>
      </c>
      <c r="B321">
        <v>75529.344879999902</v>
      </c>
      <c r="D321">
        <f t="shared" si="15"/>
        <v>74796.840454999983</v>
      </c>
      <c r="E321">
        <f t="shared" si="13"/>
        <v>74934.702935833309</v>
      </c>
      <c r="F321">
        <f t="shared" si="14"/>
        <v>1.0079354680924777</v>
      </c>
    </row>
    <row r="322" spans="1:6" x14ac:dyDescent="0.2">
      <c r="A322" s="1">
        <v>34943</v>
      </c>
      <c r="B322">
        <v>74940.808720000001</v>
      </c>
      <c r="D322">
        <f t="shared" si="15"/>
        <v>75072.56541666665</v>
      </c>
      <c r="E322">
        <f t="shared" si="13"/>
        <v>75147.30727083332</v>
      </c>
      <c r="F322">
        <f t="shared" si="14"/>
        <v>0.99725208316395031</v>
      </c>
    </row>
    <row r="323" spans="1:6" x14ac:dyDescent="0.2">
      <c r="A323" s="1">
        <v>34973</v>
      </c>
      <c r="B323">
        <v>74302.080300000001</v>
      </c>
      <c r="D323">
        <f t="shared" si="15"/>
        <v>75222.04912499999</v>
      </c>
      <c r="E323">
        <f t="shared" si="13"/>
        <v>75318.381026666655</v>
      </c>
      <c r="F323">
        <f t="shared" si="14"/>
        <v>0.98650660419391079</v>
      </c>
    </row>
    <row r="324" spans="1:6" x14ac:dyDescent="0.2">
      <c r="A324" s="1">
        <v>35004</v>
      </c>
      <c r="B324">
        <v>74117.790869999997</v>
      </c>
      <c r="D324">
        <f t="shared" si="15"/>
        <v>75414.71292833332</v>
      </c>
      <c r="E324">
        <f t="shared" si="13"/>
        <v>75488.998376249976</v>
      </c>
      <c r="F324">
        <f t="shared" si="14"/>
        <v>0.9818356643253412</v>
      </c>
    </row>
    <row r="325" spans="1:6" x14ac:dyDescent="0.2">
      <c r="A325" s="1">
        <v>35034</v>
      </c>
      <c r="B325">
        <v>75177.556879999902</v>
      </c>
      <c r="D325">
        <f t="shared" si="15"/>
        <v>75563.283824166647</v>
      </c>
      <c r="E325">
        <f t="shared" si="13"/>
        <v>75668.808783749977</v>
      </c>
      <c r="F325">
        <f t="shared" si="14"/>
        <v>0.99350786788313272</v>
      </c>
    </row>
    <row r="326" spans="1:6" x14ac:dyDescent="0.2">
      <c r="A326" s="1">
        <v>35065</v>
      </c>
      <c r="B326">
        <v>75341.923479999998</v>
      </c>
      <c r="D326">
        <f t="shared" si="15"/>
        <v>75774.333743333307</v>
      </c>
      <c r="E326">
        <f t="shared" si="13"/>
        <v>75891.614325416653</v>
      </c>
      <c r="F326">
        <f t="shared" si="14"/>
        <v>0.99275689613005691</v>
      </c>
    </row>
    <row r="327" spans="1:6" x14ac:dyDescent="0.2">
      <c r="A327" s="1">
        <v>35096</v>
      </c>
      <c r="B327">
        <v>76086.636629999994</v>
      </c>
      <c r="D327">
        <f t="shared" si="15"/>
        <v>76008.894907499984</v>
      </c>
      <c r="E327">
        <f t="shared" si="13"/>
        <v>76155.934845833312</v>
      </c>
      <c r="F327">
        <f t="shared" si="14"/>
        <v>0.99909004838593862</v>
      </c>
    </row>
    <row r="328" spans="1:6" x14ac:dyDescent="0.2">
      <c r="A328" s="1">
        <v>35125</v>
      </c>
      <c r="B328">
        <v>75690.646540000002</v>
      </c>
      <c r="D328">
        <f t="shared" si="15"/>
        <v>76302.974784166654</v>
      </c>
      <c r="E328">
        <f t="shared" si="13"/>
        <v>76503.444046249992</v>
      </c>
      <c r="F328">
        <f t="shared" si="14"/>
        <v>0.98937567430613171</v>
      </c>
    </row>
    <row r="329" spans="1:6" x14ac:dyDescent="0.2">
      <c r="A329" s="1">
        <v>35156</v>
      </c>
      <c r="B329">
        <v>76767.25318</v>
      </c>
      <c r="D329">
        <f t="shared" si="15"/>
        <v>76703.913308333314</v>
      </c>
      <c r="E329">
        <f t="shared" ref="E329:E392" si="16">(D329+D330)/2</f>
        <v>76920.677671249985</v>
      </c>
      <c r="F329">
        <f t="shared" ref="F329:F392" si="17">B329/E329</f>
        <v>0.99800541940223531</v>
      </c>
    </row>
    <row r="330" spans="1:6" x14ac:dyDescent="0.2">
      <c r="A330" s="1">
        <v>35186</v>
      </c>
      <c r="B330">
        <v>77214.87861</v>
      </c>
      <c r="D330">
        <f t="shared" si="15"/>
        <v>77137.442034166656</v>
      </c>
      <c r="E330">
        <f t="shared" si="16"/>
        <v>77391.866209999978</v>
      </c>
      <c r="F330">
        <f t="shared" si="17"/>
        <v>0.99771309817597975</v>
      </c>
    </row>
    <row r="331" spans="1:6" x14ac:dyDescent="0.2">
      <c r="A331" s="1">
        <v>35217</v>
      </c>
      <c r="B331">
        <v>78138.844039999996</v>
      </c>
      <c r="D331">
        <f t="shared" si="15"/>
        <v>77646.290385833316</v>
      </c>
      <c r="E331">
        <f t="shared" si="16"/>
        <v>77906.257366249978</v>
      </c>
      <c r="F331">
        <f t="shared" si="17"/>
        <v>1.0029854684541781</v>
      </c>
    </row>
    <row r="332" spans="1:6" x14ac:dyDescent="0.2">
      <c r="A332" s="1">
        <v>35247</v>
      </c>
      <c r="B332">
        <v>78798.974759999997</v>
      </c>
      <c r="D332">
        <f t="shared" si="15"/>
        <v>78166.224346666655</v>
      </c>
      <c r="E332">
        <f t="shared" si="16"/>
        <v>78488.049885416665</v>
      </c>
      <c r="F332">
        <f t="shared" si="17"/>
        <v>1.0039614294792296</v>
      </c>
    </row>
    <row r="333" spans="1:6" x14ac:dyDescent="0.2">
      <c r="A333" s="1">
        <v>35278</v>
      </c>
      <c r="B333">
        <v>79058.303400000004</v>
      </c>
      <c r="D333">
        <f t="shared" si="15"/>
        <v>78809.875424166661</v>
      </c>
      <c r="E333">
        <f t="shared" si="16"/>
        <v>79122.075271666661</v>
      </c>
      <c r="F333">
        <f t="shared" si="17"/>
        <v>0.99919400658479074</v>
      </c>
    </row>
    <row r="334" spans="1:6" x14ac:dyDescent="0.2">
      <c r="A334" s="1">
        <v>35309</v>
      </c>
      <c r="B334">
        <v>79752.07101</v>
      </c>
      <c r="D334">
        <f t="shared" si="15"/>
        <v>79434.275119166661</v>
      </c>
      <c r="E334">
        <f t="shared" si="16"/>
        <v>79804.488505833331</v>
      </c>
      <c r="F334">
        <f t="shared" si="17"/>
        <v>0.99934317609429324</v>
      </c>
    </row>
    <row r="335" spans="1:6" x14ac:dyDescent="0.2">
      <c r="A335" s="1">
        <v>35339</v>
      </c>
      <c r="B335">
        <v>79504.425010000006</v>
      </c>
      <c r="D335">
        <f t="shared" si="15"/>
        <v>80174.701892500001</v>
      </c>
      <c r="E335">
        <f t="shared" si="16"/>
        <v>80563.047843333334</v>
      </c>
      <c r="F335">
        <f t="shared" si="17"/>
        <v>0.98685969732187917</v>
      </c>
    </row>
    <row r="336" spans="1:6" x14ac:dyDescent="0.2">
      <c r="A336" s="1">
        <v>35370</v>
      </c>
      <c r="B336">
        <v>80223.971089999905</v>
      </c>
      <c r="D336">
        <f t="shared" si="15"/>
        <v>80951.393794166666</v>
      </c>
      <c r="E336">
        <f t="shared" si="16"/>
        <v>81423.427321666662</v>
      </c>
      <c r="F336">
        <f t="shared" si="17"/>
        <v>0.9852689051404302</v>
      </c>
    </row>
    <row r="337" spans="1:6" x14ac:dyDescent="0.2">
      <c r="A337" s="1">
        <v>35400</v>
      </c>
      <c r="B337">
        <v>81416.764410000003</v>
      </c>
      <c r="D337">
        <f t="shared" si="15"/>
        <v>81895.460849166659</v>
      </c>
      <c r="E337">
        <f t="shared" si="16"/>
        <v>82357.640039999998</v>
      </c>
      <c r="F337">
        <f t="shared" si="17"/>
        <v>0.98857573347727035</v>
      </c>
    </row>
    <row r="338" spans="1:6" x14ac:dyDescent="0.2">
      <c r="A338" s="1">
        <v>35431</v>
      </c>
      <c r="B338">
        <v>83065.736409999998</v>
      </c>
      <c r="D338">
        <f t="shared" si="15"/>
        <v>82819.819230833324</v>
      </c>
      <c r="E338">
        <f t="shared" si="16"/>
        <v>83375.221614166658</v>
      </c>
      <c r="F338">
        <f t="shared" si="17"/>
        <v>0.99628804339976618</v>
      </c>
    </row>
    <row r="339" spans="1:6" x14ac:dyDescent="0.2">
      <c r="A339" s="1">
        <v>35462</v>
      </c>
      <c r="B339">
        <v>83579.432969999994</v>
      </c>
      <c r="D339">
        <f t="shared" si="15"/>
        <v>83930.623997499992</v>
      </c>
      <c r="E339">
        <f t="shared" si="16"/>
        <v>84474.863610416651</v>
      </c>
      <c r="F339">
        <f t="shared" si="17"/>
        <v>0.98940003449373737</v>
      </c>
    </row>
    <row r="340" spans="1:6" x14ac:dyDescent="0.2">
      <c r="A340" s="1">
        <v>35490</v>
      </c>
      <c r="B340">
        <v>84575.767819999994</v>
      </c>
      <c r="D340">
        <f t="shared" si="15"/>
        <v>85019.103223333324</v>
      </c>
      <c r="E340">
        <f t="shared" si="16"/>
        <v>85620.283778750003</v>
      </c>
      <c r="F340">
        <f t="shared" si="17"/>
        <v>0.98780060153211913</v>
      </c>
    </row>
    <row r="341" spans="1:6" x14ac:dyDescent="0.2">
      <c r="A341" s="1">
        <v>35521</v>
      </c>
      <c r="B341">
        <v>86087.555999999997</v>
      </c>
      <c r="D341">
        <f t="shared" si="15"/>
        <v>86221.464334166682</v>
      </c>
      <c r="E341">
        <f t="shared" si="16"/>
        <v>86822.024128749996</v>
      </c>
      <c r="F341">
        <f t="shared" si="17"/>
        <v>0.99154053206982551</v>
      </c>
    </row>
    <row r="342" spans="1:6" x14ac:dyDescent="0.2">
      <c r="A342" s="1">
        <v>35551</v>
      </c>
      <c r="B342">
        <v>88543.683269999994</v>
      </c>
      <c r="D342">
        <f t="shared" si="15"/>
        <v>87422.583923333324</v>
      </c>
      <c r="E342">
        <f t="shared" si="16"/>
        <v>88039.662791666662</v>
      </c>
      <c r="F342">
        <f t="shared" si="17"/>
        <v>1.005724925134323</v>
      </c>
    </row>
    <row r="343" spans="1:6" x14ac:dyDescent="0.2">
      <c r="A343" s="1">
        <v>35582</v>
      </c>
      <c r="B343">
        <v>89231.144620000006</v>
      </c>
      <c r="D343">
        <f t="shared" si="15"/>
        <v>88656.74166</v>
      </c>
      <c r="E343">
        <f t="shared" si="16"/>
        <v>89300.330881250004</v>
      </c>
      <c r="F343">
        <f t="shared" si="17"/>
        <v>0.9992252407066442</v>
      </c>
    </row>
    <row r="344" spans="1:6" x14ac:dyDescent="0.2">
      <c r="A344" s="1">
        <v>35612</v>
      </c>
      <c r="B344">
        <v>92128.631959999999</v>
      </c>
      <c r="D344">
        <f t="shared" si="15"/>
        <v>89943.920102499993</v>
      </c>
      <c r="E344">
        <f t="shared" si="16"/>
        <v>90562.591205416655</v>
      </c>
      <c r="F344">
        <f t="shared" si="17"/>
        <v>1.0172923580668225</v>
      </c>
    </row>
    <row r="345" spans="1:6" x14ac:dyDescent="0.2">
      <c r="A345" s="1">
        <v>35643</v>
      </c>
      <c r="B345">
        <v>92120.054109999997</v>
      </c>
      <c r="D345">
        <f t="shared" si="15"/>
        <v>91181.262308333316</v>
      </c>
      <c r="E345">
        <f t="shared" si="16"/>
        <v>91738.126046249992</v>
      </c>
      <c r="F345">
        <f t="shared" si="17"/>
        <v>1.0041632424839095</v>
      </c>
    </row>
    <row r="346" spans="1:6" x14ac:dyDescent="0.2">
      <c r="A346" s="1">
        <v>35674</v>
      </c>
      <c r="B346">
        <v>94180.404339999994</v>
      </c>
      <c r="D346">
        <f t="shared" si="15"/>
        <v>92294.989784166668</v>
      </c>
      <c r="E346">
        <f t="shared" si="16"/>
        <v>92893.246907916662</v>
      </c>
      <c r="F346">
        <f t="shared" si="17"/>
        <v>1.0138563079118041</v>
      </c>
    </row>
    <row r="347" spans="1:6" x14ac:dyDescent="0.2">
      <c r="A347" s="1">
        <v>35704</v>
      </c>
      <c r="B347">
        <v>93917.860079999999</v>
      </c>
      <c r="D347">
        <f t="shared" ref="D347:D410" si="18">SUM(B341:B352)/12</f>
        <v>93491.504031666656</v>
      </c>
      <c r="E347">
        <f t="shared" si="16"/>
        <v>94124.806689999998</v>
      </c>
      <c r="F347">
        <f t="shared" si="17"/>
        <v>0.99780135952170845</v>
      </c>
    </row>
    <row r="348" spans="1:6" x14ac:dyDescent="0.2">
      <c r="A348" s="1">
        <v>35735</v>
      </c>
      <c r="B348">
        <v>95033.863929999905</v>
      </c>
      <c r="D348">
        <f t="shared" si="18"/>
        <v>94758.109348333324</v>
      </c>
      <c r="E348">
        <f t="shared" si="16"/>
        <v>95280.350391249987</v>
      </c>
      <c r="F348">
        <f t="shared" si="17"/>
        <v>0.99741303993700758</v>
      </c>
    </row>
    <row r="349" spans="1:6" x14ac:dyDescent="0.2">
      <c r="A349" s="1">
        <v>35765</v>
      </c>
      <c r="B349">
        <v>96862.905719999995</v>
      </c>
      <c r="D349">
        <f t="shared" si="18"/>
        <v>95802.591434166665</v>
      </c>
      <c r="E349">
        <f t="shared" si="16"/>
        <v>96371.742433333333</v>
      </c>
      <c r="F349">
        <f t="shared" si="17"/>
        <v>1.0050965487835444</v>
      </c>
    </row>
    <row r="350" spans="1:6" x14ac:dyDescent="0.2">
      <c r="A350" s="1">
        <v>35796</v>
      </c>
      <c r="B350">
        <v>97913.842879999997</v>
      </c>
      <c r="D350">
        <f t="shared" si="18"/>
        <v>96940.893432500015</v>
      </c>
      <c r="E350">
        <f t="shared" si="16"/>
        <v>97450.857967499993</v>
      </c>
      <c r="F350">
        <f t="shared" si="17"/>
        <v>1.0047509577868921</v>
      </c>
    </row>
    <row r="351" spans="1:6" x14ac:dyDescent="0.2">
      <c r="A351" s="1">
        <v>35827</v>
      </c>
      <c r="B351">
        <v>96944.162679999994</v>
      </c>
      <c r="D351">
        <f t="shared" si="18"/>
        <v>97960.822502499985</v>
      </c>
      <c r="E351">
        <f t="shared" si="16"/>
        <v>98459.050772916657</v>
      </c>
      <c r="F351">
        <f t="shared" si="17"/>
        <v>0.98461402907071938</v>
      </c>
    </row>
    <row r="352" spans="1:6" x14ac:dyDescent="0.2">
      <c r="A352" s="1">
        <v>35855</v>
      </c>
      <c r="B352">
        <v>98933.93879</v>
      </c>
      <c r="D352">
        <f t="shared" si="18"/>
        <v>98957.279043333328</v>
      </c>
      <c r="E352">
        <f t="shared" si="16"/>
        <v>99391.901845833316</v>
      </c>
      <c r="F352">
        <f t="shared" si="17"/>
        <v>0.99539235040955687</v>
      </c>
    </row>
    <row r="353" spans="1:6" x14ac:dyDescent="0.2">
      <c r="A353" s="1">
        <v>35886</v>
      </c>
      <c r="B353">
        <v>101286.8198</v>
      </c>
      <c r="D353">
        <f t="shared" si="18"/>
        <v>99826.524648333303</v>
      </c>
      <c r="E353">
        <f t="shared" si="16"/>
        <v>100254.08255333331</v>
      </c>
      <c r="F353">
        <f t="shared" si="17"/>
        <v>1.0103011989174335</v>
      </c>
    </row>
    <row r="354" spans="1:6" x14ac:dyDescent="0.2">
      <c r="A354" s="1">
        <v>35916</v>
      </c>
      <c r="B354">
        <v>101077.46829999999</v>
      </c>
      <c r="D354">
        <f t="shared" si="18"/>
        <v>100681.64045833332</v>
      </c>
      <c r="E354">
        <f t="shared" si="16"/>
        <v>101066.04186124999</v>
      </c>
      <c r="F354">
        <f t="shared" si="17"/>
        <v>1.0001130591298479</v>
      </c>
    </row>
    <row r="355" spans="1:6" x14ac:dyDescent="0.2">
      <c r="A355" s="1">
        <v>35947</v>
      </c>
      <c r="B355">
        <v>102890.7686</v>
      </c>
      <c r="D355">
        <f t="shared" si="18"/>
        <v>101450.44326416666</v>
      </c>
      <c r="E355">
        <f t="shared" si="16"/>
        <v>101780.52742999999</v>
      </c>
      <c r="F355">
        <f t="shared" si="17"/>
        <v>1.0109081884131872</v>
      </c>
    </row>
    <row r="356" spans="1:6" x14ac:dyDescent="0.2">
      <c r="A356" s="1">
        <v>35977</v>
      </c>
      <c r="B356">
        <v>104367.78079999999</v>
      </c>
      <c r="D356">
        <f t="shared" si="18"/>
        <v>102110.61159583332</v>
      </c>
      <c r="E356">
        <f t="shared" si="16"/>
        <v>102434.84000916666</v>
      </c>
      <c r="F356">
        <f t="shared" si="17"/>
        <v>1.0188699547015485</v>
      </c>
    </row>
    <row r="357" spans="1:6" x14ac:dyDescent="0.2">
      <c r="A357" s="1">
        <v>36008</v>
      </c>
      <c r="B357">
        <v>104077.53260000001</v>
      </c>
      <c r="D357">
        <f t="shared" si="18"/>
        <v>102759.0684225</v>
      </c>
      <c r="E357">
        <f t="shared" si="16"/>
        <v>103106.11386916667</v>
      </c>
      <c r="F357">
        <f t="shared" si="17"/>
        <v>1.0094215434408282</v>
      </c>
    </row>
    <row r="358" spans="1:6" x14ac:dyDescent="0.2">
      <c r="A358" s="1">
        <v>36039</v>
      </c>
      <c r="B358">
        <v>104611.35159999999</v>
      </c>
      <c r="D358">
        <f t="shared" si="18"/>
        <v>103453.15931583334</v>
      </c>
      <c r="E358">
        <f t="shared" si="16"/>
        <v>103805.81328291669</v>
      </c>
      <c r="F358">
        <f t="shared" si="17"/>
        <v>1.0077600501514097</v>
      </c>
    </row>
    <row r="359" spans="1:6" x14ac:dyDescent="0.2">
      <c r="A359" s="1">
        <v>36069</v>
      </c>
      <c r="B359">
        <v>104179.24980000001</v>
      </c>
      <c r="D359">
        <f t="shared" si="18"/>
        <v>104158.46725000003</v>
      </c>
      <c r="E359">
        <f t="shared" si="16"/>
        <v>104505.73393750002</v>
      </c>
      <c r="F359">
        <f t="shared" si="17"/>
        <v>0.99687592129925362</v>
      </c>
    </row>
    <row r="360" spans="1:6" x14ac:dyDescent="0.2">
      <c r="A360" s="1">
        <v>36100</v>
      </c>
      <c r="B360">
        <v>104259.4976</v>
      </c>
      <c r="D360">
        <f t="shared" si="18"/>
        <v>104853.000625</v>
      </c>
      <c r="E360">
        <f t="shared" si="16"/>
        <v>105275.42727499999</v>
      </c>
      <c r="F360">
        <f t="shared" si="17"/>
        <v>0.99034979290707426</v>
      </c>
    </row>
    <row r="361" spans="1:6" x14ac:dyDescent="0.2">
      <c r="A361" s="1">
        <v>36130</v>
      </c>
      <c r="B361">
        <v>104784.92570000001</v>
      </c>
      <c r="D361">
        <f t="shared" si="18"/>
        <v>105697.853925</v>
      </c>
      <c r="E361">
        <f t="shared" si="16"/>
        <v>106132.35117499999</v>
      </c>
      <c r="F361">
        <f t="shared" si="17"/>
        <v>0.98730429072679038</v>
      </c>
    </row>
    <row r="362" spans="1:6" x14ac:dyDescent="0.2">
      <c r="A362" s="1">
        <v>36161</v>
      </c>
      <c r="B362">
        <v>105695.3248</v>
      </c>
      <c r="D362">
        <f t="shared" si="18"/>
        <v>106566.84842499999</v>
      </c>
      <c r="E362">
        <f t="shared" si="16"/>
        <v>107094.5494125</v>
      </c>
      <c r="F362">
        <f t="shared" si="17"/>
        <v>0.98693467949418645</v>
      </c>
    </row>
    <row r="363" spans="1:6" x14ac:dyDescent="0.2">
      <c r="A363" s="1">
        <v>36192</v>
      </c>
      <c r="B363">
        <v>105273.2534</v>
      </c>
      <c r="D363">
        <f t="shared" si="18"/>
        <v>107622.2504</v>
      </c>
      <c r="E363">
        <f t="shared" si="16"/>
        <v>108258.93055</v>
      </c>
      <c r="F363">
        <f t="shared" si="17"/>
        <v>0.97242096208754758</v>
      </c>
    </row>
    <row r="364" spans="1:6" x14ac:dyDescent="0.2">
      <c r="A364" s="1">
        <v>36220</v>
      </c>
      <c r="B364">
        <v>107397.63400000001</v>
      </c>
      <c r="D364">
        <f t="shared" si="18"/>
        <v>108895.6107</v>
      </c>
      <c r="E364">
        <f t="shared" si="16"/>
        <v>109645.58960833334</v>
      </c>
      <c r="F364">
        <f t="shared" si="17"/>
        <v>0.97949798422022005</v>
      </c>
    </row>
    <row r="365" spans="1:6" x14ac:dyDescent="0.2">
      <c r="A365" s="1">
        <v>36251</v>
      </c>
      <c r="B365">
        <v>109621.2203</v>
      </c>
      <c r="D365">
        <f t="shared" si="18"/>
        <v>110395.56851666667</v>
      </c>
      <c r="E365">
        <f t="shared" si="16"/>
        <v>111179.83741666666</v>
      </c>
      <c r="F365">
        <f t="shared" si="17"/>
        <v>0.9859811171442403</v>
      </c>
    </row>
    <row r="366" spans="1:6" x14ac:dyDescent="0.2">
      <c r="A366" s="1">
        <v>36281</v>
      </c>
      <c r="B366">
        <v>111215.70789999999</v>
      </c>
      <c r="D366">
        <f t="shared" si="18"/>
        <v>111964.10631666666</v>
      </c>
      <c r="E366">
        <f t="shared" si="16"/>
        <v>112861.3145375</v>
      </c>
      <c r="F366">
        <f t="shared" si="17"/>
        <v>0.98541921433182289</v>
      </c>
    </row>
    <row r="367" spans="1:6" x14ac:dyDescent="0.2">
      <c r="A367" s="1">
        <v>36312</v>
      </c>
      <c r="B367">
        <v>113318.7026</v>
      </c>
      <c r="D367">
        <f t="shared" si="18"/>
        <v>113758.52275833335</v>
      </c>
      <c r="E367">
        <f t="shared" si="16"/>
        <v>114722.39133750001</v>
      </c>
      <c r="F367">
        <f t="shared" si="17"/>
        <v>0.98776447456215832</v>
      </c>
    </row>
    <row r="368" spans="1:6" x14ac:dyDescent="0.2">
      <c r="A368" s="1">
        <v>36342</v>
      </c>
      <c r="B368">
        <v>117032.6045</v>
      </c>
      <c r="D368">
        <f t="shared" si="18"/>
        <v>115686.25991666668</v>
      </c>
      <c r="E368">
        <f t="shared" si="16"/>
        <v>116716.06351666668</v>
      </c>
      <c r="F368">
        <f t="shared" si="17"/>
        <v>1.002712060138047</v>
      </c>
    </row>
    <row r="369" spans="1:6" x14ac:dyDescent="0.2">
      <c r="A369" s="1">
        <v>36373</v>
      </c>
      <c r="B369">
        <v>119357.85619999999</v>
      </c>
      <c r="D369">
        <f t="shared" si="18"/>
        <v>117745.86711666668</v>
      </c>
      <c r="E369">
        <f t="shared" si="16"/>
        <v>118888.87241666668</v>
      </c>
      <c r="F369">
        <f t="shared" si="17"/>
        <v>1.0039447239577619</v>
      </c>
    </row>
    <row r="370" spans="1:6" x14ac:dyDescent="0.2">
      <c r="A370" s="1">
        <v>36404</v>
      </c>
      <c r="B370">
        <v>122610.84540000001</v>
      </c>
      <c r="D370">
        <f t="shared" si="18"/>
        <v>120031.87771666667</v>
      </c>
      <c r="E370">
        <f t="shared" si="16"/>
        <v>121152.23018333333</v>
      </c>
      <c r="F370">
        <f t="shared" si="17"/>
        <v>1.0120395242783351</v>
      </c>
    </row>
    <row r="371" spans="1:6" x14ac:dyDescent="0.2">
      <c r="A371" s="1">
        <v>36434</v>
      </c>
      <c r="B371">
        <v>123001.7034</v>
      </c>
      <c r="D371">
        <f t="shared" si="18"/>
        <v>122272.58265</v>
      </c>
      <c r="E371">
        <f t="shared" si="16"/>
        <v>123566.29316249999</v>
      </c>
      <c r="F371">
        <f t="shared" si="17"/>
        <v>0.99543087562109267</v>
      </c>
    </row>
    <row r="372" spans="1:6" x14ac:dyDescent="0.2">
      <c r="A372" s="1">
        <v>36465</v>
      </c>
      <c r="B372">
        <v>125792.49490000001</v>
      </c>
      <c r="D372">
        <f t="shared" si="18"/>
        <v>124860.003675</v>
      </c>
      <c r="E372">
        <f t="shared" si="16"/>
        <v>126095.25935000001</v>
      </c>
      <c r="F372">
        <f t="shared" si="17"/>
        <v>0.99759892281787033</v>
      </c>
    </row>
    <row r="373" spans="1:6" x14ac:dyDescent="0.2">
      <c r="A373" s="1">
        <v>36495</v>
      </c>
      <c r="B373">
        <v>127917.77159999999</v>
      </c>
      <c r="D373">
        <f t="shared" si="18"/>
        <v>127330.51502500002</v>
      </c>
      <c r="E373">
        <f t="shared" si="16"/>
        <v>128589.81426666668</v>
      </c>
      <c r="F373">
        <f t="shared" si="17"/>
        <v>0.99477374883462366</v>
      </c>
    </row>
    <row r="374" spans="1:6" x14ac:dyDescent="0.2">
      <c r="A374" s="1">
        <v>36526</v>
      </c>
      <c r="B374">
        <v>130410.6112</v>
      </c>
      <c r="D374">
        <f t="shared" si="18"/>
        <v>129849.11350833335</v>
      </c>
      <c r="E374">
        <f t="shared" si="16"/>
        <v>131065.59689583335</v>
      </c>
      <c r="F374">
        <f t="shared" si="17"/>
        <v>0.99500261158270298</v>
      </c>
    </row>
    <row r="375" spans="1:6" x14ac:dyDescent="0.2">
      <c r="A375" s="1">
        <v>36557</v>
      </c>
      <c r="B375">
        <v>132705.3806</v>
      </c>
      <c r="D375">
        <f t="shared" si="18"/>
        <v>132282.08028333334</v>
      </c>
      <c r="E375">
        <f t="shared" si="16"/>
        <v>133445.68059166666</v>
      </c>
      <c r="F375">
        <f t="shared" si="17"/>
        <v>0.99445242447425541</v>
      </c>
    </row>
    <row r="376" spans="1:6" x14ac:dyDescent="0.2">
      <c r="A376" s="1">
        <v>36586</v>
      </c>
      <c r="B376">
        <v>134286.0932</v>
      </c>
      <c r="D376">
        <f t="shared" si="18"/>
        <v>134609.28089999998</v>
      </c>
      <c r="E376">
        <f t="shared" si="16"/>
        <v>135638.68066666665</v>
      </c>
      <c r="F376">
        <f t="shared" si="17"/>
        <v>0.99002801074134117</v>
      </c>
    </row>
    <row r="377" spans="1:6" x14ac:dyDescent="0.2">
      <c r="A377" s="1">
        <v>36617</v>
      </c>
      <c r="B377">
        <v>140670.2726</v>
      </c>
      <c r="D377">
        <f t="shared" si="18"/>
        <v>136668.08043333332</v>
      </c>
      <c r="E377">
        <f t="shared" si="16"/>
        <v>137610.75750833331</v>
      </c>
      <c r="F377">
        <f t="shared" si="17"/>
        <v>1.0222331098750141</v>
      </c>
    </row>
    <row r="378" spans="1:6" x14ac:dyDescent="0.2">
      <c r="A378" s="1">
        <v>36647</v>
      </c>
      <c r="B378">
        <v>140861.84409999999</v>
      </c>
      <c r="D378">
        <f t="shared" si="18"/>
        <v>138553.43458333332</v>
      </c>
      <c r="E378">
        <f t="shared" si="16"/>
        <v>139464.84417499998</v>
      </c>
      <c r="F378">
        <f t="shared" si="17"/>
        <v>1.0100168607598849</v>
      </c>
    </row>
    <row r="379" spans="1:6" x14ac:dyDescent="0.2">
      <c r="A379" s="1">
        <v>36678</v>
      </c>
      <c r="B379">
        <v>143541.88440000001</v>
      </c>
      <c r="D379">
        <f t="shared" si="18"/>
        <v>140376.25376666666</v>
      </c>
      <c r="E379">
        <f t="shared" si="16"/>
        <v>141191.47350833332</v>
      </c>
      <c r="F379">
        <f t="shared" si="17"/>
        <v>1.0166469747305809</v>
      </c>
    </row>
    <row r="380" spans="1:6" x14ac:dyDescent="0.2">
      <c r="A380" s="1">
        <v>36708</v>
      </c>
      <c r="B380">
        <v>146228.2058</v>
      </c>
      <c r="D380">
        <f t="shared" si="18"/>
        <v>142006.69324999998</v>
      </c>
      <c r="E380">
        <f t="shared" si="16"/>
        <v>142803.88694166666</v>
      </c>
      <c r="F380">
        <f t="shared" si="17"/>
        <v>1.0239791712373496</v>
      </c>
    </row>
    <row r="381" spans="1:6" x14ac:dyDescent="0.2">
      <c r="A381" s="1">
        <v>36739</v>
      </c>
      <c r="B381">
        <v>147284.26360000001</v>
      </c>
      <c r="D381">
        <f t="shared" si="18"/>
        <v>143601.08063333333</v>
      </c>
      <c r="E381">
        <f t="shared" si="16"/>
        <v>144312.37052499998</v>
      </c>
      <c r="F381">
        <f t="shared" si="17"/>
        <v>1.020593474171261</v>
      </c>
    </row>
    <row r="382" spans="1:6" x14ac:dyDescent="0.2">
      <c r="A382" s="1">
        <v>36770</v>
      </c>
      <c r="B382">
        <v>147316.43979999999</v>
      </c>
      <c r="D382">
        <f t="shared" si="18"/>
        <v>145023.66041666665</v>
      </c>
      <c r="E382">
        <f t="shared" si="16"/>
        <v>145717.62954583333</v>
      </c>
      <c r="F382">
        <f t="shared" si="17"/>
        <v>1.0109719754510813</v>
      </c>
    </row>
    <row r="383" spans="1:6" x14ac:dyDescent="0.2">
      <c r="A383" s="1">
        <v>36800</v>
      </c>
      <c r="B383">
        <v>145625.95319999999</v>
      </c>
      <c r="D383">
        <f t="shared" si="18"/>
        <v>146411.59867499999</v>
      </c>
      <c r="E383">
        <f t="shared" si="16"/>
        <v>146919.73232083331</v>
      </c>
      <c r="F383">
        <f t="shared" si="17"/>
        <v>0.99119397306001034</v>
      </c>
    </row>
    <row r="384" spans="1:6" x14ac:dyDescent="0.2">
      <c r="A384" s="1">
        <v>36831</v>
      </c>
      <c r="B384">
        <v>147666.32509999999</v>
      </c>
      <c r="D384">
        <f t="shared" si="18"/>
        <v>147427.86596666666</v>
      </c>
      <c r="E384">
        <f t="shared" si="16"/>
        <v>148106.7879125</v>
      </c>
      <c r="F384">
        <f t="shared" si="17"/>
        <v>0.99702604574234477</v>
      </c>
    </row>
    <row r="385" spans="1:6" x14ac:dyDescent="0.2">
      <c r="A385" s="1">
        <v>36861</v>
      </c>
      <c r="B385">
        <v>147483.0454</v>
      </c>
      <c r="D385">
        <f t="shared" si="18"/>
        <v>148785.70985833334</v>
      </c>
      <c r="E385">
        <f t="shared" si="16"/>
        <v>149419.80538749998</v>
      </c>
      <c r="F385">
        <f t="shared" si="17"/>
        <v>0.9870381307051147</v>
      </c>
    </row>
    <row r="386" spans="1:6" x14ac:dyDescent="0.2">
      <c r="A386" s="1">
        <v>36892</v>
      </c>
      <c r="B386">
        <v>149543.2598</v>
      </c>
      <c r="D386">
        <f t="shared" si="18"/>
        <v>150053.90091666664</v>
      </c>
      <c r="E386">
        <f t="shared" si="16"/>
        <v>150674.48725416666</v>
      </c>
      <c r="F386">
        <f t="shared" si="17"/>
        <v>0.99249224288211157</v>
      </c>
    </row>
    <row r="387" spans="1:6" x14ac:dyDescent="0.2">
      <c r="A387" s="1">
        <v>36923</v>
      </c>
      <c r="B387">
        <v>149776.33799999999</v>
      </c>
      <c r="D387">
        <f t="shared" si="18"/>
        <v>151295.07359166667</v>
      </c>
      <c r="E387">
        <f t="shared" si="16"/>
        <v>152017.74427916668</v>
      </c>
      <c r="F387">
        <f t="shared" si="17"/>
        <v>0.98525562729670191</v>
      </c>
    </row>
    <row r="388" spans="1:6" x14ac:dyDescent="0.2">
      <c r="A388" s="1">
        <v>36951</v>
      </c>
      <c r="B388">
        <v>150941.3523</v>
      </c>
      <c r="D388">
        <f t="shared" si="18"/>
        <v>152740.41496666666</v>
      </c>
      <c r="E388">
        <f t="shared" si="16"/>
        <v>153469.74445</v>
      </c>
      <c r="F388">
        <f t="shared" si="17"/>
        <v>0.98352514263276336</v>
      </c>
    </row>
    <row r="389" spans="1:6" x14ac:dyDescent="0.2">
      <c r="A389" s="1">
        <v>36982</v>
      </c>
      <c r="B389">
        <v>152865.48009999999</v>
      </c>
      <c r="D389">
        <f t="shared" si="18"/>
        <v>154199.0739333333</v>
      </c>
      <c r="E389">
        <f t="shared" si="16"/>
        <v>155055.88222083333</v>
      </c>
      <c r="F389">
        <f t="shared" si="17"/>
        <v>0.98587346645957141</v>
      </c>
    </row>
    <row r="390" spans="1:6" x14ac:dyDescent="0.2">
      <c r="A390" s="1">
        <v>37012</v>
      </c>
      <c r="B390">
        <v>157155.97080000001</v>
      </c>
      <c r="D390">
        <f t="shared" si="18"/>
        <v>155912.69050833333</v>
      </c>
      <c r="E390">
        <f t="shared" si="16"/>
        <v>156727.17029166664</v>
      </c>
      <c r="F390">
        <f t="shared" si="17"/>
        <v>1.0027359679086618</v>
      </c>
    </row>
    <row r="391" spans="1:6" x14ac:dyDescent="0.2">
      <c r="A391" s="1">
        <v>37043</v>
      </c>
      <c r="B391">
        <v>158760.1771</v>
      </c>
      <c r="D391">
        <f t="shared" si="18"/>
        <v>157541.65007499998</v>
      </c>
      <c r="E391">
        <f t="shared" si="16"/>
        <v>158383.72116666666</v>
      </c>
      <c r="F391">
        <f t="shared" si="17"/>
        <v>1.0023768600116245</v>
      </c>
    </row>
    <row r="392" spans="1:6" x14ac:dyDescent="0.2">
      <c r="A392" s="1">
        <v>37073</v>
      </c>
      <c r="B392">
        <v>161122.27789999999</v>
      </c>
      <c r="D392">
        <f t="shared" si="18"/>
        <v>159225.79225833336</v>
      </c>
      <c r="E392">
        <f t="shared" si="16"/>
        <v>160071.51740000001</v>
      </c>
      <c r="F392">
        <f t="shared" si="17"/>
        <v>1.0065643189810856</v>
      </c>
    </row>
    <row r="393" spans="1:6" x14ac:dyDescent="0.2">
      <c r="A393" s="1">
        <v>37104</v>
      </c>
      <c r="B393">
        <v>164628.36009999999</v>
      </c>
      <c r="D393">
        <f t="shared" si="18"/>
        <v>160917.2425416667</v>
      </c>
      <c r="E393">
        <f t="shared" ref="E393:E456" si="19">(D393+D394)/2</f>
        <v>161780.79369583336</v>
      </c>
      <c r="F393">
        <f t="shared" ref="F393:F456" si="20">B393/E393</f>
        <v>1.0176013872791376</v>
      </c>
    </row>
    <row r="394" spans="1:6" x14ac:dyDescent="0.2">
      <c r="A394" s="1">
        <v>37135</v>
      </c>
      <c r="B394">
        <v>164820.3474</v>
      </c>
      <c r="D394">
        <f t="shared" si="18"/>
        <v>162644.34485000002</v>
      </c>
      <c r="E394">
        <f t="shared" si="19"/>
        <v>163552.99503750002</v>
      </c>
      <c r="F394">
        <f t="shared" si="20"/>
        <v>1.0077488789625002</v>
      </c>
    </row>
    <row r="395" spans="1:6" x14ac:dyDescent="0.2">
      <c r="A395" s="1">
        <v>37165</v>
      </c>
      <c r="B395">
        <v>166189.35209999999</v>
      </c>
      <c r="D395">
        <f t="shared" si="18"/>
        <v>164461.64522500001</v>
      </c>
      <c r="E395">
        <f t="shared" si="19"/>
        <v>165517.98027500001</v>
      </c>
      <c r="F395">
        <f t="shared" si="20"/>
        <v>1.0040561866685693</v>
      </c>
    </row>
    <row r="396" spans="1:6" x14ac:dyDescent="0.2">
      <c r="A396" s="1">
        <v>37196</v>
      </c>
      <c r="B396">
        <v>167213.83989999999</v>
      </c>
      <c r="D396">
        <f t="shared" si="18"/>
        <v>166574.315325</v>
      </c>
      <c r="E396">
        <f t="shared" si="19"/>
        <v>167643.0357375</v>
      </c>
      <c r="F396">
        <f t="shared" si="20"/>
        <v>0.99743982304059409</v>
      </c>
    </row>
    <row r="397" spans="1:6" x14ac:dyDescent="0.2">
      <c r="A397" s="1">
        <v>37226</v>
      </c>
      <c r="B397">
        <v>167692.75159999999</v>
      </c>
      <c r="D397">
        <f t="shared" si="18"/>
        <v>168711.75615</v>
      </c>
      <c r="E397">
        <f t="shared" si="19"/>
        <v>169848.34557916666</v>
      </c>
      <c r="F397">
        <f t="shared" si="20"/>
        <v>0.98730871371271645</v>
      </c>
    </row>
    <row r="398" spans="1:6" x14ac:dyDescent="0.2">
      <c r="A398" s="1">
        <v>37257</v>
      </c>
      <c r="B398">
        <v>169840.66320000001</v>
      </c>
      <c r="D398">
        <f t="shared" si="18"/>
        <v>170984.93500833333</v>
      </c>
      <c r="E398">
        <f t="shared" si="19"/>
        <v>172236.59794166667</v>
      </c>
      <c r="F398">
        <f t="shared" si="20"/>
        <v>0.98608928200916901</v>
      </c>
    </row>
    <row r="399" spans="1:6" x14ac:dyDescent="0.2">
      <c r="A399" s="1">
        <v>37288</v>
      </c>
      <c r="B399">
        <v>170501.56570000001</v>
      </c>
      <c r="D399">
        <f t="shared" si="18"/>
        <v>173488.26087500001</v>
      </c>
      <c r="E399">
        <f t="shared" si="19"/>
        <v>174767.62586666667</v>
      </c>
      <c r="F399">
        <f t="shared" si="20"/>
        <v>0.975590100594939</v>
      </c>
    </row>
    <row r="400" spans="1:6" x14ac:dyDescent="0.2">
      <c r="A400" s="1">
        <v>37316</v>
      </c>
      <c r="B400">
        <v>172748.95680000001</v>
      </c>
      <c r="D400">
        <f t="shared" si="18"/>
        <v>176046.9908583333</v>
      </c>
      <c r="E400">
        <f t="shared" si="19"/>
        <v>177389.67840833333</v>
      </c>
      <c r="F400">
        <f t="shared" si="20"/>
        <v>0.97383882957580636</v>
      </c>
    </row>
    <row r="401" spans="1:6" x14ac:dyDescent="0.2">
      <c r="A401" s="1">
        <v>37347</v>
      </c>
      <c r="B401">
        <v>178217.52129999999</v>
      </c>
      <c r="D401">
        <f t="shared" si="18"/>
        <v>178732.36595833334</v>
      </c>
      <c r="E401">
        <f t="shared" si="19"/>
        <v>180103.32502500003</v>
      </c>
      <c r="F401">
        <f t="shared" si="20"/>
        <v>0.98952932309973585</v>
      </c>
    </row>
    <row r="402" spans="1:6" x14ac:dyDescent="0.2">
      <c r="A402" s="1">
        <v>37377</v>
      </c>
      <c r="B402">
        <v>182805.26070000001</v>
      </c>
      <c r="D402">
        <f t="shared" si="18"/>
        <v>181474.28409166669</v>
      </c>
      <c r="E402">
        <f t="shared" si="19"/>
        <v>182945.65671250003</v>
      </c>
      <c r="F402">
        <f t="shared" si="20"/>
        <v>0.99923258078369881</v>
      </c>
    </row>
    <row r="403" spans="1:6" x14ac:dyDescent="0.2">
      <c r="A403" s="1">
        <v>37408</v>
      </c>
      <c r="B403">
        <v>186038.32339999999</v>
      </c>
      <c r="D403">
        <f t="shared" si="18"/>
        <v>184417.02933333334</v>
      </c>
      <c r="E403">
        <f t="shared" si="19"/>
        <v>185906.39162916667</v>
      </c>
      <c r="F403">
        <f t="shared" si="20"/>
        <v>1.0007096677509426</v>
      </c>
    </row>
    <row r="404" spans="1:6" x14ac:dyDescent="0.2">
      <c r="A404" s="1">
        <v>37438</v>
      </c>
      <c r="B404">
        <v>191162.18830000001</v>
      </c>
      <c r="D404">
        <f t="shared" si="18"/>
        <v>187395.753925</v>
      </c>
      <c r="E404">
        <f t="shared" si="19"/>
        <v>188950.82379166665</v>
      </c>
      <c r="F404">
        <f t="shared" si="20"/>
        <v>1.0117033864365237</v>
      </c>
    </row>
    <row r="405" spans="1:6" x14ac:dyDescent="0.2">
      <c r="A405" s="1">
        <v>37469</v>
      </c>
      <c r="B405">
        <v>195333.11989999999</v>
      </c>
      <c r="D405">
        <f t="shared" si="18"/>
        <v>190505.89365833331</v>
      </c>
      <c r="E405">
        <f t="shared" si="19"/>
        <v>192004.33766666666</v>
      </c>
      <c r="F405">
        <f t="shared" si="20"/>
        <v>1.0173370157871764</v>
      </c>
    </row>
    <row r="406" spans="1:6" x14ac:dyDescent="0.2">
      <c r="A406" s="1">
        <v>37500</v>
      </c>
      <c r="B406">
        <v>197044.8486</v>
      </c>
      <c r="D406">
        <f t="shared" si="18"/>
        <v>193502.78167499998</v>
      </c>
      <c r="E406">
        <f t="shared" si="19"/>
        <v>194870.45482499996</v>
      </c>
      <c r="F406">
        <f t="shared" si="20"/>
        <v>1.0111581500487219</v>
      </c>
    </row>
    <row r="407" spans="1:6" x14ac:dyDescent="0.2">
      <c r="A407" s="1">
        <v>37530</v>
      </c>
      <c r="B407">
        <v>199092.36970000001</v>
      </c>
      <c r="D407">
        <f t="shared" si="18"/>
        <v>196238.12797499998</v>
      </c>
      <c r="E407">
        <f t="shared" si="19"/>
        <v>197477.12123333331</v>
      </c>
      <c r="F407">
        <f t="shared" si="20"/>
        <v>1.0081794207682326</v>
      </c>
    </row>
    <row r="408" spans="1:6" x14ac:dyDescent="0.2">
      <c r="A408" s="1">
        <v>37561</v>
      </c>
      <c r="B408">
        <v>202526.78279999999</v>
      </c>
      <c r="D408">
        <f t="shared" si="18"/>
        <v>198716.11449166667</v>
      </c>
      <c r="E408">
        <f t="shared" si="19"/>
        <v>199873.50209999998</v>
      </c>
      <c r="F408">
        <f t="shared" si="20"/>
        <v>1.0132747996714069</v>
      </c>
    </row>
    <row r="409" spans="1:6" x14ac:dyDescent="0.2">
      <c r="A409" s="1">
        <v>37591</v>
      </c>
      <c r="B409">
        <v>203437.4467</v>
      </c>
      <c r="D409">
        <f t="shared" si="18"/>
        <v>201030.88970833333</v>
      </c>
      <c r="E409">
        <f t="shared" si="19"/>
        <v>201985.15866666666</v>
      </c>
      <c r="F409">
        <f t="shared" si="20"/>
        <v>1.0071900729881349</v>
      </c>
    </row>
    <row r="410" spans="1:6" x14ac:dyDescent="0.2">
      <c r="A410" s="1">
        <v>37622</v>
      </c>
      <c r="B410">
        <v>207162.34</v>
      </c>
      <c r="D410">
        <f t="shared" si="18"/>
        <v>202939.42762500001</v>
      </c>
      <c r="E410">
        <f t="shared" si="19"/>
        <v>203882.9387</v>
      </c>
      <c r="F410">
        <f t="shared" si="20"/>
        <v>1.0160847264656383</v>
      </c>
    </row>
    <row r="411" spans="1:6" x14ac:dyDescent="0.2">
      <c r="A411" s="1">
        <v>37653</v>
      </c>
      <c r="B411">
        <v>206464.2219</v>
      </c>
      <c r="D411">
        <f t="shared" ref="D411:D474" si="21">SUM(B405:B416)/12</f>
        <v>204826.44977500002</v>
      </c>
      <c r="E411">
        <f t="shared" si="19"/>
        <v>205549.74340416666</v>
      </c>
      <c r="F411">
        <f t="shared" si="20"/>
        <v>1.0044489400993084</v>
      </c>
    </row>
    <row r="412" spans="1:6" x14ac:dyDescent="0.2">
      <c r="A412" s="1">
        <v>37681</v>
      </c>
      <c r="B412">
        <v>205573.11240000001</v>
      </c>
      <c r="D412">
        <f t="shared" si="21"/>
        <v>206273.03703333333</v>
      </c>
      <c r="E412">
        <f t="shared" si="19"/>
        <v>206933.69627083332</v>
      </c>
      <c r="F412">
        <f t="shared" si="20"/>
        <v>0.99342502504254993</v>
      </c>
    </row>
    <row r="413" spans="1:6" x14ac:dyDescent="0.2">
      <c r="A413" s="1">
        <v>37712</v>
      </c>
      <c r="B413">
        <v>207953.35949999999</v>
      </c>
      <c r="D413">
        <f t="shared" si="21"/>
        <v>207594.3555083333</v>
      </c>
      <c r="E413">
        <f t="shared" si="19"/>
        <v>208240.83236666664</v>
      </c>
      <c r="F413">
        <f t="shared" si="20"/>
        <v>0.99861951729927556</v>
      </c>
    </row>
    <row r="414" spans="1:6" x14ac:dyDescent="0.2">
      <c r="A414" s="1">
        <v>37742</v>
      </c>
      <c r="B414">
        <v>210582.56330000001</v>
      </c>
      <c r="D414">
        <f t="shared" si="21"/>
        <v>208887.309225</v>
      </c>
      <c r="E414">
        <f t="shared" si="19"/>
        <v>209430.19996666667</v>
      </c>
      <c r="F414">
        <f t="shared" si="20"/>
        <v>1.0055023742207034</v>
      </c>
    </row>
    <row r="415" spans="1:6" x14ac:dyDescent="0.2">
      <c r="A415" s="1">
        <v>37773</v>
      </c>
      <c r="B415">
        <v>208940.77840000001</v>
      </c>
      <c r="D415">
        <f t="shared" si="21"/>
        <v>209973.09070833333</v>
      </c>
      <c r="E415">
        <f t="shared" si="19"/>
        <v>210537.00615416668</v>
      </c>
      <c r="F415">
        <f t="shared" si="20"/>
        <v>0.99241830316045332</v>
      </c>
    </row>
    <row r="416" spans="1:6" x14ac:dyDescent="0.2">
      <c r="A416" s="1">
        <v>37803</v>
      </c>
      <c r="B416">
        <v>213806.4541</v>
      </c>
      <c r="D416">
        <f t="shared" si="21"/>
        <v>211100.92160000003</v>
      </c>
      <c r="E416">
        <f t="shared" si="19"/>
        <v>211588.13482916667</v>
      </c>
      <c r="F416">
        <f t="shared" si="20"/>
        <v>1.0104841383125021</v>
      </c>
    </row>
    <row r="417" spans="1:6" x14ac:dyDescent="0.2">
      <c r="A417" s="1">
        <v>37834</v>
      </c>
      <c r="B417">
        <v>212692.16699999999</v>
      </c>
      <c r="D417">
        <f t="shared" si="21"/>
        <v>212075.3480583333</v>
      </c>
      <c r="E417">
        <f t="shared" si="19"/>
        <v>212631.15574166665</v>
      </c>
      <c r="F417">
        <f t="shared" si="20"/>
        <v>1.0002869347068191</v>
      </c>
    </row>
    <row r="418" spans="1:6" x14ac:dyDescent="0.2">
      <c r="A418" s="1">
        <v>37865</v>
      </c>
      <c r="B418">
        <v>212900.6703</v>
      </c>
      <c r="D418">
        <f t="shared" si="21"/>
        <v>213186.96342499999</v>
      </c>
      <c r="E418">
        <f t="shared" si="19"/>
        <v>213843.24016666666</v>
      </c>
      <c r="F418">
        <f t="shared" si="20"/>
        <v>0.99559223912838191</v>
      </c>
    </row>
    <row r="419" spans="1:6" x14ac:dyDescent="0.2">
      <c r="A419" s="1">
        <v>37895</v>
      </c>
      <c r="B419">
        <v>214607.8143</v>
      </c>
      <c r="D419">
        <f t="shared" si="21"/>
        <v>214499.51690833332</v>
      </c>
      <c r="E419">
        <f t="shared" si="19"/>
        <v>215245.74016249998</v>
      </c>
      <c r="F419">
        <f t="shared" si="20"/>
        <v>0.99703629041848463</v>
      </c>
    </row>
    <row r="420" spans="1:6" x14ac:dyDescent="0.2">
      <c r="A420" s="1">
        <v>37926</v>
      </c>
      <c r="B420">
        <v>215556.1606</v>
      </c>
      <c r="D420">
        <f t="shared" si="21"/>
        <v>215991.96341666664</v>
      </c>
      <c r="E420">
        <f t="shared" si="19"/>
        <v>216689.78638333332</v>
      </c>
      <c r="F420">
        <f t="shared" si="20"/>
        <v>0.9947684392409345</v>
      </c>
    </row>
    <row r="421" spans="1:6" x14ac:dyDescent="0.2">
      <c r="A421" s="1">
        <v>37956</v>
      </c>
      <c r="B421">
        <v>216971.41740000001</v>
      </c>
      <c r="D421">
        <f t="shared" si="21"/>
        <v>217387.60935000001</v>
      </c>
      <c r="E421">
        <f t="shared" si="19"/>
        <v>218271.59025416669</v>
      </c>
      <c r="F421">
        <f t="shared" si="20"/>
        <v>0.99404332532395678</v>
      </c>
    </row>
    <row r="422" spans="1:6" x14ac:dyDescent="0.2">
      <c r="A422" s="1">
        <v>37987</v>
      </c>
      <c r="B422">
        <v>218855.45749999999</v>
      </c>
      <c r="D422">
        <f t="shared" si="21"/>
        <v>219155.57115833333</v>
      </c>
      <c r="E422">
        <f t="shared" si="19"/>
        <v>219991.83789583336</v>
      </c>
      <c r="F422">
        <f t="shared" si="20"/>
        <v>0.99483444291978029</v>
      </c>
    </row>
    <row r="423" spans="1:6" x14ac:dyDescent="0.2">
      <c r="A423" s="1">
        <v>38018</v>
      </c>
      <c r="B423">
        <v>219803.60630000001</v>
      </c>
      <c r="D423">
        <f t="shared" si="21"/>
        <v>220828.10463333337</v>
      </c>
      <c r="E423">
        <f t="shared" si="19"/>
        <v>221750.74459166671</v>
      </c>
      <c r="F423">
        <f t="shared" si="20"/>
        <v>0.99121924801085937</v>
      </c>
    </row>
    <row r="424" spans="1:6" x14ac:dyDescent="0.2">
      <c r="A424" s="1">
        <v>38047</v>
      </c>
      <c r="B424">
        <v>221323.7542</v>
      </c>
      <c r="D424">
        <f t="shared" si="21"/>
        <v>222673.38455000005</v>
      </c>
      <c r="E424">
        <f t="shared" si="19"/>
        <v>223558.09103333339</v>
      </c>
      <c r="F424">
        <f t="shared" si="20"/>
        <v>0.99000556489364433</v>
      </c>
    </row>
    <row r="425" spans="1:6" x14ac:dyDescent="0.2">
      <c r="A425" s="1">
        <v>38078</v>
      </c>
      <c r="B425">
        <v>225862.7176</v>
      </c>
      <c r="D425">
        <f t="shared" si="21"/>
        <v>224442.7975166667</v>
      </c>
      <c r="E425">
        <f t="shared" si="19"/>
        <v>225179.43325416668</v>
      </c>
      <c r="F425">
        <f t="shared" si="20"/>
        <v>1.0030343994385227</v>
      </c>
    </row>
    <row r="426" spans="1:6" x14ac:dyDescent="0.2">
      <c r="A426" s="1">
        <v>38108</v>
      </c>
      <c r="B426">
        <v>227330.31450000001</v>
      </c>
      <c r="D426">
        <f t="shared" si="21"/>
        <v>225916.06899166669</v>
      </c>
      <c r="E426">
        <f t="shared" si="19"/>
        <v>226714.48817083336</v>
      </c>
      <c r="F426">
        <f t="shared" si="20"/>
        <v>1.0027163077848937</v>
      </c>
    </row>
    <row r="427" spans="1:6" x14ac:dyDescent="0.2">
      <c r="A427" s="1">
        <v>38139</v>
      </c>
      <c r="B427">
        <v>230156.32010000001</v>
      </c>
      <c r="D427">
        <f t="shared" si="21"/>
        <v>227512.90735000002</v>
      </c>
      <c r="E427">
        <f t="shared" si="19"/>
        <v>228063.47193333335</v>
      </c>
      <c r="F427">
        <f t="shared" si="20"/>
        <v>1.0091766039906576</v>
      </c>
    </row>
    <row r="428" spans="1:6" x14ac:dyDescent="0.2">
      <c r="A428" s="1">
        <v>38169</v>
      </c>
      <c r="B428">
        <v>233876.85579999999</v>
      </c>
      <c r="D428">
        <f t="shared" si="21"/>
        <v>228614.03651666667</v>
      </c>
      <c r="E428">
        <f t="shared" si="19"/>
        <v>229179.31581250002</v>
      </c>
      <c r="F428">
        <f t="shared" si="20"/>
        <v>1.020497224938673</v>
      </c>
    </row>
    <row r="429" spans="1:6" x14ac:dyDescent="0.2">
      <c r="A429" s="1">
        <v>38200</v>
      </c>
      <c r="B429">
        <v>234835.52600000001</v>
      </c>
      <c r="D429">
        <f t="shared" si="21"/>
        <v>229744.59510833336</v>
      </c>
      <c r="E429">
        <f t="shared" si="19"/>
        <v>230224.49071666668</v>
      </c>
      <c r="F429">
        <f t="shared" si="20"/>
        <v>1.0200284308110732</v>
      </c>
    </row>
    <row r="430" spans="1:6" x14ac:dyDescent="0.2">
      <c r="A430" s="1">
        <v>38231</v>
      </c>
      <c r="B430">
        <v>234133.62590000001</v>
      </c>
      <c r="D430">
        <f t="shared" si="21"/>
        <v>230704.386325</v>
      </c>
      <c r="E430">
        <f t="shared" si="19"/>
        <v>231118.5298625</v>
      </c>
      <c r="F430">
        <f t="shared" si="20"/>
        <v>1.0130456698530135</v>
      </c>
    </row>
    <row r="431" spans="1:6" x14ac:dyDescent="0.2">
      <c r="A431" s="1">
        <v>38261</v>
      </c>
      <c r="B431">
        <v>232287.07199999999</v>
      </c>
      <c r="D431">
        <f t="shared" si="21"/>
        <v>231532.6734</v>
      </c>
      <c r="E431">
        <f t="shared" si="19"/>
        <v>231928.69538333334</v>
      </c>
      <c r="F431">
        <f t="shared" si="20"/>
        <v>1.0015452017098372</v>
      </c>
    </row>
    <row r="432" spans="1:6" x14ac:dyDescent="0.2">
      <c r="A432" s="1">
        <v>38292</v>
      </c>
      <c r="B432">
        <v>234718.22089999999</v>
      </c>
      <c r="D432">
        <f t="shared" si="21"/>
        <v>232324.71736666668</v>
      </c>
      <c r="E432">
        <f t="shared" si="19"/>
        <v>232672.83604583333</v>
      </c>
      <c r="F432">
        <f t="shared" si="20"/>
        <v>1.0087908192848252</v>
      </c>
    </row>
    <row r="433" spans="1:6" x14ac:dyDescent="0.2">
      <c r="A433" s="1">
        <v>38322</v>
      </c>
      <c r="B433">
        <v>230184.96739999999</v>
      </c>
      <c r="D433">
        <f t="shared" si="21"/>
        <v>233020.95472499999</v>
      </c>
      <c r="E433">
        <f t="shared" si="19"/>
        <v>233260.22612499999</v>
      </c>
      <c r="F433">
        <f t="shared" si="20"/>
        <v>0.98681618904308177</v>
      </c>
    </row>
    <row r="434" spans="1:6" x14ac:dyDescent="0.2">
      <c r="A434" s="1">
        <v>38353</v>
      </c>
      <c r="B434">
        <v>232422.1606</v>
      </c>
      <c r="D434">
        <f t="shared" si="21"/>
        <v>233499.49752499998</v>
      </c>
      <c r="E434">
        <f t="shared" si="19"/>
        <v>233665.945725</v>
      </c>
      <c r="F434">
        <f t="shared" si="20"/>
        <v>0.99467708004629907</v>
      </c>
    </row>
    <row r="435" spans="1:6" x14ac:dyDescent="0.2">
      <c r="A435" s="1">
        <v>38384</v>
      </c>
      <c r="B435">
        <v>231321.10089999999</v>
      </c>
      <c r="D435">
        <f t="shared" si="21"/>
        <v>233832.39392500001</v>
      </c>
      <c r="E435">
        <f t="shared" si="19"/>
        <v>233963.04304166665</v>
      </c>
      <c r="F435">
        <f t="shared" si="20"/>
        <v>0.98870786553585666</v>
      </c>
    </row>
    <row r="436" spans="1:6" x14ac:dyDescent="0.2">
      <c r="A436" s="1">
        <v>38412</v>
      </c>
      <c r="B436">
        <v>231263.1991</v>
      </c>
      <c r="D436">
        <f t="shared" si="21"/>
        <v>234093.69215833329</v>
      </c>
      <c r="E436">
        <f t="shared" si="19"/>
        <v>234209.60454583331</v>
      </c>
      <c r="F436">
        <f t="shared" si="20"/>
        <v>0.98741979240541045</v>
      </c>
    </row>
    <row r="437" spans="1:6" x14ac:dyDescent="0.2">
      <c r="A437" s="1">
        <v>38443</v>
      </c>
      <c r="B437">
        <v>235367.2452</v>
      </c>
      <c r="D437">
        <f t="shared" si="21"/>
        <v>234325.51693333336</v>
      </c>
      <c r="E437">
        <f t="shared" si="19"/>
        <v>234409.30000000005</v>
      </c>
      <c r="F437">
        <f t="shared" si="20"/>
        <v>1.004086634787954</v>
      </c>
    </row>
    <row r="438" spans="1:6" x14ac:dyDescent="0.2">
      <c r="A438" s="1">
        <v>38473</v>
      </c>
      <c r="B438">
        <v>235685.16279999999</v>
      </c>
      <c r="D438">
        <f t="shared" si="21"/>
        <v>234493.0830666667</v>
      </c>
      <c r="E438">
        <f t="shared" si="19"/>
        <v>234569.85587500004</v>
      </c>
      <c r="F438">
        <f t="shared" si="20"/>
        <v>1.0047546899018187</v>
      </c>
    </row>
    <row r="439" spans="1:6" x14ac:dyDescent="0.2">
      <c r="A439" s="1">
        <v>38504</v>
      </c>
      <c r="B439">
        <v>235898.83369999999</v>
      </c>
      <c r="D439">
        <f t="shared" si="21"/>
        <v>234646.62868333337</v>
      </c>
      <c r="E439">
        <f t="shared" si="19"/>
        <v>234987.94890833338</v>
      </c>
      <c r="F439">
        <f t="shared" si="20"/>
        <v>1.003876304278148</v>
      </c>
    </row>
    <row r="440" spans="1:6" x14ac:dyDescent="0.2">
      <c r="A440" s="1">
        <v>38534</v>
      </c>
      <c r="B440">
        <v>237871.61259999999</v>
      </c>
      <c r="D440">
        <f t="shared" si="21"/>
        <v>235329.26913333335</v>
      </c>
      <c r="E440">
        <f t="shared" si="19"/>
        <v>235638.57622916671</v>
      </c>
      <c r="F440">
        <f t="shared" si="20"/>
        <v>1.009476531417596</v>
      </c>
    </row>
    <row r="441" spans="1:6" x14ac:dyDescent="0.2">
      <c r="A441" s="1">
        <v>38565</v>
      </c>
      <c r="B441">
        <v>237971.1048</v>
      </c>
      <c r="D441">
        <f t="shared" si="21"/>
        <v>235947.88332500003</v>
      </c>
      <c r="E441">
        <f t="shared" si="19"/>
        <v>236272.62797500001</v>
      </c>
      <c r="F441">
        <f t="shared" si="20"/>
        <v>1.0071886313685887</v>
      </c>
    </row>
    <row r="442" spans="1:6" x14ac:dyDescent="0.2">
      <c r="A442" s="1">
        <v>38596</v>
      </c>
      <c r="B442">
        <v>236915.5232</v>
      </c>
      <c r="D442">
        <f t="shared" si="21"/>
        <v>236597.37262499999</v>
      </c>
      <c r="E442">
        <f t="shared" si="19"/>
        <v>237018.91980833333</v>
      </c>
      <c r="F442">
        <f t="shared" si="20"/>
        <v>0.99956376221604193</v>
      </c>
    </row>
    <row r="443" spans="1:6" x14ac:dyDescent="0.2">
      <c r="A443" s="1">
        <v>38626</v>
      </c>
      <c r="B443">
        <v>234297.86559999999</v>
      </c>
      <c r="D443">
        <f t="shared" si="21"/>
        <v>237440.46699166668</v>
      </c>
      <c r="E443">
        <f t="shared" si="19"/>
        <v>237861.59907916666</v>
      </c>
      <c r="F443">
        <f t="shared" si="20"/>
        <v>0.98501761741717475</v>
      </c>
    </row>
    <row r="444" spans="1:6" x14ac:dyDescent="0.2">
      <c r="A444" s="1">
        <v>38657</v>
      </c>
      <c r="B444">
        <v>236560.7683</v>
      </c>
      <c r="D444">
        <f t="shared" si="21"/>
        <v>238282.73116666664</v>
      </c>
      <c r="E444">
        <f t="shared" si="19"/>
        <v>238778.81385833331</v>
      </c>
      <c r="F444">
        <f t="shared" si="20"/>
        <v>0.99071087789367585</v>
      </c>
    </row>
    <row r="445" spans="1:6" x14ac:dyDescent="0.2">
      <c r="A445" s="1">
        <v>38687</v>
      </c>
      <c r="B445">
        <v>238376.65280000001</v>
      </c>
      <c r="D445">
        <f t="shared" si="21"/>
        <v>239274.89654999998</v>
      </c>
      <c r="E445">
        <f t="shared" si="19"/>
        <v>239921.50475833332</v>
      </c>
      <c r="F445">
        <f t="shared" si="20"/>
        <v>0.99356101088191573</v>
      </c>
    </row>
    <row r="446" spans="1:6" x14ac:dyDescent="0.2">
      <c r="A446" s="1">
        <v>38718</v>
      </c>
      <c r="B446">
        <v>239845.53090000001</v>
      </c>
      <c r="D446">
        <f t="shared" si="21"/>
        <v>240568.11296666667</v>
      </c>
      <c r="E446">
        <f t="shared" si="19"/>
        <v>241235.24330000003</v>
      </c>
      <c r="F446">
        <f t="shared" si="20"/>
        <v>0.99423918171744174</v>
      </c>
    </row>
    <row r="447" spans="1:6" x14ac:dyDescent="0.2">
      <c r="A447" s="1">
        <v>38749</v>
      </c>
      <c r="B447">
        <v>239114.9725</v>
      </c>
      <c r="D447">
        <f t="shared" si="21"/>
        <v>241902.37363333337</v>
      </c>
      <c r="E447">
        <f t="shared" si="19"/>
        <v>242682.90087499999</v>
      </c>
      <c r="F447">
        <f t="shared" si="20"/>
        <v>0.98529798200806185</v>
      </c>
    </row>
    <row r="448" spans="1:6" x14ac:dyDescent="0.2">
      <c r="A448" s="1">
        <v>38777</v>
      </c>
      <c r="B448">
        <v>241380.3315</v>
      </c>
      <c r="D448">
        <f t="shared" si="21"/>
        <v>243463.42811666665</v>
      </c>
      <c r="E448">
        <f t="shared" si="19"/>
        <v>244322.84236666665</v>
      </c>
      <c r="F448">
        <f t="shared" si="20"/>
        <v>0.98795646433152295</v>
      </c>
    </row>
    <row r="449" spans="1:6" x14ac:dyDescent="0.2">
      <c r="A449" s="1">
        <v>38808</v>
      </c>
      <c r="B449">
        <v>245474.41529999999</v>
      </c>
      <c r="D449">
        <f t="shared" si="21"/>
        <v>245182.25661666668</v>
      </c>
      <c r="E449">
        <f t="shared" si="19"/>
        <v>246216.28719583334</v>
      </c>
      <c r="F449">
        <f t="shared" si="20"/>
        <v>0.99698690974393878</v>
      </c>
    </row>
    <row r="450" spans="1:6" x14ac:dyDescent="0.2">
      <c r="A450" s="1">
        <v>38838</v>
      </c>
      <c r="B450">
        <v>247591.14739999999</v>
      </c>
      <c r="D450">
        <f t="shared" si="21"/>
        <v>247250.31777499997</v>
      </c>
      <c r="E450">
        <f t="shared" si="19"/>
        <v>248177.51713333331</v>
      </c>
      <c r="F450">
        <f t="shared" si="20"/>
        <v>0.99763729712462912</v>
      </c>
    </row>
    <row r="451" spans="1:6" x14ac:dyDescent="0.2">
      <c r="A451" s="1">
        <v>38869</v>
      </c>
      <c r="B451">
        <v>251417.4307</v>
      </c>
      <c r="D451">
        <f t="shared" si="21"/>
        <v>249104.71649166662</v>
      </c>
      <c r="E451">
        <f t="shared" si="19"/>
        <v>250192.947025</v>
      </c>
      <c r="F451">
        <f t="shared" si="20"/>
        <v>1.0048941574475225</v>
      </c>
    </row>
    <row r="452" spans="1:6" x14ac:dyDescent="0.2">
      <c r="A452" s="1">
        <v>38899</v>
      </c>
      <c r="B452">
        <v>253882.74059999999</v>
      </c>
      <c r="D452">
        <f t="shared" si="21"/>
        <v>251281.17755833335</v>
      </c>
      <c r="E452">
        <f t="shared" si="19"/>
        <v>252440.04417083334</v>
      </c>
      <c r="F452">
        <f t="shared" si="20"/>
        <v>1.0057150062459597</v>
      </c>
    </row>
    <row r="453" spans="1:6" x14ac:dyDescent="0.2">
      <c r="A453" s="1">
        <v>38930</v>
      </c>
      <c r="B453">
        <v>256703.7586</v>
      </c>
      <c r="D453">
        <f t="shared" si="21"/>
        <v>253598.91078333333</v>
      </c>
      <c r="E453">
        <f t="shared" si="19"/>
        <v>254918.27927500001</v>
      </c>
      <c r="F453">
        <f t="shared" si="20"/>
        <v>1.0070041243416439</v>
      </c>
    </row>
    <row r="454" spans="1:6" x14ac:dyDescent="0.2">
      <c r="A454" s="1">
        <v>38961</v>
      </c>
      <c r="B454">
        <v>257541.46520000001</v>
      </c>
      <c r="D454">
        <f t="shared" si="21"/>
        <v>256237.64776666669</v>
      </c>
      <c r="E454">
        <f t="shared" si="19"/>
        <v>257575.10082916668</v>
      </c>
      <c r="F454">
        <f t="shared" si="20"/>
        <v>0.99986941428321918</v>
      </c>
    </row>
    <row r="455" spans="1:6" x14ac:dyDescent="0.2">
      <c r="A455" s="1">
        <v>38991</v>
      </c>
      <c r="B455">
        <v>259114.59950000001</v>
      </c>
      <c r="D455">
        <f t="shared" si="21"/>
        <v>258912.55389166667</v>
      </c>
      <c r="E455">
        <f t="shared" si="19"/>
        <v>260301.33050000001</v>
      </c>
      <c r="F455">
        <f t="shared" si="20"/>
        <v>0.99544093379115484</v>
      </c>
    </row>
    <row r="456" spans="1:6" x14ac:dyDescent="0.2">
      <c r="A456" s="1">
        <v>39022</v>
      </c>
      <c r="B456">
        <v>258813.55290000001</v>
      </c>
      <c r="D456">
        <f t="shared" si="21"/>
        <v>261690.10710833335</v>
      </c>
      <c r="E456">
        <f t="shared" si="19"/>
        <v>263154.06984583335</v>
      </c>
      <c r="F456">
        <f t="shared" si="20"/>
        <v>0.98350579586940767</v>
      </c>
    </row>
    <row r="457" spans="1:6" x14ac:dyDescent="0.2">
      <c r="A457" s="1">
        <v>39052</v>
      </c>
      <c r="B457">
        <v>264494.18560000003</v>
      </c>
      <c r="D457">
        <f t="shared" si="21"/>
        <v>264618.03258333332</v>
      </c>
      <c r="E457">
        <f t="shared" ref="E457:E520" si="22">(D457+D458)/2</f>
        <v>266057.20237499999</v>
      </c>
      <c r="F457">
        <f t="shared" ref="F457:F520" si="23">B457/E457</f>
        <v>0.99412526042878202</v>
      </c>
    </row>
    <row r="458" spans="1:6" x14ac:dyDescent="0.2">
      <c r="A458" s="1">
        <v>39083</v>
      </c>
      <c r="B458">
        <v>267658.3296</v>
      </c>
      <c r="D458">
        <f t="shared" si="21"/>
        <v>267496.37216666667</v>
      </c>
      <c r="E458">
        <f t="shared" si="22"/>
        <v>269238.49373333331</v>
      </c>
      <c r="F458">
        <f t="shared" si="23"/>
        <v>0.99413098732123206</v>
      </c>
    </row>
    <row r="459" spans="1:6" x14ac:dyDescent="0.2">
      <c r="A459" s="1">
        <v>39114</v>
      </c>
      <c r="B459">
        <v>270779.81630000001</v>
      </c>
      <c r="D459">
        <f t="shared" si="21"/>
        <v>270980.6153</v>
      </c>
      <c r="E459">
        <f t="shared" si="22"/>
        <v>272686.85112499999</v>
      </c>
      <c r="F459">
        <f t="shared" si="23"/>
        <v>0.99300650245095323</v>
      </c>
    </row>
    <row r="460" spans="1:6" x14ac:dyDescent="0.2">
      <c r="A460" s="1">
        <v>39142</v>
      </c>
      <c r="B460">
        <v>273479.20500000002</v>
      </c>
      <c r="D460">
        <f t="shared" si="21"/>
        <v>274393.08694999997</v>
      </c>
      <c r="E460">
        <f t="shared" si="22"/>
        <v>276096.10122083331</v>
      </c>
      <c r="F460">
        <f t="shared" si="23"/>
        <v>0.99052179219749215</v>
      </c>
    </row>
    <row r="461" spans="1:6" x14ac:dyDescent="0.2">
      <c r="A461" s="1">
        <v>39173</v>
      </c>
      <c r="B461">
        <v>278805.0539</v>
      </c>
      <c r="D461">
        <f t="shared" si="21"/>
        <v>277799.11549166666</v>
      </c>
      <c r="E461">
        <f t="shared" si="22"/>
        <v>279442.63521666662</v>
      </c>
      <c r="F461">
        <f t="shared" si="23"/>
        <v>0.99771838210668073</v>
      </c>
    </row>
    <row r="462" spans="1:6" x14ac:dyDescent="0.2">
      <c r="A462" s="1">
        <v>39203</v>
      </c>
      <c r="B462">
        <v>282726.25309999997</v>
      </c>
      <c r="D462">
        <f t="shared" si="21"/>
        <v>281086.15494166664</v>
      </c>
      <c r="E462">
        <f t="shared" si="22"/>
        <v>282704.24555416661</v>
      </c>
      <c r="F462">
        <f t="shared" si="23"/>
        <v>1.000077846534601</v>
      </c>
    </row>
    <row r="463" spans="1:6" x14ac:dyDescent="0.2">
      <c r="A463" s="1">
        <v>39234</v>
      </c>
      <c r="B463">
        <v>285957.50569999998</v>
      </c>
      <c r="D463">
        <f t="shared" si="21"/>
        <v>284322.33616666665</v>
      </c>
      <c r="E463">
        <f t="shared" si="22"/>
        <v>285718.17585</v>
      </c>
      <c r="F463">
        <f t="shared" si="23"/>
        <v>1.0008376430700916</v>
      </c>
    </row>
    <row r="464" spans="1:6" x14ac:dyDescent="0.2">
      <c r="A464" s="1">
        <v>39264</v>
      </c>
      <c r="B464">
        <v>295693.65820000001</v>
      </c>
      <c r="D464">
        <f t="shared" si="21"/>
        <v>287114.0155333333</v>
      </c>
      <c r="E464">
        <f t="shared" si="22"/>
        <v>288403.10233333334</v>
      </c>
      <c r="F464">
        <f t="shared" si="23"/>
        <v>1.0252790479980354</v>
      </c>
    </row>
    <row r="465" spans="1:6" x14ac:dyDescent="0.2">
      <c r="A465" s="1">
        <v>39295</v>
      </c>
      <c r="B465">
        <v>297653.41840000002</v>
      </c>
      <c r="D465">
        <f t="shared" si="21"/>
        <v>289692.18913333333</v>
      </c>
      <c r="E465">
        <f t="shared" si="22"/>
        <v>290730.548625</v>
      </c>
      <c r="F465">
        <f t="shared" si="23"/>
        <v>1.0238119791942797</v>
      </c>
    </row>
    <row r="466" spans="1:6" x14ac:dyDescent="0.2">
      <c r="A466" s="1">
        <v>39326</v>
      </c>
      <c r="B466">
        <v>298413.8077</v>
      </c>
      <c r="D466">
        <f t="shared" si="21"/>
        <v>291768.90811666666</v>
      </c>
      <c r="E466">
        <f t="shared" si="22"/>
        <v>292607.46387916664</v>
      </c>
      <c r="F466">
        <f t="shared" si="23"/>
        <v>1.0198434576611863</v>
      </c>
    </row>
    <row r="467" spans="1:6" x14ac:dyDescent="0.2">
      <c r="A467" s="1">
        <v>39356</v>
      </c>
      <c r="B467">
        <v>298559.07290000003</v>
      </c>
      <c r="D467">
        <f t="shared" si="21"/>
        <v>293446.01964166667</v>
      </c>
      <c r="E467">
        <f t="shared" si="22"/>
        <v>294093.57043333328</v>
      </c>
      <c r="F467">
        <f t="shared" si="23"/>
        <v>1.0151839513529215</v>
      </c>
    </row>
    <row r="468" spans="1:6" x14ac:dyDescent="0.2">
      <c r="A468" s="1">
        <v>39387</v>
      </c>
      <c r="B468">
        <v>297647.72759999998</v>
      </c>
      <c r="D468">
        <f t="shared" si="21"/>
        <v>294741.12122499995</v>
      </c>
      <c r="E468">
        <f t="shared" si="22"/>
        <v>295259.3326208333</v>
      </c>
      <c r="F468">
        <f t="shared" si="23"/>
        <v>1.0080891430525376</v>
      </c>
    </row>
    <row r="469" spans="1:6" x14ac:dyDescent="0.2">
      <c r="A469" s="1">
        <v>39417</v>
      </c>
      <c r="B469">
        <v>297994.33799999999</v>
      </c>
      <c r="D469">
        <f t="shared" si="21"/>
        <v>295777.54401666665</v>
      </c>
      <c r="E469">
        <f t="shared" si="22"/>
        <v>295950.16820833331</v>
      </c>
      <c r="F469">
        <f t="shared" si="23"/>
        <v>1.0069071418477036</v>
      </c>
    </row>
    <row r="470" spans="1:6" x14ac:dyDescent="0.2">
      <c r="A470" s="1">
        <v>39448</v>
      </c>
      <c r="B470">
        <v>298596.41279999999</v>
      </c>
      <c r="D470">
        <f t="shared" si="21"/>
        <v>296122.79239999998</v>
      </c>
      <c r="E470">
        <f t="shared" si="22"/>
        <v>295896.43317500001</v>
      </c>
      <c r="F470">
        <f t="shared" si="23"/>
        <v>1.0091247454253804</v>
      </c>
    </row>
    <row r="471" spans="1:6" x14ac:dyDescent="0.2">
      <c r="A471" s="1">
        <v>39479</v>
      </c>
      <c r="B471">
        <v>295700.44410000002</v>
      </c>
      <c r="D471">
        <f t="shared" si="21"/>
        <v>295670.07394999999</v>
      </c>
      <c r="E471">
        <f t="shared" si="22"/>
        <v>295006.24069583334</v>
      </c>
      <c r="F471">
        <f t="shared" si="23"/>
        <v>1.0023531820971965</v>
      </c>
    </row>
    <row r="472" spans="1:6" x14ac:dyDescent="0.2">
      <c r="A472" s="1">
        <v>39508</v>
      </c>
      <c r="B472">
        <v>293604.54330000002</v>
      </c>
      <c r="D472">
        <f t="shared" si="21"/>
        <v>294342.40744166664</v>
      </c>
      <c r="E472">
        <f t="shared" si="22"/>
        <v>293428.77387916663</v>
      </c>
      <c r="F472">
        <f t="shared" si="23"/>
        <v>1.0005990190345333</v>
      </c>
    </row>
    <row r="473" spans="1:6" x14ac:dyDescent="0.2">
      <c r="A473" s="1">
        <v>39539</v>
      </c>
      <c r="B473">
        <v>294346.27289999998</v>
      </c>
      <c r="D473">
        <f t="shared" si="21"/>
        <v>292515.14031666663</v>
      </c>
      <c r="E473">
        <f t="shared" si="22"/>
        <v>291200.13940833329</v>
      </c>
      <c r="F473">
        <f t="shared" si="23"/>
        <v>1.0108040246754657</v>
      </c>
    </row>
    <row r="474" spans="1:6" x14ac:dyDescent="0.2">
      <c r="A474" s="1">
        <v>39569</v>
      </c>
      <c r="B474">
        <v>295163.32659999997</v>
      </c>
      <c r="D474">
        <f t="shared" si="21"/>
        <v>289885.13849999994</v>
      </c>
      <c r="E474">
        <f t="shared" si="22"/>
        <v>288260.12892499997</v>
      </c>
      <c r="F474">
        <f t="shared" si="23"/>
        <v>1.0239478061039655</v>
      </c>
    </row>
    <row r="475" spans="1:6" x14ac:dyDescent="0.2">
      <c r="A475" s="1">
        <v>39600</v>
      </c>
      <c r="B475">
        <v>290100.48629999999</v>
      </c>
      <c r="D475">
        <f t="shared" ref="D475:D538" si="24">SUM(B469:B480)/12</f>
        <v>286635.11934999999</v>
      </c>
      <c r="E475">
        <f t="shared" si="22"/>
        <v>284797.06572499999</v>
      </c>
      <c r="F475">
        <f t="shared" si="23"/>
        <v>1.0186217528663759</v>
      </c>
    </row>
    <row r="476" spans="1:6" x14ac:dyDescent="0.2">
      <c r="A476" s="1">
        <v>39630</v>
      </c>
      <c r="B476">
        <v>290261.0368</v>
      </c>
      <c r="D476">
        <f t="shared" si="24"/>
        <v>282959.01209999999</v>
      </c>
      <c r="E476">
        <f t="shared" si="22"/>
        <v>281063.01999583328</v>
      </c>
      <c r="F476">
        <f t="shared" si="23"/>
        <v>1.0327258164532036</v>
      </c>
    </row>
    <row r="477" spans="1:6" x14ac:dyDescent="0.2">
      <c r="A477" s="1">
        <v>39661</v>
      </c>
      <c r="B477">
        <v>281721.4203</v>
      </c>
      <c r="D477">
        <f t="shared" si="24"/>
        <v>279167.02789166663</v>
      </c>
      <c r="E477">
        <f t="shared" si="22"/>
        <v>277256.45200416667</v>
      </c>
      <c r="F477">
        <f t="shared" si="23"/>
        <v>1.0161041096196608</v>
      </c>
    </row>
    <row r="478" spans="1:6" x14ac:dyDescent="0.2">
      <c r="A478" s="1">
        <v>39692</v>
      </c>
      <c r="B478">
        <v>276486.60220000002</v>
      </c>
      <c r="D478">
        <f t="shared" si="24"/>
        <v>275345.87611666665</v>
      </c>
      <c r="E478">
        <f t="shared" si="22"/>
        <v>273415.01902083331</v>
      </c>
      <c r="F478">
        <f t="shared" si="23"/>
        <v>1.0112341421117494</v>
      </c>
    </row>
    <row r="479" spans="1:6" x14ac:dyDescent="0.2">
      <c r="A479" s="1">
        <v>39722</v>
      </c>
      <c r="B479">
        <v>266999.05109999998</v>
      </c>
      <c r="D479">
        <f t="shared" si="24"/>
        <v>271484.16192499996</v>
      </c>
      <c r="E479">
        <f t="shared" si="22"/>
        <v>269442.68179166666</v>
      </c>
      <c r="F479">
        <f t="shared" si="23"/>
        <v>0.9909307958359912</v>
      </c>
    </row>
    <row r="480" spans="1:6" x14ac:dyDescent="0.2">
      <c r="A480" s="1">
        <v>39753</v>
      </c>
      <c r="B480">
        <v>258647.49780000001</v>
      </c>
      <c r="D480">
        <f t="shared" si="24"/>
        <v>267401.20165833336</v>
      </c>
      <c r="E480">
        <f t="shared" si="22"/>
        <v>265519.03191666666</v>
      </c>
      <c r="F480">
        <f t="shared" si="23"/>
        <v>0.97412037070539148</v>
      </c>
    </row>
    <row r="481" spans="1:6" x14ac:dyDescent="0.2">
      <c r="A481" s="1">
        <v>39783</v>
      </c>
      <c r="B481">
        <v>253881.05100000001</v>
      </c>
      <c r="D481">
        <f t="shared" si="24"/>
        <v>263636.86217500002</v>
      </c>
      <c r="E481">
        <f t="shared" si="22"/>
        <v>262115.83874583337</v>
      </c>
      <c r="F481">
        <f t="shared" si="23"/>
        <v>0.96858340272287624</v>
      </c>
    </row>
    <row r="482" spans="1:6" x14ac:dyDescent="0.2">
      <c r="A482" s="1">
        <v>39814</v>
      </c>
      <c r="B482">
        <v>253092.6023</v>
      </c>
      <c r="D482">
        <f t="shared" si="24"/>
        <v>260594.8153166667</v>
      </c>
      <c r="E482">
        <f t="shared" si="22"/>
        <v>259325.29800833337</v>
      </c>
      <c r="F482">
        <f t="shared" si="23"/>
        <v>0.97596572429993667</v>
      </c>
    </row>
    <row r="483" spans="1:6" x14ac:dyDescent="0.2">
      <c r="A483" s="1">
        <v>39845</v>
      </c>
      <c r="B483">
        <v>249846.62280000001</v>
      </c>
      <c r="D483">
        <f t="shared" si="24"/>
        <v>258055.7807</v>
      </c>
      <c r="E483">
        <f t="shared" si="22"/>
        <v>257237.20265833335</v>
      </c>
      <c r="F483">
        <f t="shared" si="23"/>
        <v>0.97126939734238349</v>
      </c>
    </row>
    <row r="484" spans="1:6" x14ac:dyDescent="0.2">
      <c r="A484" s="1">
        <v>39873</v>
      </c>
      <c r="B484">
        <v>247263.973</v>
      </c>
      <c r="D484">
        <f t="shared" si="24"/>
        <v>256418.6246166667</v>
      </c>
      <c r="E484">
        <f t="shared" si="22"/>
        <v>256044.22128750006</v>
      </c>
      <c r="F484">
        <f t="shared" si="23"/>
        <v>0.96570807869301167</v>
      </c>
    </row>
    <row r="485" spans="1:6" x14ac:dyDescent="0.2">
      <c r="A485" s="1">
        <v>39904</v>
      </c>
      <c r="B485">
        <v>245350.74969999999</v>
      </c>
      <c r="D485">
        <f t="shared" si="24"/>
        <v>255669.81795833338</v>
      </c>
      <c r="E485">
        <f t="shared" si="22"/>
        <v>255744.0327083334</v>
      </c>
      <c r="F485">
        <f t="shared" si="23"/>
        <v>0.95936060404511347</v>
      </c>
    </row>
    <row r="486" spans="1:6" x14ac:dyDescent="0.2">
      <c r="A486" s="1">
        <v>39934</v>
      </c>
      <c r="B486">
        <v>249991.25279999999</v>
      </c>
      <c r="D486">
        <f t="shared" si="24"/>
        <v>255818.24745833338</v>
      </c>
      <c r="E486">
        <f t="shared" si="22"/>
        <v>256159.45699999999</v>
      </c>
      <c r="F486">
        <f t="shared" si="23"/>
        <v>0.97592045098690228</v>
      </c>
    </row>
    <row r="487" spans="1:6" x14ac:dyDescent="0.2">
      <c r="A487" s="1">
        <v>39965</v>
      </c>
      <c r="B487">
        <v>253595.924</v>
      </c>
      <c r="D487">
        <f t="shared" si="24"/>
        <v>256500.66654166664</v>
      </c>
      <c r="E487">
        <f t="shared" si="22"/>
        <v>257177.21152083331</v>
      </c>
      <c r="F487">
        <f t="shared" si="23"/>
        <v>0.98607463118658478</v>
      </c>
    </row>
    <row r="488" spans="1:6" x14ac:dyDescent="0.2">
      <c r="A488" s="1">
        <v>39995</v>
      </c>
      <c r="B488">
        <v>259792.6214</v>
      </c>
      <c r="D488">
        <f t="shared" si="24"/>
        <v>257853.75649999999</v>
      </c>
      <c r="E488">
        <f t="shared" si="22"/>
        <v>258963.39807083335</v>
      </c>
      <c r="F488">
        <f t="shared" si="23"/>
        <v>1.0032020869950888</v>
      </c>
    </row>
    <row r="489" spans="1:6" x14ac:dyDescent="0.2">
      <c r="A489" s="1">
        <v>40026</v>
      </c>
      <c r="B489">
        <v>262075.54730000001</v>
      </c>
      <c r="D489">
        <f t="shared" si="24"/>
        <v>260073.03964166669</v>
      </c>
      <c r="E489">
        <f t="shared" si="22"/>
        <v>261277.48986250002</v>
      </c>
      <c r="F489">
        <f t="shared" si="23"/>
        <v>1.0030544439091174</v>
      </c>
    </row>
    <row r="490" spans="1:6" x14ac:dyDescent="0.2">
      <c r="A490" s="1">
        <v>40057</v>
      </c>
      <c r="B490">
        <v>267500.92229999998</v>
      </c>
      <c r="D490">
        <f t="shared" si="24"/>
        <v>262481.94008333335</v>
      </c>
      <c r="E490">
        <f t="shared" si="22"/>
        <v>263865.61419583333</v>
      </c>
      <c r="F490">
        <f t="shared" si="23"/>
        <v>1.0137771195206535</v>
      </c>
    </row>
    <row r="491" spans="1:6" x14ac:dyDescent="0.2">
      <c r="A491" s="1">
        <v>40087</v>
      </c>
      <c r="B491">
        <v>268780.20510000002</v>
      </c>
      <c r="D491">
        <f t="shared" si="24"/>
        <v>265249.28830833331</v>
      </c>
      <c r="E491">
        <f t="shared" si="22"/>
        <v>266775.54927083332</v>
      </c>
      <c r="F491">
        <f t="shared" si="23"/>
        <v>1.0075143911600817</v>
      </c>
    </row>
    <row r="492" spans="1:6" x14ac:dyDescent="0.2">
      <c r="A492" s="1">
        <v>40118</v>
      </c>
      <c r="B492">
        <v>266836.52679999999</v>
      </c>
      <c r="D492">
        <f t="shared" si="24"/>
        <v>268301.81023333332</v>
      </c>
      <c r="E492">
        <f t="shared" si="22"/>
        <v>269625.60160416667</v>
      </c>
      <c r="F492">
        <f t="shared" si="23"/>
        <v>0.98965574935179457</v>
      </c>
    </row>
    <row r="493" spans="1:6" x14ac:dyDescent="0.2">
      <c r="A493" s="1">
        <v>40148</v>
      </c>
      <c r="B493">
        <v>270118.13050000003</v>
      </c>
      <c r="D493">
        <f t="shared" si="24"/>
        <v>270949.39297500002</v>
      </c>
      <c r="E493">
        <f t="shared" si="22"/>
        <v>272238.76051250001</v>
      </c>
      <c r="F493">
        <f t="shared" si="23"/>
        <v>0.99221040380690895</v>
      </c>
    </row>
    <row r="494" spans="1:6" x14ac:dyDescent="0.2">
      <c r="A494" s="1">
        <v>40179</v>
      </c>
      <c r="B494">
        <v>279724</v>
      </c>
      <c r="D494">
        <f t="shared" si="24"/>
        <v>273528.12805</v>
      </c>
      <c r="E494">
        <f t="shared" si="22"/>
        <v>274902.25757916667</v>
      </c>
      <c r="F494">
        <f t="shared" si="23"/>
        <v>1.0175398429365199</v>
      </c>
    </row>
    <row r="495" spans="1:6" x14ac:dyDescent="0.2">
      <c r="A495" s="1">
        <v>40210</v>
      </c>
      <c r="B495">
        <v>278753.42810000002</v>
      </c>
      <c r="D495">
        <f t="shared" si="24"/>
        <v>276276.38710833329</v>
      </c>
      <c r="E495">
        <f t="shared" si="22"/>
        <v>277466.81752083328</v>
      </c>
      <c r="F495">
        <f t="shared" si="23"/>
        <v>1.0046369889944413</v>
      </c>
    </row>
    <row r="496" spans="1:6" x14ac:dyDescent="0.2">
      <c r="A496" s="1">
        <v>40238</v>
      </c>
      <c r="B496">
        <v>280472.15169999999</v>
      </c>
      <c r="D496">
        <f t="shared" si="24"/>
        <v>278657.24793333327</v>
      </c>
      <c r="E496">
        <f t="shared" si="22"/>
        <v>279598.58719583333</v>
      </c>
      <c r="F496">
        <f t="shared" si="23"/>
        <v>1.0031243523543085</v>
      </c>
    </row>
    <row r="497" spans="1:6" x14ac:dyDescent="0.2">
      <c r="A497" s="1">
        <v>40269</v>
      </c>
      <c r="B497">
        <v>281981.01280000003</v>
      </c>
      <c r="D497">
        <f t="shared" si="24"/>
        <v>280539.92645833333</v>
      </c>
      <c r="E497">
        <f t="shared" si="22"/>
        <v>281262.86254583334</v>
      </c>
      <c r="F497">
        <f t="shared" si="23"/>
        <v>1.0025533063542993</v>
      </c>
    </row>
    <row r="498" spans="1:6" x14ac:dyDescent="0.2">
      <c r="A498" s="1">
        <v>40299</v>
      </c>
      <c r="B498">
        <v>281762.24570000003</v>
      </c>
      <c r="D498">
        <f t="shared" si="24"/>
        <v>281985.79863333335</v>
      </c>
      <c r="E498">
        <f t="shared" si="22"/>
        <v>282629.67402500001</v>
      </c>
      <c r="F498">
        <f t="shared" si="23"/>
        <v>0.99693086606000447</v>
      </c>
    </row>
    <row r="499" spans="1:6" x14ac:dyDescent="0.2">
      <c r="A499" s="1">
        <v>40330</v>
      </c>
      <c r="B499">
        <v>284540.74489999999</v>
      </c>
      <c r="D499">
        <f t="shared" si="24"/>
        <v>283273.54941666668</v>
      </c>
      <c r="E499">
        <f t="shared" si="22"/>
        <v>283908.33873333334</v>
      </c>
      <c r="F499">
        <f t="shared" si="23"/>
        <v>1.0022275012051007</v>
      </c>
    </row>
    <row r="500" spans="1:6" x14ac:dyDescent="0.2">
      <c r="A500" s="1">
        <v>40360</v>
      </c>
      <c r="B500">
        <v>292771.73009999999</v>
      </c>
      <c r="D500">
        <f t="shared" si="24"/>
        <v>284543.12805</v>
      </c>
      <c r="E500">
        <f t="shared" si="22"/>
        <v>284887.24839166668</v>
      </c>
      <c r="F500">
        <f t="shared" si="23"/>
        <v>1.0276757971893975</v>
      </c>
    </row>
    <row r="501" spans="1:6" x14ac:dyDescent="0.2">
      <c r="A501" s="1">
        <v>40391</v>
      </c>
      <c r="B501">
        <v>290645.87719999999</v>
      </c>
      <c r="D501">
        <f t="shared" si="24"/>
        <v>285231.36873333337</v>
      </c>
      <c r="E501">
        <f t="shared" si="22"/>
        <v>285501.08935000002</v>
      </c>
      <c r="F501">
        <f t="shared" si="23"/>
        <v>1.0180202039218593</v>
      </c>
    </row>
    <row r="502" spans="1:6" x14ac:dyDescent="0.2">
      <c r="A502" s="1">
        <v>40422</v>
      </c>
      <c r="B502">
        <v>290093.06459999998</v>
      </c>
      <c r="D502">
        <f t="shared" si="24"/>
        <v>285770.80996666668</v>
      </c>
      <c r="E502">
        <f t="shared" si="22"/>
        <v>286046.63457916665</v>
      </c>
      <c r="F502">
        <f t="shared" si="23"/>
        <v>1.0141460500900017</v>
      </c>
    </row>
    <row r="503" spans="1:6" x14ac:dyDescent="0.2">
      <c r="A503" s="1">
        <v>40452</v>
      </c>
      <c r="B503">
        <v>286130.67119999998</v>
      </c>
      <c r="D503">
        <f t="shared" si="24"/>
        <v>286322.45919166662</v>
      </c>
      <c r="E503">
        <f t="shared" si="22"/>
        <v>286822.93790416664</v>
      </c>
      <c r="F503">
        <f t="shared" si="23"/>
        <v>0.99758643186202234</v>
      </c>
    </row>
    <row r="504" spans="1:6" x14ac:dyDescent="0.2">
      <c r="A504" s="1">
        <v>40483</v>
      </c>
      <c r="B504">
        <v>282289.53619999997</v>
      </c>
      <c r="D504">
        <f t="shared" si="24"/>
        <v>287323.41661666665</v>
      </c>
      <c r="E504">
        <f t="shared" si="22"/>
        <v>287446.7293375</v>
      </c>
      <c r="F504">
        <f t="shared" si="23"/>
        <v>0.98205861256662685</v>
      </c>
    </row>
    <row r="505" spans="1:6" x14ac:dyDescent="0.2">
      <c r="A505" s="1">
        <v>40513</v>
      </c>
      <c r="B505">
        <v>285353.07410000003</v>
      </c>
      <c r="D505">
        <f t="shared" si="24"/>
        <v>287570.04205833335</v>
      </c>
      <c r="E505">
        <f t="shared" si="22"/>
        <v>287626.92625833338</v>
      </c>
      <c r="F505">
        <f t="shared" si="23"/>
        <v>0.99209443918233486</v>
      </c>
    </row>
    <row r="506" spans="1:6" x14ac:dyDescent="0.2">
      <c r="A506" s="1">
        <v>40544</v>
      </c>
      <c r="B506">
        <v>287982.88819999999</v>
      </c>
      <c r="D506">
        <f t="shared" si="24"/>
        <v>287683.81045833335</v>
      </c>
      <c r="E506">
        <f t="shared" si="22"/>
        <v>287811.78903333331</v>
      </c>
      <c r="F506">
        <f t="shared" si="23"/>
        <v>1.0005944828293565</v>
      </c>
    </row>
    <row r="507" spans="1:6" x14ac:dyDescent="0.2">
      <c r="A507" s="1">
        <v>40575</v>
      </c>
      <c r="B507">
        <v>285226.72289999999</v>
      </c>
      <c r="D507">
        <f t="shared" si="24"/>
        <v>287939.76760833332</v>
      </c>
      <c r="E507">
        <f t="shared" si="22"/>
        <v>288117.14384166664</v>
      </c>
      <c r="F507">
        <f t="shared" si="23"/>
        <v>0.98996789672725949</v>
      </c>
    </row>
    <row r="508" spans="1:6" x14ac:dyDescent="0.2">
      <c r="A508" s="1">
        <v>40603</v>
      </c>
      <c r="B508">
        <v>287091.9424</v>
      </c>
      <c r="D508">
        <f t="shared" si="24"/>
        <v>288294.52007500001</v>
      </c>
      <c r="E508">
        <f t="shared" si="22"/>
        <v>288513.89584583335</v>
      </c>
      <c r="F508">
        <f t="shared" si="23"/>
        <v>0.9950714559461179</v>
      </c>
    </row>
    <row r="509" spans="1:6" x14ac:dyDescent="0.2">
      <c r="A509" s="1">
        <v>40634</v>
      </c>
      <c r="B509">
        <v>293992.50189999997</v>
      </c>
      <c r="D509">
        <f t="shared" si="24"/>
        <v>288733.27161666669</v>
      </c>
      <c r="E509">
        <f t="shared" si="22"/>
        <v>288988.93471250002</v>
      </c>
      <c r="F509">
        <f t="shared" si="23"/>
        <v>1.0173140441950752</v>
      </c>
    </row>
    <row r="510" spans="1:6" x14ac:dyDescent="0.2">
      <c r="A510" s="1">
        <v>40664</v>
      </c>
      <c r="B510">
        <v>284721.75099999999</v>
      </c>
      <c r="D510">
        <f t="shared" si="24"/>
        <v>289244.59780833335</v>
      </c>
      <c r="E510">
        <f t="shared" si="22"/>
        <v>289609.04645000002</v>
      </c>
      <c r="F510">
        <f t="shared" si="23"/>
        <v>0.9831245069520167</v>
      </c>
    </row>
    <row r="511" spans="1:6" x14ac:dyDescent="0.2">
      <c r="A511" s="1">
        <v>40695</v>
      </c>
      <c r="B511">
        <v>285905.9657</v>
      </c>
      <c r="D511">
        <f t="shared" si="24"/>
        <v>289973.4950916667</v>
      </c>
      <c r="E511">
        <f t="shared" si="22"/>
        <v>290262.28778749995</v>
      </c>
      <c r="F511">
        <f t="shared" si="23"/>
        <v>0.98499177374813085</v>
      </c>
    </row>
    <row r="512" spans="1:6" x14ac:dyDescent="0.2">
      <c r="A512" s="1">
        <v>40725</v>
      </c>
      <c r="B512">
        <v>295843.21590000001</v>
      </c>
      <c r="D512">
        <f t="shared" si="24"/>
        <v>290551.08048333327</v>
      </c>
      <c r="E512">
        <f t="shared" si="22"/>
        <v>290816.81179999991</v>
      </c>
      <c r="F512">
        <f t="shared" si="23"/>
        <v>1.0172837466613067</v>
      </c>
    </row>
    <row r="513" spans="1:6" x14ac:dyDescent="0.2">
      <c r="A513" s="1">
        <v>40756</v>
      </c>
      <c r="B513">
        <v>294902.9068</v>
      </c>
      <c r="D513">
        <f t="shared" si="24"/>
        <v>291082.54311666661</v>
      </c>
      <c r="E513">
        <f t="shared" si="22"/>
        <v>291380.65699166665</v>
      </c>
      <c r="F513">
        <f t="shared" si="23"/>
        <v>1.0120881387415983</v>
      </c>
    </row>
    <row r="514" spans="1:6" x14ac:dyDescent="0.2">
      <c r="A514" s="1">
        <v>40787</v>
      </c>
      <c r="B514">
        <v>295358.08309999999</v>
      </c>
      <c r="D514">
        <f t="shared" si="24"/>
        <v>291678.77086666663</v>
      </c>
      <c r="E514">
        <f t="shared" si="22"/>
        <v>291815.71538333327</v>
      </c>
      <c r="F514">
        <f t="shared" si="23"/>
        <v>1.0121390573911122</v>
      </c>
    </row>
    <row r="515" spans="1:6" x14ac:dyDescent="0.2">
      <c r="A515" s="1">
        <v>40817</v>
      </c>
      <c r="B515">
        <v>292266.58549999999</v>
      </c>
      <c r="D515">
        <f t="shared" si="24"/>
        <v>291952.65989999997</v>
      </c>
      <c r="E515">
        <f t="shared" si="22"/>
        <v>292164.0033333333</v>
      </c>
      <c r="F515">
        <f t="shared" si="23"/>
        <v>1.0003511115862882</v>
      </c>
    </row>
    <row r="516" spans="1:6" x14ac:dyDescent="0.2">
      <c r="A516" s="1">
        <v>40848</v>
      </c>
      <c r="B516">
        <v>291036.30359999998</v>
      </c>
      <c r="D516">
        <f t="shared" si="24"/>
        <v>292375.34676666663</v>
      </c>
      <c r="E516">
        <f t="shared" si="22"/>
        <v>293181.98924999998</v>
      </c>
      <c r="F516">
        <f t="shared" si="23"/>
        <v>0.99268138654939564</v>
      </c>
    </row>
    <row r="517" spans="1:6" x14ac:dyDescent="0.2">
      <c r="A517" s="1">
        <v>40878</v>
      </c>
      <c r="B517">
        <v>292284.09879999998</v>
      </c>
      <c r="D517">
        <f t="shared" si="24"/>
        <v>293988.63173333328</v>
      </c>
      <c r="E517">
        <f t="shared" si="22"/>
        <v>294860.19108333328</v>
      </c>
      <c r="F517">
        <f t="shared" si="23"/>
        <v>0.99126334323440346</v>
      </c>
    </row>
    <row r="518" spans="1:6" x14ac:dyDescent="0.2">
      <c r="A518" s="1">
        <v>40909</v>
      </c>
      <c r="B518">
        <v>294360.43979999999</v>
      </c>
      <c r="D518">
        <f t="shared" si="24"/>
        <v>295731.75043333328</v>
      </c>
      <c r="E518">
        <f t="shared" si="22"/>
        <v>296278.34567499999</v>
      </c>
      <c r="F518">
        <f t="shared" si="23"/>
        <v>0.99352667549621121</v>
      </c>
    </row>
    <row r="519" spans="1:6" x14ac:dyDescent="0.2">
      <c r="A519" s="1">
        <v>40940</v>
      </c>
      <c r="B519">
        <v>292381.4559</v>
      </c>
      <c r="D519">
        <f t="shared" si="24"/>
        <v>296824.94091666664</v>
      </c>
      <c r="E519">
        <f t="shared" si="22"/>
        <v>297455.77851249999</v>
      </c>
      <c r="F519">
        <f t="shared" si="23"/>
        <v>0.98294091767900638</v>
      </c>
    </row>
    <row r="520" spans="1:6" x14ac:dyDescent="0.2">
      <c r="A520" s="1">
        <v>40969</v>
      </c>
      <c r="B520">
        <v>290378.61080000002</v>
      </c>
      <c r="D520">
        <f t="shared" si="24"/>
        <v>298086.61610833328</v>
      </c>
      <c r="E520">
        <f t="shared" si="22"/>
        <v>298632.89322083327</v>
      </c>
      <c r="F520">
        <f t="shared" si="23"/>
        <v>0.97235976810253999</v>
      </c>
    </row>
    <row r="521" spans="1:6" x14ac:dyDescent="0.2">
      <c r="A521" s="1">
        <v>41000</v>
      </c>
      <c r="B521">
        <v>299064.74430000002</v>
      </c>
      <c r="D521">
        <f t="shared" si="24"/>
        <v>299179.17033333331</v>
      </c>
      <c r="E521">
        <f t="shared" ref="E521:E565" si="25">(D521+D522)/2</f>
        <v>299929.77419166663</v>
      </c>
      <c r="F521">
        <f t="shared" ref="F521:F566" si="26">B521/E521</f>
        <v>0.9971158918983688</v>
      </c>
    </row>
    <row r="522" spans="1:6" x14ac:dyDescent="0.2">
      <c r="A522" s="1">
        <v>41030</v>
      </c>
      <c r="B522">
        <v>304081.17060000001</v>
      </c>
      <c r="D522">
        <f t="shared" si="24"/>
        <v>300680.37805</v>
      </c>
      <c r="E522">
        <f t="shared" si="25"/>
        <v>301409.68134166667</v>
      </c>
      <c r="F522">
        <f t="shared" si="26"/>
        <v>1.0088633160236982</v>
      </c>
    </row>
    <row r="523" spans="1:6" x14ac:dyDescent="0.2">
      <c r="A523" s="1">
        <v>41061</v>
      </c>
      <c r="B523">
        <v>306823.39010000002</v>
      </c>
      <c r="D523">
        <f t="shared" si="24"/>
        <v>302138.98463333334</v>
      </c>
      <c r="E523">
        <f t="shared" si="25"/>
        <v>303033.15687916667</v>
      </c>
      <c r="F523">
        <f t="shared" si="26"/>
        <v>1.0125076518354217</v>
      </c>
    </row>
    <row r="524" spans="1:6" x14ac:dyDescent="0.2">
      <c r="A524" s="1">
        <v>41091</v>
      </c>
      <c r="B524">
        <v>308961.50170000002</v>
      </c>
      <c r="D524">
        <f t="shared" si="24"/>
        <v>303927.32912499999</v>
      </c>
      <c r="E524">
        <f t="shared" si="25"/>
        <v>304635.82501249999</v>
      </c>
      <c r="F524">
        <f t="shared" si="26"/>
        <v>1.0141995009527278</v>
      </c>
    </row>
    <row r="525" spans="1:6" x14ac:dyDescent="0.2">
      <c r="A525" s="1">
        <v>41122</v>
      </c>
      <c r="B525">
        <v>310043.00910000002</v>
      </c>
      <c r="D525">
        <f t="shared" si="24"/>
        <v>305344.32089999999</v>
      </c>
      <c r="E525">
        <f t="shared" si="25"/>
        <v>306226.3395458333</v>
      </c>
      <c r="F525">
        <f t="shared" si="26"/>
        <v>1.0124635573799017</v>
      </c>
    </row>
    <row r="526" spans="1:6" x14ac:dyDescent="0.2">
      <c r="A526" s="1">
        <v>41153</v>
      </c>
      <c r="B526">
        <v>308468.73379999999</v>
      </c>
      <c r="D526">
        <f t="shared" si="24"/>
        <v>307108.35819166666</v>
      </c>
      <c r="E526">
        <f t="shared" si="25"/>
        <v>308021.30396249995</v>
      </c>
      <c r="F526">
        <f t="shared" si="26"/>
        <v>1.0014525938035588</v>
      </c>
    </row>
    <row r="527" spans="1:6" x14ac:dyDescent="0.2">
      <c r="A527" s="1">
        <v>41183</v>
      </c>
      <c r="B527">
        <v>310281.07809999998</v>
      </c>
      <c r="D527">
        <f t="shared" si="24"/>
        <v>308934.2497333333</v>
      </c>
      <c r="E527">
        <f t="shared" si="25"/>
        <v>309844.93758333335</v>
      </c>
      <c r="F527">
        <f t="shared" si="26"/>
        <v>1.001407608980377</v>
      </c>
    </row>
    <row r="528" spans="1:6" x14ac:dyDescent="0.2">
      <c r="A528" s="1">
        <v>41214</v>
      </c>
      <c r="B528">
        <v>308539.58260000002</v>
      </c>
      <c r="D528">
        <f t="shared" si="24"/>
        <v>310755.62543333333</v>
      </c>
      <c r="E528">
        <f t="shared" si="25"/>
        <v>311515.75494999997</v>
      </c>
      <c r="F528">
        <f t="shared" si="26"/>
        <v>0.99044615785009771</v>
      </c>
    </row>
    <row r="529" spans="1:6" x14ac:dyDescent="0.2">
      <c r="A529" s="1">
        <v>41244</v>
      </c>
      <c r="B529">
        <v>313744.23269999999</v>
      </c>
      <c r="D529">
        <f t="shared" si="24"/>
        <v>312275.88446666667</v>
      </c>
      <c r="E529">
        <f t="shared" si="25"/>
        <v>313013.17421666667</v>
      </c>
      <c r="F529">
        <f t="shared" si="26"/>
        <v>1.0023355518027726</v>
      </c>
    </row>
    <row r="530" spans="1:6" x14ac:dyDescent="0.2">
      <c r="A530" s="1">
        <v>41275</v>
      </c>
      <c r="B530">
        <v>311364.34110000002</v>
      </c>
      <c r="D530">
        <f t="shared" si="24"/>
        <v>313750.46396666666</v>
      </c>
      <c r="E530">
        <f t="shared" si="25"/>
        <v>314751.58143333334</v>
      </c>
      <c r="F530">
        <f t="shared" si="26"/>
        <v>0.98923836913572183</v>
      </c>
    </row>
    <row r="531" spans="1:6" x14ac:dyDescent="0.2">
      <c r="A531" s="1">
        <v>41306</v>
      </c>
      <c r="B531">
        <v>313549.90340000001</v>
      </c>
      <c r="D531">
        <f t="shared" si="24"/>
        <v>315752.69890000002</v>
      </c>
      <c r="E531">
        <f t="shared" si="25"/>
        <v>316823.51226250001</v>
      </c>
      <c r="F531">
        <f t="shared" si="26"/>
        <v>0.98966740555610122</v>
      </c>
    </row>
    <row r="532" spans="1:6" x14ac:dyDescent="0.2">
      <c r="A532" s="1">
        <v>41334</v>
      </c>
      <c r="B532">
        <v>312289.30930000002</v>
      </c>
      <c r="D532">
        <f t="shared" si="24"/>
        <v>317894.325625</v>
      </c>
      <c r="E532">
        <f t="shared" si="25"/>
        <v>319228.71245416667</v>
      </c>
      <c r="F532">
        <f t="shared" si="26"/>
        <v>0.97826197054513708</v>
      </c>
    </row>
    <row r="533" spans="1:6" x14ac:dyDescent="0.2">
      <c r="A533" s="1">
        <v>41365</v>
      </c>
      <c r="B533">
        <v>320921.25270000001</v>
      </c>
      <c r="D533">
        <f t="shared" si="24"/>
        <v>320563.09928333334</v>
      </c>
      <c r="E533">
        <f t="shared" si="25"/>
        <v>321803.25577500003</v>
      </c>
      <c r="F533">
        <f t="shared" si="26"/>
        <v>0.99725918535884328</v>
      </c>
    </row>
    <row r="534" spans="1:6" x14ac:dyDescent="0.2">
      <c r="A534" s="1">
        <v>41395</v>
      </c>
      <c r="B534">
        <v>322324.27899999998</v>
      </c>
      <c r="D534">
        <f t="shared" si="24"/>
        <v>323043.41226666671</v>
      </c>
      <c r="E534">
        <f t="shared" si="25"/>
        <v>324510.48483333341</v>
      </c>
      <c r="F534">
        <f t="shared" si="26"/>
        <v>0.99326306564653455</v>
      </c>
    </row>
    <row r="535" spans="1:6" x14ac:dyDescent="0.2">
      <c r="A535" s="1">
        <v>41426</v>
      </c>
      <c r="B535">
        <v>324518.34409999999</v>
      </c>
      <c r="D535">
        <f t="shared" si="24"/>
        <v>325977.55740000005</v>
      </c>
      <c r="E535">
        <f t="shared" si="25"/>
        <v>327572.71966250008</v>
      </c>
      <c r="F535">
        <f t="shared" si="26"/>
        <v>0.99067573280935284</v>
      </c>
    </row>
    <row r="536" spans="1:6" x14ac:dyDescent="0.2">
      <c r="A536" s="1">
        <v>41456</v>
      </c>
      <c r="B536">
        <v>332988.32089999999</v>
      </c>
      <c r="D536">
        <f t="shared" si="24"/>
        <v>329167.88192500005</v>
      </c>
      <c r="E536">
        <f t="shared" si="25"/>
        <v>331020.60317500005</v>
      </c>
      <c r="F536">
        <f t="shared" si="26"/>
        <v>1.0059443965303865</v>
      </c>
    </row>
    <row r="537" spans="1:6" x14ac:dyDescent="0.2">
      <c r="A537" s="1">
        <v>41487</v>
      </c>
      <c r="B537">
        <v>335742.52980000002</v>
      </c>
      <c r="D537">
        <f t="shared" si="24"/>
        <v>332873.324425</v>
      </c>
      <c r="E537">
        <f t="shared" si="25"/>
        <v>334720.23829166661</v>
      </c>
      <c r="F537">
        <f t="shared" si="26"/>
        <v>1.003054167006904</v>
      </c>
    </row>
    <row r="538" spans="1:6" x14ac:dyDescent="0.2">
      <c r="A538" s="1">
        <v>41518</v>
      </c>
      <c r="B538">
        <v>340494.01770000003</v>
      </c>
      <c r="D538">
        <f t="shared" si="24"/>
        <v>336567.15215833328</v>
      </c>
      <c r="E538">
        <f t="shared" si="25"/>
        <v>338613.43255833327</v>
      </c>
      <c r="F538">
        <f t="shared" si="26"/>
        <v>1.0055537818670048</v>
      </c>
    </row>
    <row r="539" spans="1:6" x14ac:dyDescent="0.2">
      <c r="A539" s="1">
        <v>41548</v>
      </c>
      <c r="B539">
        <v>340044.83390000003</v>
      </c>
      <c r="D539">
        <f t="shared" ref="D539:D565" si="27">SUM(B533:B544)/12</f>
        <v>340659.71295833332</v>
      </c>
      <c r="E539">
        <f t="shared" si="25"/>
        <v>342927.02755833336</v>
      </c>
      <c r="F539">
        <f t="shared" si="26"/>
        <v>0.99159531495999376</v>
      </c>
    </row>
    <row r="540" spans="1:6" x14ac:dyDescent="0.2">
      <c r="A540" s="1">
        <v>41579</v>
      </c>
      <c r="B540">
        <v>343749.32419999997</v>
      </c>
      <c r="D540">
        <f t="shared" si="27"/>
        <v>345194.34215833334</v>
      </c>
      <c r="E540">
        <f t="shared" si="25"/>
        <v>347710.18922916666</v>
      </c>
      <c r="F540">
        <f t="shared" si="26"/>
        <v>0.98860871739782064</v>
      </c>
    </row>
    <row r="541" spans="1:6" x14ac:dyDescent="0.2">
      <c r="A541" s="1">
        <v>41609</v>
      </c>
      <c r="B541">
        <v>352028.12699999998</v>
      </c>
      <c r="D541">
        <f t="shared" si="27"/>
        <v>350226.03629999998</v>
      </c>
      <c r="E541">
        <f t="shared" si="25"/>
        <v>352837.02630833333</v>
      </c>
      <c r="F541">
        <f t="shared" si="26"/>
        <v>0.99770744211060636</v>
      </c>
    </row>
    <row r="542" spans="1:6" x14ac:dyDescent="0.2">
      <c r="A542" s="1">
        <v>41640</v>
      </c>
      <c r="B542">
        <v>355829.65110000002</v>
      </c>
      <c r="D542">
        <f t="shared" si="27"/>
        <v>355448.01631666668</v>
      </c>
      <c r="E542">
        <f t="shared" si="25"/>
        <v>358187.56010416662</v>
      </c>
      <c r="F542">
        <f t="shared" si="26"/>
        <v>0.9934171108469515</v>
      </c>
    </row>
    <row r="543" spans="1:6" x14ac:dyDescent="0.2">
      <c r="A543" s="1">
        <v>41671</v>
      </c>
      <c r="B543">
        <v>357875.83620000002</v>
      </c>
      <c r="D543">
        <f t="shared" si="27"/>
        <v>360927.10389166657</v>
      </c>
      <c r="E543">
        <f t="shared" si="25"/>
        <v>363802.60048749991</v>
      </c>
      <c r="F543">
        <f t="shared" si="26"/>
        <v>0.98370884573238904</v>
      </c>
    </row>
    <row r="544" spans="1:6" x14ac:dyDescent="0.2">
      <c r="A544" s="1">
        <v>41699</v>
      </c>
      <c r="B544">
        <v>361400.03889999999</v>
      </c>
      <c r="D544">
        <f t="shared" si="27"/>
        <v>366678.09708333324</v>
      </c>
      <c r="E544">
        <f t="shared" si="25"/>
        <v>369310.41371249995</v>
      </c>
      <c r="F544">
        <f t="shared" si="26"/>
        <v>0.9785806884431425</v>
      </c>
    </row>
    <row r="545" spans="1:6" x14ac:dyDescent="0.2">
      <c r="A545" s="1">
        <v>41730</v>
      </c>
      <c r="B545">
        <v>375336.80310000002</v>
      </c>
      <c r="D545">
        <f t="shared" si="27"/>
        <v>371942.73034166667</v>
      </c>
      <c r="E545">
        <f t="shared" si="25"/>
        <v>374536.6965208333</v>
      </c>
      <c r="F545">
        <f t="shared" si="26"/>
        <v>1.0021362568383796</v>
      </c>
    </row>
    <row r="546" spans="1:6" x14ac:dyDescent="0.2">
      <c r="A546" s="1">
        <v>41760</v>
      </c>
      <c r="B546">
        <v>382704.60869999998</v>
      </c>
      <c r="D546">
        <f t="shared" si="27"/>
        <v>377130.66269999999</v>
      </c>
      <c r="E546">
        <f t="shared" si="25"/>
        <v>379507.90597083338</v>
      </c>
      <c r="F546">
        <f t="shared" si="26"/>
        <v>1.0084232836230091</v>
      </c>
    </row>
    <row r="547" spans="1:6" x14ac:dyDescent="0.2">
      <c r="A547" s="1">
        <v>41791</v>
      </c>
      <c r="B547">
        <v>387182.10430000001</v>
      </c>
      <c r="D547">
        <f t="shared" si="27"/>
        <v>381885.14924166672</v>
      </c>
      <c r="E547">
        <f t="shared" si="25"/>
        <v>384004.74237916671</v>
      </c>
      <c r="F547">
        <f t="shared" si="26"/>
        <v>1.008274277815288</v>
      </c>
    </row>
    <row r="548" spans="1:6" x14ac:dyDescent="0.2">
      <c r="A548" s="1">
        <v>41821</v>
      </c>
      <c r="B548">
        <v>398737.37180000002</v>
      </c>
      <c r="D548">
        <f t="shared" si="27"/>
        <v>386124.3355166667</v>
      </c>
      <c r="E548">
        <f t="shared" si="25"/>
        <v>388083.41044166673</v>
      </c>
      <c r="F548">
        <f t="shared" si="26"/>
        <v>1.0274527616272191</v>
      </c>
    </row>
    <row r="549" spans="1:6" x14ac:dyDescent="0.2">
      <c r="A549" s="1">
        <v>41852</v>
      </c>
      <c r="B549">
        <v>404754.44809999998</v>
      </c>
      <c r="D549">
        <f t="shared" si="27"/>
        <v>390042.48536666669</v>
      </c>
      <c r="E549">
        <f t="shared" si="25"/>
        <v>391996.55136666668</v>
      </c>
      <c r="F549">
        <f t="shared" si="26"/>
        <v>1.0325459412559979</v>
      </c>
    </row>
    <row r="550" spans="1:6" x14ac:dyDescent="0.2">
      <c r="A550" s="1">
        <v>41883</v>
      </c>
      <c r="B550">
        <v>403669.61680000002</v>
      </c>
      <c r="D550">
        <f t="shared" si="27"/>
        <v>393950.61736666661</v>
      </c>
      <c r="E550">
        <f t="shared" si="25"/>
        <v>395755.02830000001</v>
      </c>
      <c r="F550">
        <f t="shared" si="26"/>
        <v>1.0199987061036162</v>
      </c>
    </row>
    <row r="551" spans="1:6" x14ac:dyDescent="0.2">
      <c r="A551" s="1">
        <v>41913</v>
      </c>
      <c r="B551">
        <v>402300.02220000001</v>
      </c>
      <c r="D551">
        <f t="shared" si="27"/>
        <v>397559.43923333334</v>
      </c>
      <c r="E551">
        <f t="shared" si="25"/>
        <v>399022.28366249998</v>
      </c>
      <c r="F551">
        <f t="shared" si="26"/>
        <v>1.0082144247870437</v>
      </c>
    </row>
    <row r="552" spans="1:6" x14ac:dyDescent="0.2">
      <c r="A552" s="1">
        <v>41944</v>
      </c>
      <c r="B552">
        <v>400803.16269999999</v>
      </c>
      <c r="D552">
        <f t="shared" si="27"/>
        <v>400485.12809166667</v>
      </c>
      <c r="E552">
        <f t="shared" si="25"/>
        <v>401864.80771249998</v>
      </c>
      <c r="F552">
        <f t="shared" si="26"/>
        <v>0.99735820357462224</v>
      </c>
    </row>
    <row r="553" spans="1:6" x14ac:dyDescent="0.2">
      <c r="A553" s="1">
        <v>41974</v>
      </c>
      <c r="B553">
        <v>402898.36229999998</v>
      </c>
      <c r="D553">
        <f t="shared" si="27"/>
        <v>403244.48733333335</v>
      </c>
      <c r="E553">
        <f t="shared" si="25"/>
        <v>404589.99592083332</v>
      </c>
      <c r="F553">
        <f t="shared" si="26"/>
        <v>0.99581889409553181</v>
      </c>
    </row>
    <row r="554" spans="1:6" x14ac:dyDescent="0.2">
      <c r="A554" s="1">
        <v>42005</v>
      </c>
      <c r="B554">
        <v>402847.44929999998</v>
      </c>
      <c r="D554">
        <f t="shared" si="27"/>
        <v>405935.50450833328</v>
      </c>
      <c r="E554">
        <f t="shared" si="25"/>
        <v>407306.59785000002</v>
      </c>
      <c r="F554">
        <f t="shared" si="26"/>
        <v>0.98905210823115064</v>
      </c>
    </row>
    <row r="555" spans="1:6" x14ac:dyDescent="0.2">
      <c r="A555" s="1">
        <v>42036</v>
      </c>
      <c r="B555">
        <v>404773.42019999999</v>
      </c>
      <c r="D555">
        <f t="shared" si="27"/>
        <v>408677.6911916667</v>
      </c>
      <c r="E555">
        <f t="shared" si="25"/>
        <v>409985.90765000001</v>
      </c>
      <c r="F555">
        <f t="shared" si="26"/>
        <v>0.98728617898142523</v>
      </c>
    </row>
    <row r="556" spans="1:6" x14ac:dyDescent="0.2">
      <c r="A556" s="1">
        <v>42064</v>
      </c>
      <c r="B556">
        <v>404705.90130000003</v>
      </c>
      <c r="D556">
        <f t="shared" si="27"/>
        <v>411294.12410833332</v>
      </c>
      <c r="E556">
        <f t="shared" si="25"/>
        <v>412796.61144166673</v>
      </c>
      <c r="F556">
        <f t="shared" si="26"/>
        <v>0.98040025058972646</v>
      </c>
    </row>
    <row r="557" spans="1:6" x14ac:dyDescent="0.2">
      <c r="A557" s="1">
        <v>42095</v>
      </c>
      <c r="B557">
        <v>410445.06939999998</v>
      </c>
      <c r="D557">
        <f t="shared" si="27"/>
        <v>414299.09877500008</v>
      </c>
      <c r="E557">
        <f t="shared" si="25"/>
        <v>415890.11387083342</v>
      </c>
      <c r="F557">
        <f t="shared" si="26"/>
        <v>0.98690749241391063</v>
      </c>
    </row>
    <row r="558" spans="1:6" x14ac:dyDescent="0.2">
      <c r="A558" s="1">
        <v>42125</v>
      </c>
      <c r="B558">
        <v>415816.91960000002</v>
      </c>
      <c r="D558">
        <f t="shared" si="27"/>
        <v>417481.1289666667</v>
      </c>
      <c r="E558">
        <f t="shared" si="25"/>
        <v>419342.86207083333</v>
      </c>
      <c r="F558">
        <f t="shared" si="26"/>
        <v>0.99159174320168175</v>
      </c>
    </row>
    <row r="559" spans="1:6" x14ac:dyDescent="0.2">
      <c r="A559" s="1">
        <v>42156</v>
      </c>
      <c r="B559">
        <v>419474.31040000002</v>
      </c>
      <c r="D559">
        <f t="shared" si="27"/>
        <v>421204.59517499997</v>
      </c>
      <c r="E559">
        <f>(D559+D560)/2</f>
        <v>423169.37844583328</v>
      </c>
      <c r="F559">
        <f t="shared" si="26"/>
        <v>0.99126811098807743</v>
      </c>
    </row>
    <row r="560" spans="1:6" x14ac:dyDescent="0.2">
      <c r="A560" s="1">
        <v>42186</v>
      </c>
      <c r="B560">
        <v>431643.61200000002</v>
      </c>
      <c r="D560">
        <f t="shared" si="27"/>
        <v>425134.1617166666</v>
      </c>
      <c r="E560">
        <f t="shared" si="25"/>
        <v>427409.91751666658</v>
      </c>
      <c r="F560">
        <f t="shared" si="26"/>
        <v>1.0099054661808786</v>
      </c>
    </row>
    <row r="561" spans="1:7" x14ac:dyDescent="0.2">
      <c r="A561" s="1">
        <v>42217</v>
      </c>
      <c r="B561">
        <v>436151.64309999999</v>
      </c>
      <c r="D561">
        <f>SUM(B555:B566)/12</f>
        <v>429685.67331666662</v>
      </c>
      <c r="E561">
        <f>(D561+D562)/2</f>
        <v>412820.11414166668</v>
      </c>
      <c r="F561">
        <f t="shared" si="26"/>
        <v>1.0565174228655114</v>
      </c>
    </row>
    <row r="562" spans="1:7" x14ac:dyDescent="0.2">
      <c r="A562" s="1">
        <v>42248</v>
      </c>
      <c r="B562">
        <v>439729.31280000001</v>
      </c>
      <c r="D562" s="2">
        <f>SUM(B556:B567)/12</f>
        <v>395954.55496666668</v>
      </c>
      <c r="E562" s="2">
        <f t="shared" si="25"/>
        <v>379091.80907916668</v>
      </c>
      <c r="F562">
        <f t="shared" si="26"/>
        <v>1.1599546660428379</v>
      </c>
      <c r="G562" t="s">
        <v>5</v>
      </c>
    </row>
    <row r="563" spans="1:7" x14ac:dyDescent="0.2">
      <c r="A563" s="1">
        <v>42278</v>
      </c>
      <c r="B563">
        <v>440484.38449999999</v>
      </c>
      <c r="D563" s="2">
        <f t="shared" si="27"/>
        <v>362229.06319166668</v>
      </c>
      <c r="E563" s="2">
        <f t="shared" si="25"/>
        <v>345127.18530000001</v>
      </c>
      <c r="F563">
        <f t="shared" si="26"/>
        <v>1.2762958215450666</v>
      </c>
    </row>
    <row r="564" spans="1:7" x14ac:dyDescent="0.2">
      <c r="A564" s="1">
        <v>42309</v>
      </c>
      <c r="B564">
        <v>445484.75719999999</v>
      </c>
      <c r="D564" s="2">
        <f t="shared" si="27"/>
        <v>328025.30740833335</v>
      </c>
      <c r="E564" s="2">
        <f t="shared" si="25"/>
        <v>310699.60242500005</v>
      </c>
      <c r="F564">
        <f t="shared" si="26"/>
        <v>1.4338118031790394</v>
      </c>
    </row>
    <row r="565" spans="1:7" x14ac:dyDescent="0.2">
      <c r="A565" s="1">
        <v>42339</v>
      </c>
      <c r="B565">
        <v>450053.16080000001</v>
      </c>
      <c r="D565" s="2">
        <f t="shared" si="27"/>
        <v>293373.89744166669</v>
      </c>
      <c r="E565" s="2">
        <f t="shared" si="25"/>
        <v>275895.80117500003</v>
      </c>
      <c r="F565">
        <f t="shared" si="26"/>
        <v>1.6312432406846684</v>
      </c>
    </row>
    <row r="566" spans="1:7" x14ac:dyDescent="0.2">
      <c r="A566" s="1">
        <v>42370</v>
      </c>
      <c r="B566">
        <v>457465.58850000001</v>
      </c>
      <c r="D566" s="2">
        <f>SUM(B560:B571)/12</f>
        <v>258417.70490833334</v>
      </c>
      <c r="E566" s="2">
        <f>(D566+D567)/2</f>
        <v>129208.85245416667</v>
      </c>
      <c r="F566">
        <f t="shared" si="26"/>
        <v>3.5405127420528211</v>
      </c>
    </row>
  </sheetData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0C47-8ABC-5545-9011-F9A27F53A4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RegLin</vt:lpstr>
      <vt:lpstr>Saison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DEN VEYVER  Simon</dc:creator>
  <cp:lastModifiedBy>VAN DEN VEYVER  Simon</cp:lastModifiedBy>
  <dcterms:created xsi:type="dcterms:W3CDTF">2018-12-16T14:58:55Z</dcterms:created>
  <dcterms:modified xsi:type="dcterms:W3CDTF">2019-02-01T14:23:50Z</dcterms:modified>
</cp:coreProperties>
</file>