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8320" yWindow="2440" windowWidth="25600" windowHeight="16060" tabRatio="500" firstSheet="3" activeTab="9"/>
  </bookViews>
  <sheets>
    <sheet name="weighted_non-weighted" sheetId="4" r:id="rId1"/>
    <sheet name="User 3084" sheetId="2" r:id="rId2"/>
    <sheet name="User 2387" sheetId="3" r:id="rId3"/>
    <sheet name="User 2379" sheetId="5" r:id="rId4"/>
    <sheet name="User 2378" sheetId="6" r:id="rId5"/>
    <sheet name="User 2380" sheetId="7" r:id="rId6"/>
    <sheet name="User 2382" sheetId="8" r:id="rId7"/>
    <sheet name="User 2383" sheetId="9" r:id="rId8"/>
    <sheet name="User 2385" sheetId="10" r:id="rId9"/>
    <sheet name="User 3085" sheetId="13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4" l="1"/>
  <c r="I2" i="4"/>
  <c r="G2" i="4"/>
  <c r="J2" i="4"/>
  <c r="K2" i="4"/>
  <c r="F5" i="4"/>
  <c r="I5" i="4"/>
  <c r="G5" i="4"/>
  <c r="J5" i="4"/>
  <c r="K5" i="4"/>
  <c r="F8" i="4"/>
  <c r="I8" i="4"/>
  <c r="G8" i="4"/>
  <c r="J8" i="4"/>
  <c r="K8" i="4"/>
  <c r="D12" i="4"/>
  <c r="F12" i="4"/>
  <c r="I12" i="4"/>
  <c r="G12" i="4"/>
  <c r="J12" i="4"/>
  <c r="K12" i="4"/>
  <c r="F13" i="4"/>
  <c r="I13" i="4"/>
  <c r="G13" i="4"/>
  <c r="J13" i="4"/>
  <c r="K13" i="4"/>
  <c r="F14" i="4"/>
  <c r="I14" i="4"/>
  <c r="G14" i="4"/>
  <c r="J14" i="4"/>
  <c r="K14" i="4"/>
  <c r="F15" i="4"/>
  <c r="I15" i="4"/>
  <c r="G15" i="4"/>
  <c r="J15" i="4"/>
  <c r="K15" i="4"/>
  <c r="F16" i="4"/>
  <c r="I16" i="4"/>
  <c r="G16" i="4"/>
  <c r="J16" i="4"/>
  <c r="K16" i="4"/>
  <c r="F17" i="4"/>
  <c r="I17" i="4"/>
  <c r="G17" i="4"/>
  <c r="J17" i="4"/>
  <c r="K17" i="4"/>
  <c r="F18" i="4"/>
  <c r="I18" i="4"/>
  <c r="G18" i="4"/>
  <c r="J18" i="4"/>
  <c r="K18" i="4"/>
  <c r="F19" i="4"/>
  <c r="I19" i="4"/>
  <c r="G19" i="4"/>
  <c r="J19" i="4"/>
  <c r="K19" i="4"/>
  <c r="F20" i="4"/>
  <c r="I20" i="4"/>
  <c r="G20" i="4"/>
  <c r="J20" i="4"/>
  <c r="K20" i="4"/>
  <c r="K100" i="4"/>
  <c r="D10" i="4"/>
  <c r="F10" i="4"/>
  <c r="F9" i="4"/>
  <c r="F7" i="4"/>
  <c r="F6" i="4"/>
  <c r="G4" i="4"/>
  <c r="F4" i="4"/>
  <c r="J3" i="4"/>
  <c r="F3" i="4"/>
  <c r="I3" i="4"/>
</calcChain>
</file>

<file path=xl/sharedStrings.xml><?xml version="1.0" encoding="utf-8"?>
<sst xmlns="http://schemas.openxmlformats.org/spreadsheetml/2006/main" count="702" uniqueCount="373">
  <si>
    <t>user_id</t>
  </si>
  <si>
    <t>time limit</t>
  </si>
  <si>
    <t>term of focus</t>
  </si>
  <si>
    <t>positive</t>
  </si>
  <si>
    <t>negative</t>
  </si>
  <si>
    <t>reputation (with regards to that term, weighted on SD)</t>
  </si>
  <si>
    <t>reputation (with regards to that term, only subjective logic)</t>
  </si>
  <si>
    <t>Museum evaluation (on focus term)</t>
  </si>
  <si>
    <t>Diff with weighted</t>
  </si>
  <si>
    <t>Diff with non-weighted</t>
  </si>
  <si>
    <t>2007-10-11 20:51:55</t>
  </si>
  <si>
    <t>sculpture</t>
  </si>
  <si>
    <t>usefulness_useful</t>
  </si>
  <si>
    <t>10/16/2007 21:59:30</t>
  </si>
  <si>
    <t>mythology</t>
  </si>
  <si>
    <t>problematic</t>
  </si>
  <si>
    <t>11/1/2007 23:25:07</t>
  </si>
  <si>
    <t>painted</t>
  </si>
  <si>
    <t>not_useful</t>
  </si>
  <si>
    <t>10/19/2007 0:47:15</t>
  </si>
  <si>
    <t>metal</t>
  </si>
  <si>
    <t>useful</t>
  </si>
  <si>
    <t>10/16/2007 21:56:45</t>
  </si>
  <si>
    <t>gilt</t>
  </si>
  <si>
    <t>11/9/2007 20:36:10</t>
  </si>
  <si>
    <t>mountains</t>
  </si>
  <si>
    <t>column</t>
  </si>
  <si>
    <t>2008-04-13 16:39:03</t>
  </si>
  <si>
    <t>painting</t>
  </si>
  <si>
    <t>2008-01-22 17:29:01</t>
  </si>
  <si>
    <t>shepherds</t>
  </si>
  <si>
    <t>bleak</t>
  </si>
  <si>
    <t>judgement-negative</t>
  </si>
  <si>
    <t>2008-01-04 20:30:53</t>
  </si>
  <si>
    <t>-</t>
  </si>
  <si>
    <t>industry</t>
  </si>
  <si>
    <t>usefulness-useful</t>
  </si>
  <si>
    <t>2008-01-04 20:31:08</t>
  </si>
  <si>
    <t>steeple</t>
  </si>
  <si>
    <t>2008-01-04 20:31:10</t>
  </si>
  <si>
    <t>stacks</t>
  </si>
  <si>
    <t>2008-01-04 20:31:11</t>
  </si>
  <si>
    <t>interior/exterior</t>
  </si>
  <si>
    <t>2008-01-04 20:31:18</t>
  </si>
  <si>
    <t>rooftop</t>
  </si>
  <si>
    <t>2008-01-04 20:31:19</t>
  </si>
  <si>
    <t>cold outside</t>
  </si>
  <si>
    <t>2008-01-04 20:31:21</t>
  </si>
  <si>
    <t>loneliness</t>
  </si>
  <si>
    <t>2008-01-04 20:31:23</t>
  </si>
  <si>
    <t>winter</t>
  </si>
  <si>
    <t>2008-01-04 20:31:28</t>
  </si>
  <si>
    <t>urban</t>
  </si>
  <si>
    <t>2008-01-04 20:31:29</t>
  </si>
  <si>
    <t>europe</t>
  </si>
  <si>
    <t>industrial</t>
  </si>
  <si>
    <t>2008-01-04 20:31:30</t>
  </si>
  <si>
    <t>City</t>
  </si>
  <si>
    <t>2008-01-04 20:31:32</t>
  </si>
  <si>
    <t>snow</t>
  </si>
  <si>
    <t>2008-01-04 20:31:33</t>
  </si>
  <si>
    <t>window</t>
  </si>
  <si>
    <t>2008-01-04 20:31:34</t>
  </si>
  <si>
    <t>farm</t>
  </si>
  <si>
    <t>2008-01-04 20:32:04</t>
  </si>
  <si>
    <t>field</t>
  </si>
  <si>
    <t>2008-01-04 20:32:05</t>
  </si>
  <si>
    <t>trees</t>
  </si>
  <si>
    <t>2008-01-04 20:32:06</t>
  </si>
  <si>
    <t>harvest</t>
  </si>
  <si>
    <t>2008-01-04 20:32:07</t>
  </si>
  <si>
    <t>growth</t>
  </si>
  <si>
    <t>2008-01-04 20:32:08</t>
  </si>
  <si>
    <t>cycles</t>
  </si>
  <si>
    <t>2008-01-04 20:32:10</t>
  </si>
  <si>
    <t>countryside</t>
  </si>
  <si>
    <t>2008-01-04 20:32:15</t>
  </si>
  <si>
    <t>hay</t>
  </si>
  <si>
    <t>2008-01-04 20:32:16</t>
  </si>
  <si>
    <t>field awaiting a pluck</t>
  </si>
  <si>
    <t>2008-01-04 20:32:20</t>
  </si>
  <si>
    <t>silver and gold</t>
  </si>
  <si>
    <t>2008-02-21 18:05:59</t>
  </si>
  <si>
    <t>tablets</t>
  </si>
  <si>
    <t>2008-02-21 18:06:01</t>
  </si>
  <si>
    <t>grape cluster</t>
  </si>
  <si>
    <t>2008-02-21 18:06:03</t>
  </si>
  <si>
    <t>silver</t>
  </si>
  <si>
    <t>2008-02-21 18:06:20</t>
  </si>
  <si>
    <t>ornate</t>
  </si>
  <si>
    <t>2008-02-21 18:06:21</t>
  </si>
  <si>
    <t>grapes</t>
  </si>
  <si>
    <t>2008-02-21 18:06:22</t>
  </si>
  <si>
    <t>hebrew</t>
  </si>
  <si>
    <t>2008-02-21 18:06:34</t>
  </si>
  <si>
    <t>paper</t>
  </si>
  <si>
    <t>2008-02-21 18:06:36</t>
  </si>
  <si>
    <t>Star of David</t>
  </si>
  <si>
    <t>2008-02-21 18:06:39</t>
  </si>
  <si>
    <t>symbols</t>
  </si>
  <si>
    <t>2008-02-21 18:06:49</t>
  </si>
  <si>
    <t>Jewish</t>
  </si>
  <si>
    <t>2008-02-21 18:06:55</t>
  </si>
  <si>
    <t>text</t>
  </si>
  <si>
    <t>2008-02-21 18:06:59</t>
  </si>
  <si>
    <t>newsprint</t>
  </si>
  <si>
    <t>2008-02-21 18:07:07</t>
  </si>
  <si>
    <t>multiples</t>
  </si>
  <si>
    <t>2008-02-21 18:07:09</t>
  </si>
  <si>
    <t>what is this?</t>
  </si>
  <si>
    <t>usefulness-not_useful</t>
  </si>
  <si>
    <t>2008-02-21 18:07:56</t>
  </si>
  <si>
    <t>square</t>
  </si>
  <si>
    <t>2008-02-21 18:08:14</t>
  </si>
  <si>
    <t>repetition</t>
  </si>
  <si>
    <t>2008-02-21 18:08:15</t>
  </si>
  <si>
    <t>circles</t>
  </si>
  <si>
    <t>2008-02-21 18:08:33</t>
  </si>
  <si>
    <t>grid</t>
  </si>
  <si>
    <t>2008-02-21 18:08:35</t>
  </si>
  <si>
    <t>series</t>
  </si>
  <si>
    <t>2008-02-21 18:08:39</t>
  </si>
  <si>
    <t>gold</t>
  </si>
  <si>
    <t>2008-02-21 18:09:30</t>
  </si>
  <si>
    <t>hanging</t>
  </si>
  <si>
    <t>2008-02-21 18:09:42</t>
  </si>
  <si>
    <t>leaves</t>
  </si>
  <si>
    <t>2008-02-21 18:09:46</t>
  </si>
  <si>
    <t>fringe</t>
  </si>
  <si>
    <t>2008-02-21 18:09:47</t>
  </si>
  <si>
    <t>lions</t>
  </si>
  <si>
    <t>2008-02-21 18:09:51</t>
  </si>
  <si>
    <t>bells</t>
  </si>
  <si>
    <t>2008-02-21 18:09:54</t>
  </si>
  <si>
    <t>coat</t>
  </si>
  <si>
    <t>petticoat</t>
  </si>
  <si>
    <t>vertical</t>
  </si>
  <si>
    <t>2007-10-04 21:10:06</t>
  </si>
  <si>
    <t>woman</t>
  </si>
  <si>
    <t>2007-10-04 21:10:07</t>
  </si>
  <si>
    <t>women</t>
  </si>
  <si>
    <t>2007-10-04 21:10:08</t>
  </si>
  <si>
    <t>John Singer Sargent</t>
  </si>
  <si>
    <t>2007-10-04 21:10:09</t>
  </si>
  <si>
    <t>2007-10-04 21:10:15</t>
  </si>
  <si>
    <t>portrait</t>
  </si>
  <si>
    <t>2007-10-04 21:36:24</t>
  </si>
  <si>
    <t>man</t>
  </si>
  <si>
    <t>2007-10-04 21:36:26</t>
  </si>
  <si>
    <t>beard</t>
  </si>
  <si>
    <t>2007-10-04 21:36:27</t>
  </si>
  <si>
    <t>thoughtful</t>
  </si>
  <si>
    <t>2007-10-04 21:36:31</t>
  </si>
  <si>
    <t>photo</t>
  </si>
  <si>
    <t>2007-10-04 21:36:54</t>
  </si>
  <si>
    <t>photography</t>
  </si>
  <si>
    <t>2007-10-04 21:36:56</t>
  </si>
  <si>
    <t>male</t>
  </si>
  <si>
    <t>2007-10-04 21:37:07</t>
  </si>
  <si>
    <t>Louis-Rémy Robert</t>
  </si>
  <si>
    <t>2007-10-04 21:37:19</t>
  </si>
  <si>
    <t>Alfred Thompson Gobert</t>
  </si>
  <si>
    <t>2007-10-04 21:37:22</t>
  </si>
  <si>
    <t>bearded</t>
  </si>
  <si>
    <t>2007-10-04 21:37:26</t>
  </si>
  <si>
    <t>mustache</t>
  </si>
  <si>
    <t>2007-10-04 21:37:29</t>
  </si>
  <si>
    <t>figure</t>
  </si>
  <si>
    <t>2007-10-04 21:37:31</t>
  </si>
  <si>
    <t>Symbolism</t>
  </si>
  <si>
    <t>2007-10-04 21:17:07</t>
  </si>
  <si>
    <t>Jesus</t>
  </si>
  <si>
    <t>2007-10-04 21:19:00</t>
  </si>
  <si>
    <t>arboles</t>
  </si>
  <si>
    <t>2007-10-04 21:21:46</t>
  </si>
  <si>
    <t>pueblo</t>
  </si>
  <si>
    <t>2007-10-04 21:21:56</t>
  </si>
  <si>
    <t>problematic-foreign</t>
  </si>
  <si>
    <t>2007-10-04 21:21:59</t>
  </si>
  <si>
    <t>casas</t>
  </si>
  <si>
    <t>2007-10-04 21:22:01</t>
  </si>
  <si>
    <t>2007-10-04 21:22:03</t>
  </si>
  <si>
    <t>asiatico</t>
  </si>
  <si>
    <t>2007-10-04 21:22:06</t>
  </si>
  <si>
    <t>2007-10-04 21:22:09</t>
  </si>
  <si>
    <t>慈悲的</t>
  </si>
  <si>
    <t>2007-10-04 21:23:44</t>
  </si>
  <si>
    <t>homer</t>
  </si>
  <si>
    <t>2007-10-04 21:27:07</t>
  </si>
  <si>
    <t>la mer</t>
  </si>
  <si>
    <t>2007-10-04 21:30:56</t>
  </si>
  <si>
    <t>2007-10-04 21:30:58</t>
  </si>
  <si>
    <t>red</t>
  </si>
  <si>
    <t>2007-10-04 22:05:28</t>
  </si>
  <si>
    <t>2007-10-04 22:16:26</t>
  </si>
  <si>
    <t>foto</t>
  </si>
  <si>
    <t>2007-10-01 20:51:30</t>
  </si>
  <si>
    <t>zwart-wit</t>
  </si>
  <si>
    <t>2007-10-01 20:51:34</t>
  </si>
  <si>
    <t>moeder</t>
  </si>
  <si>
    <t>2007-10-01 20:51:43</t>
  </si>
  <si>
    <t>armoede</t>
  </si>
  <si>
    <t>2007-10-01 20:57:47</t>
  </si>
  <si>
    <t>2007-10-01 20:59:12</t>
  </si>
  <si>
    <t>comments</t>
  </si>
  <si>
    <t>2007-10-01 20:59:33</t>
  </si>
  <si>
    <t>Chinese</t>
  </si>
  <si>
    <t>2007-10-01 21:01:56</t>
  </si>
  <si>
    <t>2007-10-01 21:01:57</t>
  </si>
  <si>
    <t>2007-10-01 21:01:58</t>
  </si>
  <si>
    <t>2007-10-01 21:01:59</t>
  </si>
  <si>
    <t>Buddhist</t>
  </si>
  <si>
    <t>2007-10-01 21:02:59</t>
  </si>
  <si>
    <t>2007-10-01 21:03:22</t>
  </si>
  <si>
    <t>bridge</t>
  </si>
  <si>
    <t>2007-10-22 20:49:08</t>
  </si>
  <si>
    <t>soft</t>
  </si>
  <si>
    <t>2007-10-22 20:49:09</t>
  </si>
  <si>
    <t>tree</t>
  </si>
  <si>
    <t>Twachtman</t>
  </si>
  <si>
    <t>muted colors</t>
  </si>
  <si>
    <t>American</t>
  </si>
  <si>
    <t>river</t>
  </si>
  <si>
    <t>impressionist</t>
  </si>
  <si>
    <t>green</t>
  </si>
  <si>
    <t>seascape</t>
  </si>
  <si>
    <t>2007-10-22 20:49:32</t>
  </si>
  <si>
    <t>mountain</t>
  </si>
  <si>
    <t>2007-11-01 23:21:14</t>
  </si>
  <si>
    <t>California</t>
  </si>
  <si>
    <t>2007-11-01 23:21:25</t>
  </si>
  <si>
    <t>2007-11-01 23:21:27</t>
  </si>
  <si>
    <t>Ansel Adams</t>
  </si>
  <si>
    <t>2007-11-01 23:21:32</t>
  </si>
  <si>
    <t>Half Dome</t>
  </si>
  <si>
    <t>2007-11-01 23:21:34</t>
  </si>
  <si>
    <t>Yosemite</t>
  </si>
  <si>
    <t>2007-11-01 23:21:38</t>
  </si>
  <si>
    <t>low moon</t>
  </si>
  <si>
    <t>2007-11-01 23:22:18</t>
  </si>
  <si>
    <t>rocky cliff</t>
  </si>
  <si>
    <t>2007-11-01 23:22:24</t>
  </si>
  <si>
    <t>national park</t>
  </si>
  <si>
    <t>2007-11-01 23:22:33</t>
  </si>
  <si>
    <t>high contrast</t>
  </si>
  <si>
    <t>2007-11-01 23:22:47</t>
  </si>
  <si>
    <t>erosion</t>
  </si>
  <si>
    <t>2007-11-01 23:22:57</t>
  </si>
  <si>
    <t>monstrosity</t>
  </si>
  <si>
    <t>2007-11-01 23:23:08</t>
  </si>
  <si>
    <t>moon</t>
  </si>
  <si>
    <t>2007-11-01 23:23:12</t>
  </si>
  <si>
    <t>photograph</t>
  </si>
  <si>
    <t>2007-11-01 23:23:14</t>
  </si>
  <si>
    <t>2007-11-01 23:23:16</t>
  </si>
  <si>
    <t>landscape</t>
  </si>
  <si>
    <t>2007-11-01 23:23:17</t>
  </si>
  <si>
    <t>black and white</t>
  </si>
  <si>
    <t>2007-11-01 23:23:18</t>
  </si>
  <si>
    <t>gaunt</t>
  </si>
  <si>
    <t>2007-11-01 23:23:21</t>
  </si>
  <si>
    <t>grandeur</t>
  </si>
  <si>
    <t>2007-11-01 23:23:36</t>
  </si>
  <si>
    <t>purple</t>
  </si>
  <si>
    <t>2007-11-01 23:23:49</t>
  </si>
  <si>
    <t>dress</t>
  </si>
  <si>
    <t>2007-11-01 23:23:51</t>
  </si>
  <si>
    <t>mannequin</t>
  </si>
  <si>
    <t>2007-11-01 23:23:53</t>
  </si>
  <si>
    <t>fern</t>
  </si>
  <si>
    <t>2007-10-19 00:41:45</t>
  </si>
  <si>
    <t>leaf</t>
  </si>
  <si>
    <t>blue</t>
  </si>
  <si>
    <t>2007-10-19 00:41:46</t>
  </si>
  <si>
    <t>cyanotype</t>
  </si>
  <si>
    <t>Anna Atkins</t>
  </si>
  <si>
    <t>fronds</t>
  </si>
  <si>
    <t>2007-10-19 00:41:47</t>
  </si>
  <si>
    <t>sunprint</t>
  </si>
  <si>
    <t>plant</t>
  </si>
  <si>
    <t>flora</t>
  </si>
  <si>
    <t>two dimensional</t>
  </si>
  <si>
    <t>blank background</t>
  </si>
  <si>
    <t>photogram</t>
  </si>
  <si>
    <t>Victorian</t>
  </si>
  <si>
    <t>2007-10-19 00:41:48</t>
  </si>
  <si>
    <t>botantical specimen</t>
  </si>
  <si>
    <t>frond</t>
  </si>
  <si>
    <t>sun print</t>
  </si>
  <si>
    <t>nature</t>
  </si>
  <si>
    <t>handwritten label</t>
  </si>
  <si>
    <t>2007-10-19 00:41:49</t>
  </si>
  <si>
    <t>problematic-misspelling</t>
  </si>
  <si>
    <t>2007-10-19 00:41:51</t>
  </si>
  <si>
    <t>front</t>
  </si>
  <si>
    <t>2007-10-19 00:41:56</t>
  </si>
  <si>
    <t>abstract</t>
  </si>
  <si>
    <t>2007-10-19 00:46:06</t>
  </si>
  <si>
    <t>2007-10-19 00:46:07</t>
  </si>
  <si>
    <t>skulls</t>
  </si>
  <si>
    <t>2007-10-16 21:44:55</t>
  </si>
  <si>
    <t>2007-10-16 21:52:06</t>
  </si>
  <si>
    <t>Hayagriva</t>
  </si>
  <si>
    <t>2007-10-16 21:57:21</t>
  </si>
  <si>
    <t>sinuous</t>
  </si>
  <si>
    <t>problematic-no_consensus</t>
  </si>
  <si>
    <t>2007-10-16 21:50:55</t>
  </si>
  <si>
    <t>Nepal</t>
  </si>
  <si>
    <t>2007-10-16 21:56:45</t>
  </si>
  <si>
    <t>calligraphy</t>
  </si>
  <si>
    <t>2007-10-16 21:47:15</t>
  </si>
  <si>
    <t>smooth</t>
  </si>
  <si>
    <t>2007-10-16 21:55:00</t>
  </si>
  <si>
    <t>skeletons</t>
  </si>
  <si>
    <t>2007-10-16 21:44:57</t>
  </si>
  <si>
    <t>Boddhisatva</t>
  </si>
  <si>
    <t>2007-10-16 21:52:14</t>
  </si>
  <si>
    <t>person</t>
  </si>
  <si>
    <t>2007-10-16 21:57:36</t>
  </si>
  <si>
    <t>india</t>
  </si>
  <si>
    <t>problematic-misperception</t>
  </si>
  <si>
    <t>2007-10-16 21:51:02</t>
  </si>
  <si>
    <t>2007-10-16 21:56:47</t>
  </si>
  <si>
    <t>sacred</t>
  </si>
  <si>
    <t>religious sculpture</t>
  </si>
  <si>
    <t>2007-10-16 21:55:14</t>
  </si>
  <si>
    <t>chitipati</t>
  </si>
  <si>
    <t>2007-10-16 21:45:13</t>
  </si>
  <si>
    <t>2007-10-16 21:52:20</t>
  </si>
  <si>
    <t>2007-10-16 21:57:37</t>
  </si>
  <si>
    <t>religious iconography</t>
  </si>
  <si>
    <t>2007-10-16 21:51:31</t>
  </si>
  <si>
    <t>2007-10-16 21:57:08</t>
  </si>
  <si>
    <t>Buddha</t>
  </si>
  <si>
    <t>2007-10-16 21:49:41</t>
  </si>
  <si>
    <t>2007-10-16 21:56:12</t>
  </si>
  <si>
    <t>2007-10-16 21:45:24</t>
  </si>
  <si>
    <t>asian</t>
  </si>
  <si>
    <t>2007-10-16 21:52:28</t>
  </si>
  <si>
    <t>sex</t>
  </si>
  <si>
    <t>2007-10-16 21:57:45</t>
  </si>
  <si>
    <t>Maitreya</t>
  </si>
  <si>
    <t>2007-10-16 21:51:33</t>
  </si>
  <si>
    <t>dead tree</t>
  </si>
  <si>
    <t>2008-01-22 17:18:25</t>
  </si>
  <si>
    <t>desperation</t>
  </si>
  <si>
    <t>2008-01-22 17:21:14</t>
  </si>
  <si>
    <t>waterfall</t>
  </si>
  <si>
    <t>2008-01-22 17:21:29</t>
  </si>
  <si>
    <t>storm</t>
  </si>
  <si>
    <t>2008-01-22 17:21:30</t>
  </si>
  <si>
    <t>woestijn</t>
  </si>
  <si>
    <t>2008-01-22 17:26:14</t>
  </si>
  <si>
    <t>wolken</t>
  </si>
  <si>
    <t>2008-01-22 17:26:18</t>
  </si>
  <si>
    <t>the crow</t>
  </si>
  <si>
    <t>2008-01-22 17:26:32</t>
  </si>
  <si>
    <t>desolation</t>
  </si>
  <si>
    <t>2008-01-22 17:26:36</t>
  </si>
  <si>
    <t>figure kneeling</t>
  </si>
  <si>
    <t>2008-01-22 17:26:44</t>
  </si>
  <si>
    <t>storm clouds</t>
  </si>
  <si>
    <t>2008-01-22 17:26:45</t>
  </si>
  <si>
    <t>religious symbolism</t>
  </si>
  <si>
    <t>2008-01-22 17:26:48</t>
  </si>
  <si>
    <t>resting</t>
  </si>
  <si>
    <t>2008-01-22 17:27:10</t>
  </si>
  <si>
    <t>Number of tags</t>
  </si>
  <si>
    <t>tag</t>
  </si>
  <si>
    <t>Evaluation</t>
  </si>
  <si>
    <t>Time stamp</t>
  </si>
  <si>
    <t>Evalutation Predicted</t>
  </si>
  <si>
    <t>Absolute difference between weighted and non-weighted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</si>
</sst>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7" xfId="0" applyFont="1" applyBorder="1" applyAlignment="1">
      <alignment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24" sqref="A24"/>
    </sheetView>
  </sheetViews>
  <sheetFormatPr baseColWidth="10" defaultColWidth="14.5" defaultRowHeight="12.75" customHeight="1" x14ac:dyDescent="0"/>
  <cols>
    <col min="1" max="17" width="17.33203125" customWidth="1"/>
  </cols>
  <sheetData>
    <row r="1" spans="1:1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t="s">
        <v>372</v>
      </c>
    </row>
    <row r="2" spans="1:11" ht="12.75" customHeight="1">
      <c r="A2" s="1">
        <v>2378</v>
      </c>
      <c r="B2" s="1" t="s">
        <v>10</v>
      </c>
      <c r="C2" s="1" t="s">
        <v>11</v>
      </c>
      <c r="D2" s="1">
        <v>22.098800000000001</v>
      </c>
      <c r="E2" s="5"/>
      <c r="F2" s="4">
        <f t="shared" ref="F2:F10" si="0">(D2+1)/(E2+D2+2)</f>
        <v>0.95850415788338006</v>
      </c>
      <c r="G2" s="5">
        <f>(9+26+32+30+1)/(9+26+32+30+4)</f>
        <v>0.97029702970297027</v>
      </c>
      <c r="H2" s="1" t="s">
        <v>12</v>
      </c>
      <c r="I2" s="6">
        <f t="shared" ref="I2:J2" si="1">1-F2</f>
        <v>4.1495842116619941E-2</v>
      </c>
      <c r="J2">
        <f t="shared" si="1"/>
        <v>2.9702970297029729E-2</v>
      </c>
      <c r="K2">
        <f>ABS(I2)-ABS(J2)</f>
        <v>1.1792871819590212E-2</v>
      </c>
    </row>
    <row r="3" spans="1:11" ht="12.75" customHeight="1">
      <c r="A3" s="1">
        <v>2379</v>
      </c>
      <c r="B3" s="5"/>
      <c r="C3" s="5"/>
      <c r="D3" s="5"/>
      <c r="E3" s="5"/>
      <c r="F3" s="4">
        <f t="shared" si="0"/>
        <v>0.5</v>
      </c>
      <c r="G3" s="5"/>
      <c r="H3" s="5"/>
      <c r="I3" s="6">
        <f t="shared" ref="I3:J3" si="2">1-F3</f>
        <v>0.5</v>
      </c>
      <c r="J3">
        <f t="shared" si="2"/>
        <v>1</v>
      </c>
    </row>
    <row r="4" spans="1:11" ht="12.75" customHeight="1">
      <c r="A4" s="9">
        <v>2385</v>
      </c>
      <c r="B4" s="1" t="s">
        <v>13</v>
      </c>
      <c r="C4" s="1" t="s">
        <v>14</v>
      </c>
      <c r="D4" s="1">
        <v>5.2714999999999996</v>
      </c>
      <c r="E4" s="1">
        <v>23.1433</v>
      </c>
      <c r="F4" s="4">
        <f t="shared" si="0"/>
        <v>0.20619895577153227</v>
      </c>
      <c r="G4" s="5">
        <f>(3.55+1)/(3.5+1.5+2)</f>
        <v>0.65</v>
      </c>
      <c r="H4" s="1" t="s">
        <v>15</v>
      </c>
      <c r="I4" s="7"/>
    </row>
    <row r="5" spans="1:11" ht="12.75" customHeight="1">
      <c r="A5" s="10">
        <v>2382</v>
      </c>
      <c r="B5" s="1" t="s">
        <v>16</v>
      </c>
      <c r="C5" s="1" t="s">
        <v>17</v>
      </c>
      <c r="D5" s="1">
        <v>3.5261999999999998</v>
      </c>
      <c r="E5" s="1">
        <v>3.6</v>
      </c>
      <c r="F5" s="4">
        <f t="shared" si="0"/>
        <v>0.49595669610571746</v>
      </c>
      <c r="G5" s="5">
        <f>(46+1)/(28+46+2)</f>
        <v>0.61842105263157898</v>
      </c>
      <c r="H5" s="1" t="s">
        <v>18</v>
      </c>
      <c r="I5" s="6">
        <f t="shared" ref="I5:J5" si="3">F5</f>
        <v>0.49595669610571746</v>
      </c>
      <c r="J5">
        <f t="shared" si="3"/>
        <v>0.61842105263157898</v>
      </c>
      <c r="K5">
        <f>ABS(I5)-ABS(J5)</f>
        <v>-0.12246435652586152</v>
      </c>
    </row>
    <row r="6" spans="1:11" ht="12.75" customHeight="1">
      <c r="A6" s="1">
        <v>2383</v>
      </c>
      <c r="B6" s="1" t="s">
        <v>19</v>
      </c>
      <c r="C6" s="1" t="s">
        <v>20</v>
      </c>
      <c r="D6" s="1">
        <v>16.880700000000001</v>
      </c>
      <c r="E6" s="1">
        <v>0</v>
      </c>
      <c r="F6" s="4">
        <f t="shared" si="0"/>
        <v>0.94703586201782775</v>
      </c>
      <c r="G6" s="5"/>
      <c r="H6" s="1" t="s">
        <v>21</v>
      </c>
      <c r="I6" s="7"/>
    </row>
    <row r="7" spans="1:11" ht="12.75" customHeight="1">
      <c r="A7" s="1">
        <v>2385</v>
      </c>
      <c r="B7" s="1" t="s">
        <v>22</v>
      </c>
      <c r="C7" s="1" t="s">
        <v>23</v>
      </c>
      <c r="D7" s="1">
        <v>33.643300000000004</v>
      </c>
      <c r="E7" s="1">
        <v>20.398399999999999</v>
      </c>
      <c r="F7" s="4">
        <f t="shared" si="0"/>
        <v>0.61817004123715025</v>
      </c>
      <c r="G7" s="5"/>
      <c r="H7" s="1" t="s">
        <v>15</v>
      </c>
      <c r="I7" s="7"/>
    </row>
    <row r="8" spans="1:11" ht="12.75" customHeight="1">
      <c r="A8" s="1">
        <v>2386</v>
      </c>
      <c r="B8" s="1" t="s">
        <v>24</v>
      </c>
      <c r="C8" s="1" t="s">
        <v>25</v>
      </c>
      <c r="D8" s="1">
        <v>3.5743999999999998</v>
      </c>
      <c r="E8" s="1">
        <v>0.66659999999999997</v>
      </c>
      <c r="F8" s="4">
        <f t="shared" si="0"/>
        <v>0.73295946162473968</v>
      </c>
      <c r="G8" s="5">
        <f>(6.5+1)/(6.5+0.5+2)</f>
        <v>0.83333333333333337</v>
      </c>
      <c r="H8" s="1" t="s">
        <v>21</v>
      </c>
      <c r="I8" s="6">
        <f t="shared" ref="I8:J8" si="4">1-F8</f>
        <v>0.26704053837526032</v>
      </c>
      <c r="J8">
        <f t="shared" si="4"/>
        <v>0.16666666666666663</v>
      </c>
      <c r="K8">
        <f>ABS(I8)-ABS(J8)</f>
        <v>0.10037387170859369</v>
      </c>
    </row>
    <row r="9" spans="1:11" ht="12.75" customHeight="1">
      <c r="A9" s="1">
        <v>2387</v>
      </c>
      <c r="B9" s="5"/>
      <c r="C9" s="5"/>
      <c r="D9" s="5"/>
      <c r="E9" s="5"/>
      <c r="F9" s="4">
        <f t="shared" si="0"/>
        <v>0.5</v>
      </c>
      <c r="G9" s="5"/>
      <c r="H9" s="5"/>
      <c r="I9" s="7"/>
    </row>
    <row r="10" spans="1:11" ht="12.75" customHeight="1">
      <c r="A10" s="1">
        <v>3036</v>
      </c>
      <c r="B10" s="1" t="s">
        <v>27</v>
      </c>
      <c r="C10" s="1" t="s">
        <v>28</v>
      </c>
      <c r="D10" s="5">
        <f>0.3158+0.7+0.4762+0.4706+0.4+0.5263+0.2609+0.9524+0.3333+0.4706+0.4706+0.4444+0.3333</f>
        <v>6.1544000000000008</v>
      </c>
      <c r="E10" s="5"/>
      <c r="F10" s="4">
        <f t="shared" si="0"/>
        <v>0.87736682036691849</v>
      </c>
      <c r="G10" s="5"/>
      <c r="H10" s="1" t="s">
        <v>21</v>
      </c>
      <c r="I10" s="7"/>
    </row>
    <row r="11" spans="1:11" ht="12.75" customHeight="1">
      <c r="A11" s="1">
        <v>3084</v>
      </c>
      <c r="B11" s="5"/>
      <c r="C11" s="5"/>
      <c r="D11" s="5"/>
      <c r="E11" s="5"/>
      <c r="F11" s="5"/>
      <c r="G11" s="5"/>
      <c r="H11" s="5"/>
      <c r="I11" s="7"/>
    </row>
    <row r="12" spans="1:11" ht="12.75" customHeight="1">
      <c r="A12" s="1">
        <v>3085</v>
      </c>
      <c r="B12" s="1" t="s">
        <v>29</v>
      </c>
      <c r="C12" s="1" t="s">
        <v>30</v>
      </c>
      <c r="D12" s="11">
        <f>0.25+0.4+0.3333+0.5263+0.2353+0.25+0.4545+0.625</f>
        <v>3.0744000000000002</v>
      </c>
      <c r="E12" s="11"/>
      <c r="F12" s="4">
        <f t="shared" ref="F12:F19" si="5">(D12+1)/(E12+D12+2)</f>
        <v>0.80293236638814447</v>
      </c>
      <c r="G12" s="5">
        <f>9/10</f>
        <v>0.9</v>
      </c>
      <c r="H12" s="1" t="s">
        <v>21</v>
      </c>
      <c r="I12" s="6">
        <f t="shared" ref="I12:J12" si="6">1-F12</f>
        <v>0.19706763361185553</v>
      </c>
      <c r="J12">
        <f t="shared" si="6"/>
        <v>9.9999999999999978E-2</v>
      </c>
      <c r="K12">
        <f t="shared" ref="K12:K20" si="7">ABS(I12)-ABS(J12)</f>
        <v>9.7067633611855553E-2</v>
      </c>
    </row>
    <row r="13" spans="1:11" ht="12.75" customHeight="1">
      <c r="A13" s="12">
        <v>2385</v>
      </c>
      <c r="B13" s="1" t="s">
        <v>13</v>
      </c>
      <c r="C13" s="13" t="s">
        <v>14</v>
      </c>
      <c r="D13" s="14">
        <v>6.16</v>
      </c>
      <c r="E13" s="14">
        <v>2.2200000000000002</v>
      </c>
      <c r="F13" s="15">
        <f t="shared" si="5"/>
        <v>0.68978805394990361</v>
      </c>
      <c r="G13" s="5">
        <f>(14+1)/(18+2)</f>
        <v>0.75</v>
      </c>
      <c r="H13" s="1" t="s">
        <v>15</v>
      </c>
      <c r="I13" s="6">
        <f t="shared" ref="I13:J13" si="8">0.5-F13</f>
        <v>-0.18978805394990361</v>
      </c>
      <c r="J13">
        <f t="shared" si="8"/>
        <v>-0.25</v>
      </c>
      <c r="K13">
        <f t="shared" si="7"/>
        <v>-6.0211946050096388E-2</v>
      </c>
    </row>
    <row r="14" spans="1:11" ht="12.75" customHeight="1">
      <c r="A14" s="1">
        <v>2383</v>
      </c>
      <c r="B14" s="1" t="s">
        <v>19</v>
      </c>
      <c r="C14" s="1" t="s">
        <v>20</v>
      </c>
      <c r="D14" s="1">
        <v>7.45</v>
      </c>
      <c r="E14" s="1">
        <v>0.75</v>
      </c>
      <c r="F14" s="4">
        <f t="shared" si="5"/>
        <v>0.82843137254901955</v>
      </c>
      <c r="G14" s="5">
        <f>14/17</f>
        <v>0.82352941176470584</v>
      </c>
      <c r="H14" s="1" t="s">
        <v>21</v>
      </c>
      <c r="I14" s="6">
        <f t="shared" ref="I14:J14" si="9">1-F14</f>
        <v>0.17156862745098045</v>
      </c>
      <c r="J14">
        <f t="shared" si="9"/>
        <v>0.17647058823529416</v>
      </c>
      <c r="K14">
        <f t="shared" si="7"/>
        <v>-4.9019607843137081E-3</v>
      </c>
    </row>
    <row r="15" spans="1:11" ht="12.75" customHeight="1">
      <c r="A15" s="16">
        <v>2379</v>
      </c>
      <c r="B15" s="5"/>
      <c r="C15" s="1" t="s">
        <v>134</v>
      </c>
      <c r="D15" s="16">
        <v>8.7799999999999994</v>
      </c>
      <c r="E15" s="11"/>
      <c r="F15" s="4">
        <f t="shared" si="5"/>
        <v>0.90723562152133586</v>
      </c>
      <c r="G15" s="5">
        <f>14/15</f>
        <v>0.93333333333333335</v>
      </c>
      <c r="H15" s="1" t="s">
        <v>21</v>
      </c>
      <c r="I15" s="6">
        <f t="shared" ref="I15:J15" si="10">1-F15</f>
        <v>9.2764378478664145E-2</v>
      </c>
      <c r="J15">
        <f t="shared" si="10"/>
        <v>6.6666666666666652E-2</v>
      </c>
      <c r="K15">
        <f t="shared" si="7"/>
        <v>2.6097711811997493E-2</v>
      </c>
    </row>
    <row r="16" spans="1:11" ht="12.75" customHeight="1">
      <c r="A16" s="10">
        <v>2382</v>
      </c>
      <c r="B16" s="1" t="s">
        <v>16</v>
      </c>
      <c r="C16" s="13" t="s">
        <v>135</v>
      </c>
      <c r="D16" s="14">
        <v>5.29</v>
      </c>
      <c r="E16" s="14">
        <v>1.58</v>
      </c>
      <c r="F16" s="15">
        <f t="shared" si="5"/>
        <v>0.7091319052987598</v>
      </c>
      <c r="G16" s="5">
        <f>17/24</f>
        <v>0.70833333333333337</v>
      </c>
      <c r="H16" s="1" t="s">
        <v>21</v>
      </c>
      <c r="I16" s="6">
        <f t="shared" ref="I16:J16" si="11">F16</f>
        <v>0.7091319052987598</v>
      </c>
      <c r="J16">
        <f t="shared" si="11"/>
        <v>0.70833333333333337</v>
      </c>
      <c r="K16">
        <f t="shared" si="7"/>
        <v>7.9857196542643116E-4</v>
      </c>
    </row>
    <row r="17" spans="1:11" ht="12.75" customHeight="1">
      <c r="A17" s="1">
        <v>2385</v>
      </c>
      <c r="B17" s="1" t="s">
        <v>22</v>
      </c>
      <c r="C17" s="1" t="s">
        <v>23</v>
      </c>
      <c r="D17" s="16">
        <v>6.16</v>
      </c>
      <c r="E17" s="1">
        <v>2.2200000000000002</v>
      </c>
      <c r="F17" s="4">
        <f t="shared" si="5"/>
        <v>0.68978805394990361</v>
      </c>
      <c r="G17" s="5">
        <f>15/20</f>
        <v>0.75</v>
      </c>
      <c r="H17" s="1" t="s">
        <v>15</v>
      </c>
      <c r="I17" s="17">
        <f t="shared" ref="I17:J17" si="12">0.5-F17</f>
        <v>-0.18978805394990361</v>
      </c>
      <c r="J17" s="6">
        <f t="shared" si="12"/>
        <v>-0.25</v>
      </c>
      <c r="K17">
        <f t="shared" si="7"/>
        <v>-6.0211946050096388E-2</v>
      </c>
    </row>
    <row r="18" spans="1:11" ht="12.75" customHeight="1">
      <c r="A18" s="1">
        <v>2387</v>
      </c>
      <c r="B18" s="5"/>
      <c r="C18" s="13" t="s">
        <v>26</v>
      </c>
      <c r="D18" s="14">
        <v>6.15</v>
      </c>
      <c r="E18" s="18"/>
      <c r="F18" s="4">
        <f t="shared" si="5"/>
        <v>0.87730061349693256</v>
      </c>
      <c r="G18" s="5">
        <f>12/13</f>
        <v>0.92307692307692313</v>
      </c>
      <c r="H18" s="1" t="s">
        <v>21</v>
      </c>
      <c r="I18" s="6">
        <f t="shared" ref="I18:J18" si="13">1-F18</f>
        <v>0.12269938650306744</v>
      </c>
      <c r="J18">
        <f t="shared" si="13"/>
        <v>7.6923076923076872E-2</v>
      </c>
      <c r="K18">
        <f t="shared" si="7"/>
        <v>4.5776309579990571E-2</v>
      </c>
    </row>
    <row r="19" spans="1:11" ht="12.75" customHeight="1">
      <c r="A19" s="1">
        <v>3084</v>
      </c>
      <c r="B19" s="5"/>
      <c r="C19" s="5"/>
      <c r="D19" s="1">
        <v>1.78</v>
      </c>
      <c r="E19" s="1">
        <v>4.4999999999999997E-3</v>
      </c>
      <c r="F19" s="4">
        <f t="shared" si="5"/>
        <v>0.73457524111507466</v>
      </c>
      <c r="G19" s="5">
        <f>10/12</f>
        <v>0.83333333333333337</v>
      </c>
      <c r="H19" s="5"/>
      <c r="I19" s="6">
        <f t="shared" ref="I19:J19" si="14">1-F19</f>
        <v>0.26542475888492534</v>
      </c>
      <c r="J19">
        <f t="shared" si="14"/>
        <v>0.16666666666666663</v>
      </c>
      <c r="K19">
        <f t="shared" si="7"/>
        <v>9.8758092218258708E-2</v>
      </c>
    </row>
    <row r="20" spans="1:11" ht="12.75" customHeight="1">
      <c r="A20" s="1">
        <v>3085</v>
      </c>
      <c r="B20" s="1" t="s">
        <v>29</v>
      </c>
      <c r="C20" s="1" t="s">
        <v>28</v>
      </c>
      <c r="D20" s="16">
        <v>3.54</v>
      </c>
      <c r="E20" s="16">
        <v>0.42</v>
      </c>
      <c r="F20" s="5">
        <f>9/11</f>
        <v>0.81818181818181823</v>
      </c>
      <c r="G20" s="5">
        <f>9/10</f>
        <v>0.9</v>
      </c>
      <c r="H20" s="1" t="s">
        <v>21</v>
      </c>
      <c r="I20" s="6">
        <f t="shared" ref="I20:J20" si="15">1-F20</f>
        <v>0.18181818181818177</v>
      </c>
      <c r="J20">
        <f t="shared" si="15"/>
        <v>9.9999999999999978E-2</v>
      </c>
      <c r="K20">
        <f t="shared" si="7"/>
        <v>8.181818181818179E-2</v>
      </c>
    </row>
    <row r="21" spans="1:11" ht="12.75" customHeight="1">
      <c r="A21" s="8"/>
      <c r="B21" s="8"/>
      <c r="C21" s="8"/>
      <c r="F21" s="8"/>
      <c r="G21" s="8"/>
      <c r="H21" s="8"/>
    </row>
    <row r="100" spans="11:11" ht="12.75" customHeight="1">
      <c r="K100">
        <f>ABS(I100)-ABS(J100)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23" sqref="D23"/>
    </sheetView>
  </sheetViews>
  <sheetFormatPr baseColWidth="10" defaultColWidth="14.5" defaultRowHeight="12.75" customHeight="1" x14ac:dyDescent="0"/>
  <cols>
    <col min="1" max="16" width="17.33203125" customWidth="1"/>
  </cols>
  <sheetData>
    <row r="1" spans="1:6" ht="12.75" customHeight="1">
      <c r="A1" t="s">
        <v>367</v>
      </c>
      <c r="B1" t="s">
        <v>368</v>
      </c>
      <c r="C1" t="s">
        <v>0</v>
      </c>
      <c r="D1" t="s">
        <v>369</v>
      </c>
      <c r="E1" t="s">
        <v>370</v>
      </c>
      <c r="F1" t="s">
        <v>371</v>
      </c>
    </row>
    <row r="2" spans="1:6" ht="12.75" customHeight="1">
      <c r="A2" s="3">
        <v>1</v>
      </c>
      <c r="B2" s="3" t="s">
        <v>343</v>
      </c>
      <c r="C2" s="3">
        <v>3085</v>
      </c>
      <c r="D2" s="3" t="s">
        <v>36</v>
      </c>
      <c r="E2" s="3" t="s">
        <v>344</v>
      </c>
      <c r="F2" s="3" t="s">
        <v>34</v>
      </c>
    </row>
    <row r="3" spans="1:6" ht="12.75" customHeight="1">
      <c r="A3" s="3">
        <v>1</v>
      </c>
      <c r="B3" s="3" t="s">
        <v>345</v>
      </c>
      <c r="C3" s="3">
        <v>3085</v>
      </c>
      <c r="D3" s="3" t="s">
        <v>36</v>
      </c>
      <c r="E3" s="3" t="s">
        <v>346</v>
      </c>
      <c r="F3" s="3">
        <v>0.35289999999999999</v>
      </c>
    </row>
    <row r="4" spans="1:6" ht="12.75" customHeight="1">
      <c r="A4" s="3">
        <v>1</v>
      </c>
      <c r="B4" s="3" t="s">
        <v>347</v>
      </c>
      <c r="C4" s="3">
        <v>3085</v>
      </c>
      <c r="D4" s="3" t="s">
        <v>36</v>
      </c>
      <c r="E4" s="3" t="s">
        <v>348</v>
      </c>
      <c r="F4" s="3">
        <v>0.375</v>
      </c>
    </row>
    <row r="5" spans="1:6" ht="12.75" customHeight="1">
      <c r="A5" s="3">
        <v>1</v>
      </c>
      <c r="B5" s="3" t="s">
        <v>349</v>
      </c>
      <c r="C5" s="3">
        <v>3085</v>
      </c>
      <c r="D5" s="3" t="s">
        <v>36</v>
      </c>
      <c r="E5" s="3" t="s">
        <v>350</v>
      </c>
      <c r="F5" s="3">
        <v>0.57140000000000002</v>
      </c>
    </row>
    <row r="6" spans="1:6" ht="12.75" customHeight="1">
      <c r="A6" s="3">
        <v>1</v>
      </c>
      <c r="B6" s="3" t="s">
        <v>351</v>
      </c>
      <c r="C6" s="3">
        <v>3085</v>
      </c>
      <c r="D6" s="3" t="s">
        <v>177</v>
      </c>
      <c r="E6" s="3" t="s">
        <v>352</v>
      </c>
      <c r="F6" s="3">
        <v>0.42109999999999997</v>
      </c>
    </row>
    <row r="7" spans="1:6" ht="12.75" customHeight="1">
      <c r="A7" s="3">
        <v>1</v>
      </c>
      <c r="B7" s="3" t="s">
        <v>353</v>
      </c>
      <c r="C7" s="3">
        <v>3085</v>
      </c>
      <c r="D7" s="3" t="s">
        <v>177</v>
      </c>
      <c r="E7" s="3" t="s">
        <v>354</v>
      </c>
      <c r="F7" s="3">
        <v>0.4</v>
      </c>
    </row>
    <row r="8" spans="1:6" ht="12.75" customHeight="1">
      <c r="A8" s="3">
        <v>1</v>
      </c>
      <c r="B8" s="3" t="s">
        <v>355</v>
      </c>
      <c r="C8" s="3">
        <v>3085</v>
      </c>
      <c r="D8" s="3" t="s">
        <v>36</v>
      </c>
      <c r="E8" s="3" t="s">
        <v>356</v>
      </c>
      <c r="F8" s="3">
        <v>0.63160000000000005</v>
      </c>
    </row>
    <row r="9" spans="1:6" ht="12.75" customHeight="1">
      <c r="A9" s="3">
        <v>1</v>
      </c>
      <c r="B9" s="3" t="s">
        <v>357</v>
      </c>
      <c r="C9" s="3">
        <v>3085</v>
      </c>
      <c r="D9" s="3" t="s">
        <v>36</v>
      </c>
      <c r="E9" s="3" t="s">
        <v>358</v>
      </c>
      <c r="F9" s="3">
        <v>0.5</v>
      </c>
    </row>
    <row r="10" spans="1:6" ht="12.75" customHeight="1">
      <c r="A10" s="3">
        <v>1</v>
      </c>
      <c r="B10" s="3" t="s">
        <v>359</v>
      </c>
      <c r="C10" s="3">
        <v>3085</v>
      </c>
      <c r="D10" s="3" t="s">
        <v>36</v>
      </c>
      <c r="E10" s="3" t="s">
        <v>360</v>
      </c>
      <c r="F10" s="3" t="s">
        <v>34</v>
      </c>
    </row>
    <row r="11" spans="1:6" ht="12.75" customHeight="1">
      <c r="A11" s="3">
        <v>1</v>
      </c>
      <c r="B11" s="3" t="s">
        <v>361</v>
      </c>
      <c r="C11" s="3">
        <v>3085</v>
      </c>
      <c r="D11" s="3" t="s">
        <v>36</v>
      </c>
      <c r="E11" s="3" t="s">
        <v>362</v>
      </c>
      <c r="F11" s="3">
        <v>0.3</v>
      </c>
    </row>
    <row r="12" spans="1:6" ht="12.75" customHeight="1">
      <c r="A12" s="3">
        <v>1</v>
      </c>
      <c r="B12" s="3" t="s">
        <v>363</v>
      </c>
      <c r="C12" s="3">
        <v>3085</v>
      </c>
      <c r="D12" s="3" t="s">
        <v>36</v>
      </c>
      <c r="E12" s="3" t="s">
        <v>364</v>
      </c>
      <c r="F12" s="3" t="s">
        <v>34</v>
      </c>
    </row>
    <row r="13" spans="1:6" ht="12.75" customHeight="1">
      <c r="A13" s="3">
        <v>1</v>
      </c>
      <c r="B13" s="3" t="s">
        <v>365</v>
      </c>
      <c r="C13" s="3">
        <v>3085</v>
      </c>
      <c r="D13" s="3" t="s">
        <v>36</v>
      </c>
      <c r="E13" s="3" t="s">
        <v>366</v>
      </c>
      <c r="F13" s="3">
        <v>0.4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7" sqref="A27:XFD27"/>
    </sheetView>
  </sheetViews>
  <sheetFormatPr baseColWidth="10" defaultColWidth="14.5" defaultRowHeight="12.75" customHeight="1" x14ac:dyDescent="0"/>
  <cols>
    <col min="1" max="4" width="17.33203125" customWidth="1"/>
    <col min="5" max="5" width="27.5" customWidth="1"/>
    <col min="6" max="20" width="17.33203125" customWidth="1"/>
  </cols>
  <sheetData>
    <row r="1" spans="1:6" ht="12.75" customHeight="1">
      <c r="A1" t="s">
        <v>367</v>
      </c>
      <c r="B1" t="s">
        <v>368</v>
      </c>
      <c r="C1" t="s">
        <v>0</v>
      </c>
      <c r="D1" t="s">
        <v>369</v>
      </c>
      <c r="E1" t="s">
        <v>370</v>
      </c>
      <c r="F1" t="s">
        <v>371</v>
      </c>
    </row>
    <row r="2" spans="1:6" ht="12.75" customHeight="1">
      <c r="A2" s="3">
        <v>2</v>
      </c>
      <c r="B2" s="3" t="s">
        <v>31</v>
      </c>
      <c r="C2" s="3">
        <v>3084</v>
      </c>
      <c r="D2" s="3" t="s">
        <v>32</v>
      </c>
      <c r="E2" s="3" t="s">
        <v>33</v>
      </c>
      <c r="F2" s="3" t="s">
        <v>34</v>
      </c>
    </row>
    <row r="3" spans="1:6" ht="12.75" customHeight="1">
      <c r="A3" s="3">
        <v>1</v>
      </c>
      <c r="B3" s="3" t="s">
        <v>35</v>
      </c>
      <c r="C3" s="3">
        <v>3084</v>
      </c>
      <c r="D3" s="3" t="s">
        <v>36</v>
      </c>
      <c r="E3" s="3" t="s">
        <v>37</v>
      </c>
      <c r="F3" s="3">
        <v>0.25</v>
      </c>
    </row>
    <row r="4" spans="1:6" ht="12.75" customHeight="1">
      <c r="A4" s="3">
        <v>1</v>
      </c>
      <c r="B4" s="3" t="s">
        <v>38</v>
      </c>
      <c r="C4" s="3">
        <v>3084</v>
      </c>
      <c r="D4" s="3" t="s">
        <v>36</v>
      </c>
      <c r="E4" s="3" t="s">
        <v>39</v>
      </c>
      <c r="F4" s="3">
        <v>0.5</v>
      </c>
    </row>
    <row r="5" spans="1:6" ht="12.75" customHeight="1">
      <c r="A5" s="3">
        <v>1</v>
      </c>
      <c r="B5" s="3" t="s">
        <v>40</v>
      </c>
      <c r="C5" s="3">
        <v>3084</v>
      </c>
      <c r="D5" s="3" t="s">
        <v>36</v>
      </c>
      <c r="E5" s="3" t="s">
        <v>41</v>
      </c>
      <c r="F5" s="3">
        <v>0.47620000000000001</v>
      </c>
    </row>
    <row r="6" spans="1:6" ht="12.75" customHeight="1">
      <c r="A6" s="3">
        <v>1</v>
      </c>
      <c r="B6" s="3" t="s">
        <v>42</v>
      </c>
      <c r="C6" s="3">
        <v>3084</v>
      </c>
      <c r="D6" s="3" t="s">
        <v>36</v>
      </c>
      <c r="E6" s="3" t="s">
        <v>43</v>
      </c>
      <c r="F6" s="3">
        <v>0.47060000000000002</v>
      </c>
    </row>
    <row r="7" spans="1:6" ht="12.75" customHeight="1">
      <c r="A7" s="3">
        <v>1</v>
      </c>
      <c r="B7" s="3" t="s">
        <v>44</v>
      </c>
      <c r="C7" s="3">
        <v>3084</v>
      </c>
      <c r="D7" s="3" t="s">
        <v>36</v>
      </c>
      <c r="E7" s="3" t="s">
        <v>45</v>
      </c>
      <c r="F7" s="3">
        <v>0.36359999999999998</v>
      </c>
    </row>
    <row r="8" spans="1:6" ht="12.75" customHeight="1">
      <c r="A8" s="3">
        <v>1</v>
      </c>
      <c r="B8" s="3" t="s">
        <v>46</v>
      </c>
      <c r="C8" s="3">
        <v>3084</v>
      </c>
      <c r="D8" s="3" t="s">
        <v>36</v>
      </c>
      <c r="E8" s="3" t="s">
        <v>47</v>
      </c>
      <c r="F8" s="3" t="s">
        <v>34</v>
      </c>
    </row>
    <row r="9" spans="1:6" ht="12.75" customHeight="1">
      <c r="A9" s="3">
        <v>2</v>
      </c>
      <c r="B9" s="3" t="s">
        <v>48</v>
      </c>
      <c r="C9" s="3">
        <v>3084</v>
      </c>
      <c r="D9" s="3" t="s">
        <v>36</v>
      </c>
      <c r="E9" s="3" t="s">
        <v>49</v>
      </c>
      <c r="F9" s="3">
        <v>0.25</v>
      </c>
    </row>
    <row r="10" spans="1:6" ht="12.75" customHeight="1">
      <c r="A10" s="3">
        <v>2</v>
      </c>
      <c r="B10" s="3" t="s">
        <v>50</v>
      </c>
      <c r="C10" s="3">
        <v>3084</v>
      </c>
      <c r="D10" s="3" t="s">
        <v>36</v>
      </c>
      <c r="E10" s="3" t="s">
        <v>51</v>
      </c>
      <c r="F10" s="3">
        <v>0.25</v>
      </c>
    </row>
    <row r="11" spans="1:6" ht="12.75" customHeight="1">
      <c r="A11" s="3">
        <v>1</v>
      </c>
      <c r="B11" s="3" t="s">
        <v>52</v>
      </c>
      <c r="C11" s="3">
        <v>3084</v>
      </c>
      <c r="D11" s="3" t="s">
        <v>36</v>
      </c>
      <c r="E11" s="3" t="s">
        <v>53</v>
      </c>
      <c r="F11" s="3" t="s">
        <v>34</v>
      </c>
    </row>
    <row r="12" spans="1:6" ht="12.75" customHeight="1">
      <c r="A12" s="3">
        <v>1</v>
      </c>
      <c r="B12" s="3" t="s">
        <v>54</v>
      </c>
      <c r="C12" s="3">
        <v>3084</v>
      </c>
      <c r="D12" s="3" t="s">
        <v>36</v>
      </c>
      <c r="E12" s="3" t="s">
        <v>53</v>
      </c>
      <c r="F12" s="3">
        <v>0.44440000000000002</v>
      </c>
    </row>
    <row r="13" spans="1:6" ht="12.75" customHeight="1">
      <c r="A13" s="3">
        <v>1</v>
      </c>
      <c r="B13" s="3" t="s">
        <v>55</v>
      </c>
      <c r="C13" s="3">
        <v>3084</v>
      </c>
      <c r="D13" s="3" t="s">
        <v>36</v>
      </c>
      <c r="E13" s="3" t="s">
        <v>56</v>
      </c>
      <c r="F13" s="3" t="s">
        <v>34</v>
      </c>
    </row>
    <row r="14" spans="1:6" ht="12.75" customHeight="1">
      <c r="A14" s="3">
        <v>2</v>
      </c>
      <c r="B14" s="3" t="s">
        <v>57</v>
      </c>
      <c r="C14" s="3">
        <v>3084</v>
      </c>
      <c r="D14" s="3" t="s">
        <v>36</v>
      </c>
      <c r="E14" s="3" t="s">
        <v>58</v>
      </c>
      <c r="F14" s="3">
        <v>0.42109999999999997</v>
      </c>
    </row>
    <row r="15" spans="1:6" ht="12.75" customHeight="1">
      <c r="A15" s="3">
        <v>1</v>
      </c>
      <c r="B15" s="3" t="s">
        <v>59</v>
      </c>
      <c r="C15" s="3">
        <v>3084</v>
      </c>
      <c r="D15" s="3" t="s">
        <v>36</v>
      </c>
      <c r="E15" s="3" t="s">
        <v>60</v>
      </c>
      <c r="F15" s="3">
        <v>0.625</v>
      </c>
    </row>
    <row r="16" spans="1:6" ht="12.75" customHeight="1">
      <c r="A16" s="3">
        <v>4</v>
      </c>
      <c r="B16" s="3" t="s">
        <v>61</v>
      </c>
      <c r="C16" s="3">
        <v>3084</v>
      </c>
      <c r="D16" s="3" t="s">
        <v>36</v>
      </c>
      <c r="E16" s="3" t="s">
        <v>62</v>
      </c>
      <c r="F16" s="3">
        <v>0.52629999999999999</v>
      </c>
    </row>
    <row r="17" spans="1:6" ht="12.75" customHeight="1">
      <c r="A17" s="3">
        <v>1</v>
      </c>
      <c r="B17" s="3" t="s">
        <v>63</v>
      </c>
      <c r="C17" s="3">
        <v>3084</v>
      </c>
      <c r="D17" s="3" t="s">
        <v>36</v>
      </c>
      <c r="E17" s="3" t="s">
        <v>64</v>
      </c>
      <c r="F17" s="3">
        <v>0.42109999999999997</v>
      </c>
    </row>
    <row r="18" spans="1:6" ht="12.75" customHeight="1">
      <c r="A18" s="3">
        <v>1</v>
      </c>
      <c r="B18" s="3" t="s">
        <v>65</v>
      </c>
      <c r="C18" s="3">
        <v>3084</v>
      </c>
      <c r="D18" s="3" t="s">
        <v>36</v>
      </c>
      <c r="E18" s="3" t="s">
        <v>66</v>
      </c>
      <c r="F18" s="3">
        <v>0.52629999999999999</v>
      </c>
    </row>
    <row r="19" spans="1:6" ht="12.75" customHeight="1">
      <c r="A19" s="3">
        <v>6</v>
      </c>
      <c r="B19" s="3" t="s">
        <v>67</v>
      </c>
      <c r="C19" s="3">
        <v>3084</v>
      </c>
      <c r="D19" s="3" t="s">
        <v>36</v>
      </c>
      <c r="E19" s="3" t="s">
        <v>68</v>
      </c>
      <c r="F19" s="3">
        <v>0.63639999999999997</v>
      </c>
    </row>
    <row r="20" spans="1:6" ht="12.75" customHeight="1">
      <c r="A20" s="3">
        <v>1</v>
      </c>
      <c r="B20" s="3" t="s">
        <v>69</v>
      </c>
      <c r="C20" s="3">
        <v>3084</v>
      </c>
      <c r="D20" s="3" t="s">
        <v>36</v>
      </c>
      <c r="E20" s="3" t="s">
        <v>70</v>
      </c>
      <c r="F20" s="3">
        <v>0.4</v>
      </c>
    </row>
    <row r="21" spans="1:6" ht="12.75" customHeight="1">
      <c r="A21" s="3">
        <v>1</v>
      </c>
      <c r="B21" s="3" t="s">
        <v>71</v>
      </c>
      <c r="C21" s="3">
        <v>3084</v>
      </c>
      <c r="D21" s="3" t="s">
        <v>36</v>
      </c>
      <c r="E21" s="3" t="s">
        <v>72</v>
      </c>
      <c r="F21" s="3">
        <v>0.5333</v>
      </c>
    </row>
    <row r="22" spans="1:6" ht="12.75" customHeight="1">
      <c r="A22" s="3">
        <v>1</v>
      </c>
      <c r="B22" s="3" t="s">
        <v>73</v>
      </c>
      <c r="C22" s="3">
        <v>3084</v>
      </c>
      <c r="D22" s="3" t="s">
        <v>36</v>
      </c>
      <c r="E22" s="3" t="s">
        <v>74</v>
      </c>
      <c r="F22" s="3">
        <v>0.47620000000000001</v>
      </c>
    </row>
    <row r="23" spans="1:6" ht="12.75" customHeight="1">
      <c r="A23" s="3">
        <v>4</v>
      </c>
      <c r="B23" s="3" t="s">
        <v>75</v>
      </c>
      <c r="C23" s="3">
        <v>3084</v>
      </c>
      <c r="D23" s="3" t="s">
        <v>36</v>
      </c>
      <c r="E23" s="3" t="s">
        <v>76</v>
      </c>
      <c r="F23" s="3">
        <v>0.42109999999999997</v>
      </c>
    </row>
    <row r="24" spans="1:6" ht="12.75" customHeight="1">
      <c r="A24" s="3">
        <v>1</v>
      </c>
      <c r="B24" s="3" t="s">
        <v>77</v>
      </c>
      <c r="C24" s="3">
        <v>3084</v>
      </c>
      <c r="D24" s="3" t="s">
        <v>36</v>
      </c>
      <c r="E24" s="3" t="s">
        <v>78</v>
      </c>
      <c r="F24" s="3">
        <v>0.35289999999999999</v>
      </c>
    </row>
    <row r="25" spans="1:6" ht="12.75" customHeight="1">
      <c r="A25" s="3">
        <v>1</v>
      </c>
      <c r="B25" s="3" t="s">
        <v>79</v>
      </c>
      <c r="C25" s="3">
        <v>3084</v>
      </c>
      <c r="D25" s="3" t="s">
        <v>36</v>
      </c>
      <c r="E25" s="3" t="s">
        <v>80</v>
      </c>
      <c r="F25" s="3" t="s">
        <v>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A31" sqref="A31:XFD31"/>
    </sheetView>
  </sheetViews>
  <sheetFormatPr baseColWidth="10" defaultColWidth="14.5" defaultRowHeight="12.75" customHeight="1" x14ac:dyDescent="0"/>
  <cols>
    <col min="1" max="3" width="17.33203125" customWidth="1"/>
    <col min="4" max="4" width="29" customWidth="1"/>
    <col min="5" max="5" width="26.5" customWidth="1"/>
    <col min="6" max="19" width="17.33203125" customWidth="1"/>
  </cols>
  <sheetData>
    <row r="1" spans="1:6" ht="12.75" customHeight="1">
      <c r="A1" t="s">
        <v>367</v>
      </c>
      <c r="B1" t="s">
        <v>368</v>
      </c>
      <c r="C1" t="s">
        <v>0</v>
      </c>
      <c r="D1" t="s">
        <v>369</v>
      </c>
      <c r="E1" t="s">
        <v>370</v>
      </c>
      <c r="F1" t="s">
        <v>371</v>
      </c>
    </row>
    <row r="2" spans="1:6" ht="12.75" customHeight="1">
      <c r="A2" s="3">
        <v>1</v>
      </c>
      <c r="B2" s="3" t="s">
        <v>81</v>
      </c>
      <c r="C2" s="3">
        <v>2387</v>
      </c>
      <c r="D2" s="3" t="s">
        <v>36</v>
      </c>
      <c r="E2" s="3" t="s">
        <v>82</v>
      </c>
      <c r="F2" s="3" t="s">
        <v>34</v>
      </c>
    </row>
    <row r="3" spans="1:6" ht="12.75" customHeight="1">
      <c r="A3" s="3">
        <v>6</v>
      </c>
      <c r="B3" s="3" t="s">
        <v>83</v>
      </c>
      <c r="C3" s="3">
        <v>2387</v>
      </c>
      <c r="D3" s="3" t="s">
        <v>36</v>
      </c>
      <c r="E3" s="3" t="s">
        <v>84</v>
      </c>
      <c r="F3" s="3">
        <v>0.70589999999999997</v>
      </c>
    </row>
    <row r="4" spans="1:6" ht="12.75" customHeight="1">
      <c r="A4" s="3">
        <v>1</v>
      </c>
      <c r="B4" s="3" t="s">
        <v>85</v>
      </c>
      <c r="C4" s="3">
        <v>2387</v>
      </c>
      <c r="D4" s="3" t="s">
        <v>36</v>
      </c>
      <c r="E4" s="3" t="s">
        <v>86</v>
      </c>
      <c r="F4" s="3" t="s">
        <v>34</v>
      </c>
    </row>
    <row r="5" spans="1:6" ht="12.75" customHeight="1">
      <c r="A5" s="3">
        <v>19</v>
      </c>
      <c r="B5" s="3" t="s">
        <v>87</v>
      </c>
      <c r="C5" s="3">
        <v>2387</v>
      </c>
      <c r="D5" s="3" t="s">
        <v>36</v>
      </c>
      <c r="E5" s="3" t="s">
        <v>88</v>
      </c>
      <c r="F5" s="3">
        <v>0.63160000000000005</v>
      </c>
    </row>
    <row r="6" spans="1:6" ht="12.75" customHeight="1">
      <c r="A6" s="3">
        <v>11</v>
      </c>
      <c r="B6" s="3" t="s">
        <v>89</v>
      </c>
      <c r="C6" s="3">
        <v>2387</v>
      </c>
      <c r="D6" s="3" t="s">
        <v>36</v>
      </c>
      <c r="E6" s="3" t="s">
        <v>90</v>
      </c>
      <c r="F6" s="3" t="s">
        <v>34</v>
      </c>
    </row>
    <row r="7" spans="1:6" ht="12.75" customHeight="1">
      <c r="A7" s="3">
        <v>2</v>
      </c>
      <c r="B7" s="3" t="s">
        <v>91</v>
      </c>
      <c r="C7" s="3">
        <v>2387</v>
      </c>
      <c r="D7" s="3" t="s">
        <v>36</v>
      </c>
      <c r="E7" s="3" t="s">
        <v>92</v>
      </c>
      <c r="F7" s="3">
        <v>0.64</v>
      </c>
    </row>
    <row r="8" spans="1:6" ht="12.75" customHeight="1">
      <c r="A8" s="3">
        <v>66</v>
      </c>
      <c r="B8" s="3" t="s">
        <v>93</v>
      </c>
      <c r="C8" s="3">
        <v>2387</v>
      </c>
      <c r="D8" s="3" t="s">
        <v>36</v>
      </c>
      <c r="E8" s="3" t="s">
        <v>94</v>
      </c>
      <c r="F8" s="3">
        <v>0.58819999999999995</v>
      </c>
    </row>
    <row r="9" spans="1:6" ht="12.75" customHeight="1">
      <c r="A9" s="3">
        <v>20</v>
      </c>
      <c r="B9" s="3" t="s">
        <v>95</v>
      </c>
      <c r="C9" s="3">
        <v>2387</v>
      </c>
      <c r="D9" s="3" t="s">
        <v>36</v>
      </c>
      <c r="E9" s="3" t="s">
        <v>96</v>
      </c>
      <c r="F9" s="3">
        <v>0.9</v>
      </c>
    </row>
    <row r="10" spans="1:6" ht="12.75" customHeight="1">
      <c r="A10" s="3">
        <v>9</v>
      </c>
      <c r="B10" s="3" t="s">
        <v>97</v>
      </c>
      <c r="C10" s="3">
        <v>2387</v>
      </c>
      <c r="D10" s="3" t="s">
        <v>36</v>
      </c>
      <c r="E10" s="3" t="s">
        <v>98</v>
      </c>
      <c r="F10" s="3" t="s">
        <v>34</v>
      </c>
    </row>
    <row r="11" spans="1:6" ht="12.75" customHeight="1">
      <c r="A11" s="3">
        <v>6</v>
      </c>
      <c r="B11" s="3" t="s">
        <v>99</v>
      </c>
      <c r="C11" s="3">
        <v>2387</v>
      </c>
      <c r="D11" s="3" t="s">
        <v>36</v>
      </c>
      <c r="E11" s="3" t="s">
        <v>100</v>
      </c>
      <c r="F11" s="3">
        <v>0.5333</v>
      </c>
    </row>
    <row r="12" spans="1:6" ht="12.75" customHeight="1">
      <c r="A12" s="3">
        <v>46</v>
      </c>
      <c r="B12" s="3" t="s">
        <v>101</v>
      </c>
      <c r="C12" s="3">
        <v>2387</v>
      </c>
      <c r="D12" s="3" t="s">
        <v>36</v>
      </c>
      <c r="E12" s="3" t="s">
        <v>102</v>
      </c>
      <c r="F12" s="3" t="s">
        <v>34</v>
      </c>
    </row>
    <row r="13" spans="1:6" ht="12.75" customHeight="1">
      <c r="A13" s="3">
        <v>19</v>
      </c>
      <c r="B13" s="3" t="s">
        <v>103</v>
      </c>
      <c r="C13" s="3">
        <v>2387</v>
      </c>
      <c r="D13" s="3" t="s">
        <v>36</v>
      </c>
      <c r="E13" s="3" t="s">
        <v>104</v>
      </c>
      <c r="F13" s="3">
        <v>0.94120000000000004</v>
      </c>
    </row>
    <row r="14" spans="1:6" ht="12.75" customHeight="1">
      <c r="A14" s="3">
        <v>1</v>
      </c>
      <c r="B14" s="3" t="s">
        <v>105</v>
      </c>
      <c r="C14" s="3">
        <v>2387</v>
      </c>
      <c r="D14" s="3" t="s">
        <v>36</v>
      </c>
      <c r="E14" s="3" t="s">
        <v>106</v>
      </c>
      <c r="F14" s="3">
        <v>0.4</v>
      </c>
    </row>
    <row r="15" spans="1:6" ht="12.75" customHeight="1">
      <c r="A15" s="3">
        <v>1</v>
      </c>
      <c r="B15" s="3" t="s">
        <v>107</v>
      </c>
      <c r="C15" s="3">
        <v>2387</v>
      </c>
      <c r="D15" s="3" t="s">
        <v>36</v>
      </c>
      <c r="E15" s="3" t="s">
        <v>108</v>
      </c>
      <c r="F15" s="3">
        <v>0.35289999999999999</v>
      </c>
    </row>
    <row r="16" spans="1:6" ht="12.75" customHeight="1">
      <c r="A16" s="3">
        <v>1</v>
      </c>
      <c r="B16" s="3" t="s">
        <v>109</v>
      </c>
      <c r="C16" s="3">
        <v>2387</v>
      </c>
      <c r="D16" s="3" t="s">
        <v>110</v>
      </c>
      <c r="E16" s="3" t="s">
        <v>111</v>
      </c>
      <c r="F16" s="3" t="s">
        <v>34</v>
      </c>
    </row>
    <row r="17" spans="1:6" ht="12.75" customHeight="1">
      <c r="A17" s="3">
        <v>1</v>
      </c>
      <c r="B17" s="3" t="s">
        <v>112</v>
      </c>
      <c r="C17" s="3">
        <v>2387</v>
      </c>
      <c r="D17" s="3" t="s">
        <v>36</v>
      </c>
      <c r="E17" s="3" t="s">
        <v>113</v>
      </c>
      <c r="F17" s="3">
        <v>0.83330000000000004</v>
      </c>
    </row>
    <row r="18" spans="1:6" ht="12.75" customHeight="1">
      <c r="A18" s="3">
        <v>1</v>
      </c>
      <c r="B18" s="3" t="s">
        <v>114</v>
      </c>
      <c r="C18" s="3">
        <v>2387</v>
      </c>
      <c r="D18" s="3" t="s">
        <v>36</v>
      </c>
      <c r="E18" s="3" t="s">
        <v>115</v>
      </c>
      <c r="F18" s="3">
        <v>0.55559999999999998</v>
      </c>
    </row>
    <row r="19" spans="1:6" ht="12.75" customHeight="1">
      <c r="A19" s="3">
        <v>2</v>
      </c>
      <c r="B19" s="3" t="s">
        <v>116</v>
      </c>
      <c r="C19" s="3">
        <v>2387</v>
      </c>
      <c r="D19" s="3" t="s">
        <v>36</v>
      </c>
      <c r="E19" s="3" t="s">
        <v>117</v>
      </c>
      <c r="F19" s="3">
        <v>0.83330000000000004</v>
      </c>
    </row>
    <row r="20" spans="1:6" ht="12.75" customHeight="1">
      <c r="A20" s="3">
        <v>3</v>
      </c>
      <c r="B20" s="3" t="s">
        <v>118</v>
      </c>
      <c r="C20" s="3">
        <v>2387</v>
      </c>
      <c r="D20" s="3" t="s">
        <v>36</v>
      </c>
      <c r="E20" s="3" t="s">
        <v>119</v>
      </c>
      <c r="F20" s="3">
        <v>0.75</v>
      </c>
    </row>
    <row r="21" spans="1:6" ht="12.75" customHeight="1">
      <c r="A21" s="3">
        <v>1</v>
      </c>
      <c r="B21" s="3" t="s">
        <v>120</v>
      </c>
      <c r="C21" s="3">
        <v>2387</v>
      </c>
      <c r="D21" s="3" t="s">
        <v>36</v>
      </c>
      <c r="E21" s="3" t="s">
        <v>121</v>
      </c>
      <c r="F21" s="3">
        <v>0.71430000000000005</v>
      </c>
    </row>
    <row r="22" spans="1:6" ht="12.75" customHeight="1">
      <c r="A22" s="3">
        <v>10</v>
      </c>
      <c r="B22" s="3" t="s">
        <v>122</v>
      </c>
      <c r="C22" s="3">
        <v>2387</v>
      </c>
      <c r="D22" s="3" t="s">
        <v>36</v>
      </c>
      <c r="E22" s="3" t="s">
        <v>123</v>
      </c>
      <c r="F22" s="3">
        <v>0.5333</v>
      </c>
    </row>
    <row r="24" spans="1:6" ht="12.75" customHeight="1">
      <c r="A24" s="3">
        <v>2</v>
      </c>
      <c r="B24" s="3" t="s">
        <v>124</v>
      </c>
      <c r="C24" s="3">
        <v>2387</v>
      </c>
      <c r="D24" s="3" t="s">
        <v>36</v>
      </c>
      <c r="E24" s="3" t="s">
        <v>125</v>
      </c>
      <c r="F24" s="3">
        <v>0.75</v>
      </c>
    </row>
    <row r="26" spans="1:6" ht="12.75" customHeight="1">
      <c r="A26" s="3">
        <v>3</v>
      </c>
      <c r="B26" s="3" t="s">
        <v>126</v>
      </c>
      <c r="C26" s="3">
        <v>2387</v>
      </c>
      <c r="D26" s="3" t="s">
        <v>36</v>
      </c>
      <c r="E26" s="3" t="s">
        <v>127</v>
      </c>
      <c r="F26" s="3">
        <v>0.58819999999999995</v>
      </c>
    </row>
    <row r="27" spans="1:6" ht="12.75" customHeight="1">
      <c r="A27" s="3">
        <v>4</v>
      </c>
      <c r="B27" s="3" t="s">
        <v>128</v>
      </c>
      <c r="C27" s="3">
        <v>2387</v>
      </c>
      <c r="D27" s="3" t="s">
        <v>36</v>
      </c>
      <c r="E27" s="3" t="s">
        <v>129</v>
      </c>
      <c r="F27" s="3">
        <v>0.71430000000000005</v>
      </c>
    </row>
    <row r="28" spans="1:6" ht="12.75" customHeight="1">
      <c r="A28" s="3">
        <v>9</v>
      </c>
      <c r="B28" s="3" t="s">
        <v>130</v>
      </c>
      <c r="C28" s="3">
        <v>2387</v>
      </c>
      <c r="D28" s="3" t="s">
        <v>36</v>
      </c>
      <c r="E28" s="3" t="s">
        <v>131</v>
      </c>
      <c r="F28" s="3">
        <v>0.58819999999999995</v>
      </c>
    </row>
    <row r="29" spans="1:6" ht="12.75" customHeight="1">
      <c r="A29" s="3">
        <v>5</v>
      </c>
      <c r="B29" s="3" t="s">
        <v>132</v>
      </c>
      <c r="C29" s="3">
        <v>2387</v>
      </c>
      <c r="D29" s="3" t="s">
        <v>36</v>
      </c>
      <c r="E29" s="3" t="s">
        <v>133</v>
      </c>
      <c r="F29" s="3">
        <v>0.75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XFD1"/>
    </sheetView>
  </sheetViews>
  <sheetFormatPr baseColWidth="10" defaultColWidth="14.5" defaultRowHeight="12.75" customHeight="1" x14ac:dyDescent="0"/>
  <cols>
    <col min="1" max="4" width="17.33203125" customWidth="1"/>
    <col min="5" max="5" width="25.6640625" customWidth="1"/>
    <col min="6" max="17" width="17.33203125" customWidth="1"/>
  </cols>
  <sheetData>
    <row r="1" spans="1:6" ht="12.75" customHeight="1">
      <c r="A1" t="s">
        <v>367</v>
      </c>
      <c r="B1" t="s">
        <v>368</v>
      </c>
      <c r="C1" t="s">
        <v>0</v>
      </c>
      <c r="D1" t="s">
        <v>369</v>
      </c>
      <c r="E1" t="s">
        <v>370</v>
      </c>
      <c r="F1" t="s">
        <v>371</v>
      </c>
    </row>
    <row r="2" spans="1:6" ht="12.75" customHeight="1">
      <c r="A2" s="3">
        <v>1</v>
      </c>
      <c r="B2" s="3" t="s">
        <v>136</v>
      </c>
      <c r="C2" s="3">
        <v>2379</v>
      </c>
      <c r="D2" s="3" t="s">
        <v>36</v>
      </c>
      <c r="E2" s="3" t="s">
        <v>137</v>
      </c>
      <c r="F2" s="3">
        <v>0.63160000000000005</v>
      </c>
    </row>
    <row r="3" spans="1:6" ht="12.75" customHeight="1">
      <c r="A3" s="3">
        <v>1</v>
      </c>
      <c r="B3" s="3" t="s">
        <v>138</v>
      </c>
      <c r="C3" s="3">
        <v>2379</v>
      </c>
      <c r="D3" s="3" t="s">
        <v>36</v>
      </c>
      <c r="E3" s="3" t="s">
        <v>139</v>
      </c>
      <c r="F3" s="3">
        <v>0.55559999999999998</v>
      </c>
    </row>
    <row r="4" spans="1:6" ht="12.75" customHeight="1">
      <c r="A4" s="3">
        <v>1</v>
      </c>
      <c r="B4" s="3" t="s">
        <v>140</v>
      </c>
      <c r="C4" s="3">
        <v>2379</v>
      </c>
      <c r="D4" s="3" t="s">
        <v>36</v>
      </c>
      <c r="E4" s="3" t="s">
        <v>141</v>
      </c>
      <c r="F4" s="3">
        <v>0.55559999999999998</v>
      </c>
    </row>
    <row r="5" spans="1:6" ht="12.75" customHeight="1">
      <c r="A5" s="3">
        <v>1</v>
      </c>
      <c r="B5" s="3" t="s">
        <v>142</v>
      </c>
      <c r="C5" s="3">
        <v>2379</v>
      </c>
      <c r="D5" s="3" t="s">
        <v>36</v>
      </c>
      <c r="E5" s="3" t="s">
        <v>143</v>
      </c>
      <c r="F5" s="3" t="s">
        <v>34</v>
      </c>
    </row>
    <row r="6" spans="1:6" ht="12.75" customHeight="1">
      <c r="A6" s="3">
        <v>1</v>
      </c>
      <c r="B6" s="3" t="s">
        <v>138</v>
      </c>
      <c r="C6" s="3">
        <v>2379</v>
      </c>
      <c r="D6" s="3" t="s">
        <v>36</v>
      </c>
      <c r="E6" s="3" t="s">
        <v>144</v>
      </c>
      <c r="F6" s="3">
        <v>0.55559999999999998</v>
      </c>
    </row>
    <row r="7" spans="1:6" ht="12.75" customHeight="1">
      <c r="A7" s="3">
        <v>1</v>
      </c>
      <c r="B7" s="3" t="s">
        <v>145</v>
      </c>
      <c r="C7" s="3">
        <v>2379</v>
      </c>
      <c r="D7" s="3" t="s">
        <v>36</v>
      </c>
      <c r="E7" s="3" t="s">
        <v>146</v>
      </c>
      <c r="F7" s="3">
        <v>0.63160000000000005</v>
      </c>
    </row>
    <row r="8" spans="1:6" ht="12.75" customHeight="1">
      <c r="A8" s="3">
        <v>1</v>
      </c>
      <c r="B8" s="3" t="s">
        <v>147</v>
      </c>
      <c r="C8" s="3">
        <v>2379</v>
      </c>
      <c r="D8" s="3" t="s">
        <v>36</v>
      </c>
      <c r="E8" s="3" t="s">
        <v>148</v>
      </c>
      <c r="F8" s="3">
        <v>0.66669999999999996</v>
      </c>
    </row>
    <row r="9" spans="1:6" ht="12.75" customHeight="1">
      <c r="A9" s="3">
        <v>1</v>
      </c>
      <c r="B9" s="3" t="s">
        <v>149</v>
      </c>
      <c r="C9" s="3">
        <v>2379</v>
      </c>
      <c r="D9" s="3" t="s">
        <v>36</v>
      </c>
      <c r="E9" s="3" t="s">
        <v>150</v>
      </c>
      <c r="F9" s="3">
        <v>0.9</v>
      </c>
    </row>
    <row r="10" spans="1:6" ht="12.75" customHeight="1">
      <c r="A10" s="3">
        <v>1</v>
      </c>
      <c r="B10" s="3" t="s">
        <v>151</v>
      </c>
      <c r="C10" s="3">
        <v>2379</v>
      </c>
      <c r="D10" s="3" t="s">
        <v>36</v>
      </c>
      <c r="E10" s="3" t="s">
        <v>152</v>
      </c>
      <c r="F10" s="3" t="s">
        <v>34</v>
      </c>
    </row>
    <row r="11" spans="1:6" ht="12.75" customHeight="1">
      <c r="A11" s="3">
        <v>1</v>
      </c>
      <c r="B11" s="3" t="s">
        <v>153</v>
      </c>
      <c r="C11" s="3">
        <v>2379</v>
      </c>
      <c r="D11" s="3" t="s">
        <v>36</v>
      </c>
      <c r="E11" s="3" t="s">
        <v>154</v>
      </c>
      <c r="F11" s="3">
        <v>0.70589999999999997</v>
      </c>
    </row>
    <row r="12" spans="1:6" ht="12.75" customHeight="1">
      <c r="A12" s="3">
        <v>1</v>
      </c>
      <c r="B12" s="3" t="s">
        <v>155</v>
      </c>
      <c r="C12" s="3">
        <v>2379</v>
      </c>
      <c r="D12" s="3" t="s">
        <v>36</v>
      </c>
      <c r="E12" s="3" t="s">
        <v>156</v>
      </c>
      <c r="F12" s="3">
        <v>0.46150000000000002</v>
      </c>
    </row>
    <row r="13" spans="1:6" ht="12.75" customHeight="1">
      <c r="A13" s="3">
        <v>1</v>
      </c>
      <c r="B13" s="3" t="s">
        <v>157</v>
      </c>
      <c r="C13" s="3">
        <v>2379</v>
      </c>
      <c r="D13" s="3" t="s">
        <v>36</v>
      </c>
      <c r="E13" s="3" t="s">
        <v>158</v>
      </c>
      <c r="F13" s="3">
        <v>0.58819999999999995</v>
      </c>
    </row>
    <row r="14" spans="1:6" ht="12.75" customHeight="1">
      <c r="A14" s="3">
        <v>1</v>
      </c>
      <c r="B14" s="3" t="s">
        <v>159</v>
      </c>
      <c r="C14" s="3">
        <v>2379</v>
      </c>
      <c r="D14" s="3" t="s">
        <v>36</v>
      </c>
      <c r="E14" s="3" t="s">
        <v>160</v>
      </c>
      <c r="F14" s="3" t="s">
        <v>34</v>
      </c>
    </row>
    <row r="15" spans="1:6" ht="12.75" customHeight="1">
      <c r="A15" s="3">
        <v>1</v>
      </c>
      <c r="B15" s="3" t="s">
        <v>161</v>
      </c>
      <c r="C15" s="3">
        <v>2379</v>
      </c>
      <c r="D15" s="3" t="s">
        <v>36</v>
      </c>
      <c r="E15" s="3" t="s">
        <v>162</v>
      </c>
      <c r="F15" s="3" t="s">
        <v>34</v>
      </c>
    </row>
    <row r="16" spans="1:6" ht="12.75" customHeight="1">
      <c r="A16" s="3">
        <v>1</v>
      </c>
      <c r="B16" s="3" t="s">
        <v>163</v>
      </c>
      <c r="C16" s="3">
        <v>2379</v>
      </c>
      <c r="D16" s="3" t="s">
        <v>36</v>
      </c>
      <c r="E16" s="3" t="s">
        <v>164</v>
      </c>
      <c r="F16" s="3">
        <v>0.22220000000000001</v>
      </c>
    </row>
    <row r="17" spans="1:6" ht="12.75" customHeight="1">
      <c r="A17" s="3">
        <v>1</v>
      </c>
      <c r="B17" s="3" t="s">
        <v>165</v>
      </c>
      <c r="C17" s="3">
        <v>2379</v>
      </c>
      <c r="D17" s="3" t="s">
        <v>36</v>
      </c>
      <c r="E17" s="3" t="s">
        <v>166</v>
      </c>
      <c r="F17" s="3">
        <v>0.85709999999999997</v>
      </c>
    </row>
    <row r="18" spans="1:6" ht="12.75" customHeight="1">
      <c r="A18" s="3">
        <v>1</v>
      </c>
      <c r="B18" s="3" t="s">
        <v>167</v>
      </c>
      <c r="C18" s="3">
        <v>2379</v>
      </c>
      <c r="D18" s="3" t="s">
        <v>36</v>
      </c>
      <c r="E18" s="3" t="s">
        <v>168</v>
      </c>
      <c r="F18" s="3">
        <v>0.75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XFD1"/>
    </sheetView>
  </sheetViews>
  <sheetFormatPr baseColWidth="10" defaultColWidth="14.5" defaultRowHeight="12.75" customHeight="1" x14ac:dyDescent="0"/>
  <cols>
    <col min="1" max="4" width="17.33203125" customWidth="1"/>
    <col min="5" max="5" width="22" customWidth="1"/>
    <col min="6" max="16" width="17.33203125" customWidth="1"/>
  </cols>
  <sheetData>
    <row r="1" spans="1:6" ht="12.75" customHeight="1">
      <c r="A1" t="s">
        <v>367</v>
      </c>
      <c r="B1" t="s">
        <v>368</v>
      </c>
      <c r="C1" t="s">
        <v>0</v>
      </c>
      <c r="D1" t="s">
        <v>369</v>
      </c>
      <c r="E1" t="s">
        <v>370</v>
      </c>
      <c r="F1" t="s">
        <v>371</v>
      </c>
    </row>
    <row r="2" spans="1:6" ht="12.75" customHeight="1">
      <c r="A2" s="3">
        <v>1</v>
      </c>
      <c r="B2" s="3" t="s">
        <v>169</v>
      </c>
      <c r="C2" s="3">
        <v>2378</v>
      </c>
      <c r="D2" s="3" t="s">
        <v>36</v>
      </c>
      <c r="E2" s="3" t="s">
        <v>170</v>
      </c>
      <c r="F2" s="3">
        <v>0.63160000000000005</v>
      </c>
    </row>
    <row r="3" spans="1:6" ht="12.75" customHeight="1">
      <c r="A3" s="3">
        <v>1</v>
      </c>
      <c r="B3" s="3" t="s">
        <v>171</v>
      </c>
      <c r="C3" s="3">
        <v>2378</v>
      </c>
      <c r="D3" s="3" t="s">
        <v>36</v>
      </c>
      <c r="E3" s="3" t="s">
        <v>172</v>
      </c>
      <c r="F3" s="3">
        <v>0.76919999999999999</v>
      </c>
    </row>
    <row r="4" spans="1:6" ht="12.75" customHeight="1">
      <c r="A4" s="3">
        <v>1</v>
      </c>
      <c r="B4" s="3" t="s">
        <v>173</v>
      </c>
      <c r="C4" s="3">
        <v>2378</v>
      </c>
      <c r="D4" s="3" t="s">
        <v>36</v>
      </c>
      <c r="E4" s="3" t="s">
        <v>174</v>
      </c>
      <c r="F4" s="3" t="s">
        <v>34</v>
      </c>
    </row>
    <row r="5" spans="1:6" ht="12.75" customHeight="1">
      <c r="A5" s="3">
        <v>1</v>
      </c>
      <c r="B5" s="3" t="s">
        <v>175</v>
      </c>
      <c r="C5" s="3">
        <v>2378</v>
      </c>
      <c r="D5" s="3" t="s">
        <v>36</v>
      </c>
      <c r="E5" s="3" t="s">
        <v>176</v>
      </c>
      <c r="F5" s="3">
        <v>0.71430000000000005</v>
      </c>
    </row>
    <row r="6" spans="1:6" ht="12.75" customHeight="1">
      <c r="A6" s="3">
        <v>1</v>
      </c>
      <c r="B6" s="3" t="s">
        <v>175</v>
      </c>
      <c r="C6" s="3">
        <v>2378</v>
      </c>
      <c r="D6" s="3" t="s">
        <v>177</v>
      </c>
      <c r="E6" s="3" t="s">
        <v>178</v>
      </c>
      <c r="F6" s="3">
        <v>0.71430000000000005</v>
      </c>
    </row>
    <row r="7" spans="1:6" ht="12.75" customHeight="1">
      <c r="A7" s="3">
        <v>1</v>
      </c>
      <c r="B7" s="3" t="s">
        <v>179</v>
      </c>
      <c r="C7" s="3">
        <v>2378</v>
      </c>
      <c r="D7" s="3" t="s">
        <v>36</v>
      </c>
      <c r="E7" s="3" t="s">
        <v>180</v>
      </c>
      <c r="F7" s="3" t="s">
        <v>34</v>
      </c>
    </row>
    <row r="8" spans="1:6" ht="12.75" customHeight="1">
      <c r="A8" s="3">
        <v>1</v>
      </c>
      <c r="B8" s="3" t="s">
        <v>179</v>
      </c>
      <c r="C8" s="3">
        <v>2378</v>
      </c>
      <c r="D8" s="3" t="s">
        <v>177</v>
      </c>
      <c r="E8" s="3" t="s">
        <v>181</v>
      </c>
      <c r="F8" s="3" t="s">
        <v>34</v>
      </c>
    </row>
    <row r="9" spans="1:6" ht="12.75" customHeight="1">
      <c r="A9" s="3">
        <v>1</v>
      </c>
      <c r="B9" s="3" t="s">
        <v>182</v>
      </c>
      <c r="C9" s="3">
        <v>2378</v>
      </c>
      <c r="D9" s="3" t="s">
        <v>36</v>
      </c>
      <c r="E9" s="3" t="s">
        <v>183</v>
      </c>
      <c r="F9" s="3" t="s">
        <v>34</v>
      </c>
    </row>
    <row r="10" spans="1:6" ht="12.75" customHeight="1">
      <c r="A10" s="3">
        <v>1</v>
      </c>
      <c r="B10" s="3" t="s">
        <v>182</v>
      </c>
      <c r="C10" s="3">
        <v>2378</v>
      </c>
      <c r="D10" s="3" t="s">
        <v>177</v>
      </c>
      <c r="E10" s="3" t="s">
        <v>184</v>
      </c>
      <c r="F10" s="3" t="s">
        <v>34</v>
      </c>
    </row>
    <row r="11" spans="1:6" ht="12.75" customHeight="1">
      <c r="A11" s="3">
        <v>1</v>
      </c>
      <c r="B11" s="3" t="s">
        <v>185</v>
      </c>
      <c r="C11" s="3">
        <v>2378</v>
      </c>
      <c r="D11" s="3" t="s">
        <v>177</v>
      </c>
      <c r="E11" s="3" t="s">
        <v>186</v>
      </c>
      <c r="F11" s="3" t="s">
        <v>34</v>
      </c>
    </row>
    <row r="12" spans="1:6" ht="12.75" customHeight="1">
      <c r="A12" s="3">
        <v>1</v>
      </c>
      <c r="B12" s="3" t="s">
        <v>187</v>
      </c>
      <c r="C12" s="3">
        <v>2378</v>
      </c>
      <c r="D12" s="3" t="s">
        <v>36</v>
      </c>
      <c r="E12" s="3" t="s">
        <v>188</v>
      </c>
      <c r="F12" s="3">
        <v>0.68969999999999998</v>
      </c>
    </row>
    <row r="13" spans="1:6" ht="12.75" customHeight="1">
      <c r="A13" s="3">
        <v>1</v>
      </c>
      <c r="B13" s="3" t="s">
        <v>189</v>
      </c>
      <c r="C13" s="3">
        <v>2378</v>
      </c>
      <c r="D13" s="3" t="s">
        <v>36</v>
      </c>
      <c r="E13" s="3" t="s">
        <v>190</v>
      </c>
      <c r="F13" s="3" t="s">
        <v>34</v>
      </c>
    </row>
    <row r="14" spans="1:6" ht="12.75" customHeight="1">
      <c r="A14" s="3">
        <v>1</v>
      </c>
      <c r="B14" s="3" t="s">
        <v>189</v>
      </c>
      <c r="C14" s="3">
        <v>2378</v>
      </c>
      <c r="D14" s="3" t="s">
        <v>177</v>
      </c>
      <c r="E14" s="3" t="s">
        <v>191</v>
      </c>
      <c r="F14" s="3" t="s">
        <v>34</v>
      </c>
    </row>
    <row r="15" spans="1:6" ht="12.75" customHeight="1">
      <c r="A15" s="3">
        <v>1</v>
      </c>
      <c r="B15" s="3" t="s">
        <v>192</v>
      </c>
      <c r="C15" s="3">
        <v>2378</v>
      </c>
      <c r="D15" s="3" t="s">
        <v>36</v>
      </c>
      <c r="E15" s="3" t="s">
        <v>193</v>
      </c>
      <c r="F15" s="3">
        <v>0.76919999999999999</v>
      </c>
    </row>
    <row r="16" spans="1:6" ht="12.75" customHeight="1">
      <c r="A16" s="3">
        <v>1</v>
      </c>
      <c r="B16" s="3" t="s">
        <v>28</v>
      </c>
      <c r="C16" s="3">
        <v>2378</v>
      </c>
      <c r="D16" s="3" t="s">
        <v>36</v>
      </c>
      <c r="E16" s="3" t="s">
        <v>194</v>
      </c>
      <c r="F16" s="3">
        <v>0.6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sqref="A1:XFD1"/>
    </sheetView>
  </sheetViews>
  <sheetFormatPr baseColWidth="10" defaultColWidth="14.5" defaultRowHeight="12.75" customHeight="1" x14ac:dyDescent="0"/>
  <cols>
    <col min="1" max="4" width="17.33203125" customWidth="1"/>
    <col min="5" max="5" width="26.1640625" customWidth="1"/>
    <col min="6" max="16" width="17.33203125" customWidth="1"/>
  </cols>
  <sheetData>
    <row r="1" spans="1:6" ht="12.75" customHeight="1">
      <c r="A1" t="s">
        <v>367</v>
      </c>
      <c r="B1" t="s">
        <v>368</v>
      </c>
      <c r="C1" t="s">
        <v>0</v>
      </c>
      <c r="D1" t="s">
        <v>369</v>
      </c>
      <c r="E1" t="s">
        <v>370</v>
      </c>
      <c r="F1" t="s">
        <v>371</v>
      </c>
    </row>
    <row r="2" spans="1:6" ht="12.75" customHeight="1">
      <c r="A2" s="3">
        <v>1</v>
      </c>
      <c r="B2" s="3" t="s">
        <v>195</v>
      </c>
      <c r="C2" s="3">
        <v>2380</v>
      </c>
      <c r="D2" s="3" t="s">
        <v>177</v>
      </c>
      <c r="E2" s="3" t="s">
        <v>196</v>
      </c>
      <c r="F2" s="3">
        <v>0.4</v>
      </c>
    </row>
    <row r="3" spans="1:6" ht="12.75" customHeight="1">
      <c r="A3" s="3">
        <v>1</v>
      </c>
      <c r="B3" s="3" t="s">
        <v>197</v>
      </c>
      <c r="C3" s="3">
        <v>2380</v>
      </c>
      <c r="D3" s="3" t="s">
        <v>177</v>
      </c>
      <c r="E3" s="3" t="s">
        <v>198</v>
      </c>
      <c r="F3" s="3" t="s">
        <v>34</v>
      </c>
    </row>
    <row r="4" spans="1:6" ht="12.75" customHeight="1">
      <c r="A4" s="3">
        <v>1</v>
      </c>
      <c r="B4" s="3" t="s">
        <v>199</v>
      </c>
      <c r="C4" s="3">
        <v>2380</v>
      </c>
      <c r="D4" s="3" t="s">
        <v>177</v>
      </c>
      <c r="E4" s="3" t="s">
        <v>200</v>
      </c>
      <c r="F4" s="3">
        <v>0.42859999999999998</v>
      </c>
    </row>
    <row r="5" spans="1:6" ht="12.75" customHeight="1">
      <c r="A5" s="3">
        <v>1</v>
      </c>
      <c r="B5" s="3" t="s">
        <v>201</v>
      </c>
      <c r="C5" s="3">
        <v>2380</v>
      </c>
      <c r="D5" s="3" t="s">
        <v>177</v>
      </c>
      <c r="E5" s="3" t="s">
        <v>202</v>
      </c>
      <c r="F5" s="3">
        <v>0.4</v>
      </c>
    </row>
    <row r="6" spans="1:6" ht="12.75" customHeight="1">
      <c r="A6" s="3">
        <v>1</v>
      </c>
      <c r="B6" s="3" t="s">
        <v>195</v>
      </c>
      <c r="C6" s="3">
        <v>2380</v>
      </c>
      <c r="D6" s="3" t="s">
        <v>36</v>
      </c>
      <c r="E6" s="3" t="s">
        <v>203</v>
      </c>
      <c r="F6" s="3">
        <v>0.4</v>
      </c>
    </row>
    <row r="7" spans="1:6" ht="12.75" customHeight="1">
      <c r="A7" s="3">
        <v>1</v>
      </c>
      <c r="B7" s="3" t="s">
        <v>195</v>
      </c>
      <c r="C7" s="3">
        <v>2380</v>
      </c>
      <c r="D7" s="3" t="s">
        <v>204</v>
      </c>
      <c r="E7" s="3" t="s">
        <v>205</v>
      </c>
      <c r="F7" s="3">
        <v>0.4</v>
      </c>
    </row>
    <row r="8" spans="1:6" ht="12.75" customHeight="1">
      <c r="A8" s="3">
        <v>3</v>
      </c>
      <c r="B8" s="3" t="s">
        <v>206</v>
      </c>
      <c r="C8" s="3">
        <v>2380</v>
      </c>
      <c r="D8" s="3" t="s">
        <v>36</v>
      </c>
      <c r="E8" s="3" t="s">
        <v>207</v>
      </c>
      <c r="F8" s="3">
        <v>0.42859999999999998</v>
      </c>
    </row>
    <row r="9" spans="1:6" ht="12.75" customHeight="1">
      <c r="A9" s="3">
        <v>4</v>
      </c>
      <c r="B9" s="3" t="s">
        <v>206</v>
      </c>
      <c r="C9" s="3">
        <v>2380</v>
      </c>
      <c r="D9" s="3" t="s">
        <v>36</v>
      </c>
      <c r="E9" s="3" t="s">
        <v>208</v>
      </c>
      <c r="F9" s="3">
        <v>0.42859999999999998</v>
      </c>
    </row>
    <row r="10" spans="1:6" ht="12.75" customHeight="1">
      <c r="A10" s="3">
        <v>5</v>
      </c>
      <c r="B10" s="3" t="s">
        <v>206</v>
      </c>
      <c r="C10" s="3">
        <v>2380</v>
      </c>
      <c r="D10" s="3" t="s">
        <v>36</v>
      </c>
      <c r="E10" s="3" t="s">
        <v>209</v>
      </c>
      <c r="F10" s="3">
        <v>0.42859999999999998</v>
      </c>
    </row>
    <row r="11" spans="1:6" ht="12.75" customHeight="1">
      <c r="A11" s="3">
        <v>4</v>
      </c>
      <c r="B11" s="3" t="s">
        <v>206</v>
      </c>
      <c r="C11" s="3">
        <v>2380</v>
      </c>
      <c r="D11" s="3" t="s">
        <v>36</v>
      </c>
      <c r="E11" s="3" t="s">
        <v>210</v>
      </c>
      <c r="F11" s="3">
        <v>0.42859999999999998</v>
      </c>
    </row>
    <row r="12" spans="1:6" ht="12.75" customHeight="1">
      <c r="A12" s="3">
        <v>1</v>
      </c>
      <c r="B12" s="3" t="s">
        <v>211</v>
      </c>
      <c r="C12" s="3">
        <v>2380</v>
      </c>
      <c r="D12" s="3" t="s">
        <v>36</v>
      </c>
      <c r="E12" s="3" t="s">
        <v>212</v>
      </c>
      <c r="F12" s="3">
        <v>0.46150000000000002</v>
      </c>
    </row>
    <row r="13" spans="1:6" ht="12.75" customHeight="1">
      <c r="A13" s="3">
        <v>1</v>
      </c>
      <c r="B13" s="3" t="s">
        <v>211</v>
      </c>
      <c r="C13" s="3">
        <v>2380</v>
      </c>
      <c r="D13" s="3" t="s">
        <v>36</v>
      </c>
      <c r="E13" s="3" t="s">
        <v>213</v>
      </c>
      <c r="F13" s="3">
        <v>0.46150000000000002</v>
      </c>
    </row>
    <row r="14" spans="1:6" ht="12.75" customHeight="1">
      <c r="A14" s="3">
        <v>1</v>
      </c>
      <c r="B14" s="3" t="s">
        <v>214</v>
      </c>
      <c r="C14" s="3">
        <v>2380</v>
      </c>
      <c r="D14" s="3" t="s">
        <v>36</v>
      </c>
      <c r="E14" s="3" t="s">
        <v>215</v>
      </c>
      <c r="F14" s="3">
        <v>0.57140000000000002</v>
      </c>
    </row>
    <row r="15" spans="1:6" ht="12.75" customHeight="1">
      <c r="A15" s="3">
        <v>1</v>
      </c>
      <c r="B15" s="3" t="s">
        <v>216</v>
      </c>
      <c r="C15" s="3">
        <v>2380</v>
      </c>
      <c r="D15" s="3" t="s">
        <v>36</v>
      </c>
      <c r="E15" s="3" t="s">
        <v>217</v>
      </c>
      <c r="F15" s="3" t="s">
        <v>34</v>
      </c>
    </row>
    <row r="16" spans="1:6" ht="12.75" customHeight="1">
      <c r="A16" s="3">
        <v>1</v>
      </c>
      <c r="B16" s="3" t="s">
        <v>218</v>
      </c>
      <c r="C16" s="3">
        <v>2380</v>
      </c>
      <c r="D16" s="3" t="s">
        <v>36</v>
      </c>
      <c r="E16" s="3" t="s">
        <v>217</v>
      </c>
      <c r="F16" s="3">
        <v>0.4</v>
      </c>
    </row>
    <row r="17" spans="1:6" ht="12.75" customHeight="1">
      <c r="A17" s="3">
        <v>1</v>
      </c>
      <c r="B17" s="3" t="s">
        <v>219</v>
      </c>
      <c r="C17" s="3">
        <v>2380</v>
      </c>
      <c r="D17" s="3" t="s">
        <v>36</v>
      </c>
      <c r="E17" s="3" t="s">
        <v>217</v>
      </c>
      <c r="F17" s="3" t="s">
        <v>34</v>
      </c>
    </row>
    <row r="18" spans="1:6" ht="12.75" customHeight="1">
      <c r="A18" s="3">
        <v>1</v>
      </c>
      <c r="B18" s="3" t="s">
        <v>220</v>
      </c>
      <c r="C18" s="3">
        <v>2380</v>
      </c>
      <c r="D18" s="3" t="s">
        <v>36</v>
      </c>
      <c r="E18" s="3" t="s">
        <v>217</v>
      </c>
      <c r="F18" s="3" t="s">
        <v>34</v>
      </c>
    </row>
    <row r="19" spans="1:6" ht="12.75" customHeight="1">
      <c r="A19" s="3">
        <v>1</v>
      </c>
      <c r="B19" s="3" t="s">
        <v>221</v>
      </c>
      <c r="C19" s="3">
        <v>2380</v>
      </c>
      <c r="D19" s="3" t="s">
        <v>36</v>
      </c>
      <c r="E19" s="3" t="s">
        <v>217</v>
      </c>
      <c r="F19" s="3">
        <v>0.46150000000000002</v>
      </c>
    </row>
    <row r="20" spans="1:6" ht="12.75" customHeight="1">
      <c r="A20" s="3">
        <v>1</v>
      </c>
      <c r="B20" s="3" t="s">
        <v>222</v>
      </c>
      <c r="C20" s="3">
        <v>2380</v>
      </c>
      <c r="D20" s="3" t="s">
        <v>36</v>
      </c>
      <c r="E20" s="3" t="s">
        <v>217</v>
      </c>
      <c r="F20" s="3">
        <v>0.76919999999999999</v>
      </c>
    </row>
    <row r="21" spans="1:6" ht="12.75" customHeight="1">
      <c r="A21" s="3">
        <v>1</v>
      </c>
      <c r="B21" s="3" t="s">
        <v>223</v>
      </c>
      <c r="C21" s="3">
        <v>2380</v>
      </c>
      <c r="D21" s="3" t="s">
        <v>36</v>
      </c>
      <c r="E21" s="3" t="s">
        <v>217</v>
      </c>
      <c r="F21" s="3">
        <v>0.4</v>
      </c>
    </row>
    <row r="22" spans="1:6" ht="12.75" customHeight="1">
      <c r="A22" s="3">
        <v>1</v>
      </c>
      <c r="B22" s="3" t="s">
        <v>224</v>
      </c>
      <c r="C22" s="3">
        <v>2380</v>
      </c>
      <c r="D22" s="3" t="s">
        <v>36</v>
      </c>
      <c r="E22" s="3" t="s">
        <v>217</v>
      </c>
      <c r="F22" s="3">
        <v>0.71430000000000005</v>
      </c>
    </row>
    <row r="23" spans="1:6" ht="12.75" customHeight="1">
      <c r="A23" s="3">
        <v>1</v>
      </c>
      <c r="B23" s="3" t="s">
        <v>225</v>
      </c>
      <c r="C23" s="3">
        <v>2380</v>
      </c>
      <c r="D23" s="3" t="s">
        <v>36</v>
      </c>
      <c r="E23" s="3" t="s">
        <v>226</v>
      </c>
      <c r="F23" s="3">
        <v>0.35289999999999999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sqref="A1:XFD1"/>
    </sheetView>
  </sheetViews>
  <sheetFormatPr baseColWidth="10" defaultColWidth="14.5" defaultRowHeight="12.75" customHeight="1" x14ac:dyDescent="0"/>
  <cols>
    <col min="1" max="3" width="17.33203125" customWidth="1"/>
    <col min="4" max="4" width="22.6640625" customWidth="1"/>
    <col min="5" max="5" width="23.5" customWidth="1"/>
    <col min="6" max="16" width="17.33203125" customWidth="1"/>
  </cols>
  <sheetData>
    <row r="1" spans="1:6" ht="12.75" customHeight="1">
      <c r="A1" t="s">
        <v>367</v>
      </c>
      <c r="B1" t="s">
        <v>368</v>
      </c>
      <c r="C1" t="s">
        <v>0</v>
      </c>
      <c r="D1" t="s">
        <v>369</v>
      </c>
      <c r="E1" t="s">
        <v>370</v>
      </c>
      <c r="F1" t="s">
        <v>371</v>
      </c>
    </row>
    <row r="2" spans="1:6" ht="12.75" customHeight="1">
      <c r="A2" s="3">
        <v>1</v>
      </c>
      <c r="B2" s="3" t="s">
        <v>227</v>
      </c>
      <c r="C2" s="3">
        <v>2382</v>
      </c>
      <c r="D2" s="3" t="s">
        <v>36</v>
      </c>
      <c r="E2" s="3" t="s">
        <v>228</v>
      </c>
      <c r="F2" s="3">
        <v>0.44440000000000002</v>
      </c>
    </row>
    <row r="3" spans="1:6" ht="12.75" customHeight="1">
      <c r="A3" s="3">
        <v>1</v>
      </c>
      <c r="B3" s="3" t="s">
        <v>229</v>
      </c>
      <c r="C3" s="3">
        <v>2382</v>
      </c>
      <c r="D3" s="3" t="s">
        <v>36</v>
      </c>
      <c r="E3" s="3" t="s">
        <v>230</v>
      </c>
      <c r="F3" s="3">
        <v>0.36359999999999998</v>
      </c>
    </row>
    <row r="4" spans="1:6" ht="12.75" customHeight="1">
      <c r="A4" s="3">
        <v>1</v>
      </c>
      <c r="B4" s="3" t="s">
        <v>59</v>
      </c>
      <c r="C4" s="3">
        <v>2382</v>
      </c>
      <c r="D4" s="3" t="s">
        <v>36</v>
      </c>
      <c r="E4" s="3" t="s">
        <v>231</v>
      </c>
      <c r="F4" s="3">
        <v>0.45450000000000002</v>
      </c>
    </row>
    <row r="5" spans="1:6" ht="12.75" customHeight="1">
      <c r="A5" s="3">
        <v>1</v>
      </c>
      <c r="B5" s="3" t="s">
        <v>232</v>
      </c>
      <c r="C5" s="3">
        <v>2382</v>
      </c>
      <c r="D5" s="3" t="s">
        <v>36</v>
      </c>
      <c r="E5" s="3" t="s">
        <v>233</v>
      </c>
      <c r="F5" s="3" t="s">
        <v>34</v>
      </c>
    </row>
    <row r="6" spans="1:6" ht="12.75" customHeight="1">
      <c r="A6" s="3">
        <v>1</v>
      </c>
      <c r="B6" s="3" t="s">
        <v>234</v>
      </c>
      <c r="C6" s="3">
        <v>2382</v>
      </c>
      <c r="D6" s="3" t="s">
        <v>36</v>
      </c>
      <c r="E6" s="3" t="s">
        <v>235</v>
      </c>
      <c r="F6" s="3" t="s">
        <v>34</v>
      </c>
    </row>
    <row r="7" spans="1:6" ht="12.75" customHeight="1">
      <c r="A7" s="3">
        <v>1</v>
      </c>
      <c r="B7" s="3" t="s">
        <v>236</v>
      </c>
      <c r="C7" s="3">
        <v>2382</v>
      </c>
      <c r="D7" s="3" t="s">
        <v>36</v>
      </c>
      <c r="E7" s="3" t="s">
        <v>237</v>
      </c>
      <c r="F7" s="3">
        <v>0.33329999999999999</v>
      </c>
    </row>
    <row r="8" spans="1:6" ht="12.75" customHeight="1">
      <c r="A8" s="3">
        <v>1</v>
      </c>
      <c r="B8" s="3" t="s">
        <v>238</v>
      </c>
      <c r="C8" s="3">
        <v>2382</v>
      </c>
      <c r="D8" s="3" t="s">
        <v>110</v>
      </c>
      <c r="E8" s="3" t="s">
        <v>239</v>
      </c>
      <c r="F8" s="3" t="s">
        <v>34</v>
      </c>
    </row>
    <row r="9" spans="1:6" ht="12.75" customHeight="1">
      <c r="A9" s="3">
        <v>1</v>
      </c>
      <c r="B9" s="3" t="s">
        <v>240</v>
      </c>
      <c r="C9" s="3">
        <v>2382</v>
      </c>
      <c r="D9" s="3" t="s">
        <v>36</v>
      </c>
      <c r="E9" s="3" t="s">
        <v>241</v>
      </c>
      <c r="F9" s="3" t="s">
        <v>34</v>
      </c>
    </row>
    <row r="10" spans="1:6" ht="12.75" customHeight="1">
      <c r="A10" s="3">
        <v>1</v>
      </c>
      <c r="B10" s="3" t="s">
        <v>242</v>
      </c>
      <c r="C10" s="3">
        <v>2382</v>
      </c>
      <c r="D10" s="3" t="s">
        <v>36</v>
      </c>
      <c r="E10" s="3" t="s">
        <v>243</v>
      </c>
      <c r="F10" s="3">
        <v>0.38100000000000001</v>
      </c>
    </row>
    <row r="11" spans="1:6" ht="12.75" customHeight="1">
      <c r="A11" s="3">
        <v>1</v>
      </c>
      <c r="B11" s="3" t="s">
        <v>244</v>
      </c>
      <c r="C11" s="3">
        <v>2382</v>
      </c>
      <c r="D11" s="3" t="s">
        <v>36</v>
      </c>
      <c r="E11" s="3" t="s">
        <v>245</v>
      </c>
      <c r="F11" s="3" t="s">
        <v>34</v>
      </c>
    </row>
    <row r="12" spans="1:6" ht="12.75" customHeight="1">
      <c r="A12" s="3">
        <v>1</v>
      </c>
      <c r="B12" s="3" t="s">
        <v>246</v>
      </c>
      <c r="C12" s="3">
        <v>2382</v>
      </c>
      <c r="D12" s="3" t="s">
        <v>110</v>
      </c>
      <c r="E12" s="3" t="s">
        <v>247</v>
      </c>
      <c r="F12" s="3">
        <v>0.33329999999999999</v>
      </c>
    </row>
    <row r="13" spans="1:6" ht="12.75" customHeight="1">
      <c r="A13" s="3">
        <v>1</v>
      </c>
      <c r="B13" s="3" t="s">
        <v>248</v>
      </c>
      <c r="C13" s="3">
        <v>2382</v>
      </c>
      <c r="D13" s="3" t="s">
        <v>110</v>
      </c>
      <c r="E13" s="3" t="s">
        <v>249</v>
      </c>
      <c r="F13" s="3">
        <v>0.5</v>
      </c>
    </row>
    <row r="14" spans="1:6" ht="12.75" customHeight="1">
      <c r="A14" s="3">
        <v>1</v>
      </c>
      <c r="B14" s="3" t="s">
        <v>250</v>
      </c>
      <c r="C14" s="3">
        <v>2382</v>
      </c>
      <c r="D14" s="3" t="s">
        <v>36</v>
      </c>
      <c r="E14" s="3" t="s">
        <v>251</v>
      </c>
      <c r="F14" s="3">
        <v>0.5</v>
      </c>
    </row>
    <row r="15" spans="1:6" ht="12.75" customHeight="1">
      <c r="A15" s="3">
        <v>1</v>
      </c>
      <c r="B15" s="3" t="s">
        <v>252</v>
      </c>
      <c r="C15" s="3">
        <v>2382</v>
      </c>
      <c r="D15" s="3" t="s">
        <v>36</v>
      </c>
      <c r="E15" s="3" t="s">
        <v>253</v>
      </c>
      <c r="F15" s="3">
        <v>0.6</v>
      </c>
    </row>
    <row r="16" spans="1:6" ht="12.75" customHeight="1">
      <c r="A16" s="3">
        <v>1</v>
      </c>
      <c r="B16" s="3" t="s">
        <v>50</v>
      </c>
      <c r="C16" s="3">
        <v>2382</v>
      </c>
      <c r="D16" s="3" t="s">
        <v>36</v>
      </c>
      <c r="E16" s="3" t="s">
        <v>254</v>
      </c>
      <c r="F16" s="3">
        <v>6.25E-2</v>
      </c>
    </row>
    <row r="17" spans="1:6" ht="12.75" customHeight="1">
      <c r="A17" s="3">
        <v>1</v>
      </c>
      <c r="B17" s="3" t="s">
        <v>255</v>
      </c>
      <c r="C17" s="3">
        <v>2382</v>
      </c>
      <c r="D17" s="3" t="s">
        <v>36</v>
      </c>
      <c r="E17" s="3" t="s">
        <v>256</v>
      </c>
      <c r="F17" s="3">
        <v>0.57140000000000002</v>
      </c>
    </row>
    <row r="18" spans="1:6" ht="12.75" customHeight="1">
      <c r="A18" s="3">
        <v>1</v>
      </c>
      <c r="B18" s="3" t="s">
        <v>257</v>
      </c>
      <c r="C18" s="3">
        <v>2382</v>
      </c>
      <c r="D18" s="3" t="s">
        <v>36</v>
      </c>
      <c r="E18" s="3" t="s">
        <v>258</v>
      </c>
      <c r="F18" s="3">
        <v>0.57140000000000002</v>
      </c>
    </row>
    <row r="19" spans="1:6" ht="12.75" customHeight="1">
      <c r="A19" s="3">
        <v>1</v>
      </c>
      <c r="B19" s="3" t="s">
        <v>259</v>
      </c>
      <c r="C19" s="3">
        <v>2382</v>
      </c>
      <c r="D19" s="3" t="s">
        <v>110</v>
      </c>
      <c r="E19" s="3" t="s">
        <v>260</v>
      </c>
      <c r="F19" s="3" t="s">
        <v>34</v>
      </c>
    </row>
    <row r="20" spans="1:6" ht="12.75" customHeight="1">
      <c r="A20" s="3">
        <v>1</v>
      </c>
      <c r="B20" s="3" t="s">
        <v>261</v>
      </c>
      <c r="C20" s="3">
        <v>2382</v>
      </c>
      <c r="D20" s="3" t="s">
        <v>110</v>
      </c>
      <c r="E20" s="3" t="s">
        <v>262</v>
      </c>
      <c r="F20" s="3">
        <v>0.22220000000000001</v>
      </c>
    </row>
    <row r="21" spans="1:6" ht="12.75" customHeight="1">
      <c r="A21" s="3">
        <v>1</v>
      </c>
      <c r="B21" s="3" t="s">
        <v>263</v>
      </c>
      <c r="C21" s="3">
        <v>2382</v>
      </c>
      <c r="D21" s="3" t="s">
        <v>36</v>
      </c>
      <c r="E21" s="3" t="s">
        <v>264</v>
      </c>
      <c r="F21" s="3">
        <v>0.21049999999999999</v>
      </c>
    </row>
    <row r="22" spans="1:6" ht="12.75" customHeight="1">
      <c r="A22" s="3">
        <v>1</v>
      </c>
      <c r="B22" s="3" t="s">
        <v>265</v>
      </c>
      <c r="C22" s="3">
        <v>2382</v>
      </c>
      <c r="D22" s="3" t="s">
        <v>36</v>
      </c>
      <c r="E22" s="3" t="s">
        <v>266</v>
      </c>
      <c r="F22" s="3">
        <v>0.8</v>
      </c>
    </row>
    <row r="23" spans="1:6" ht="12.75" customHeight="1">
      <c r="A23" s="3">
        <v>1</v>
      </c>
      <c r="B23" s="3" t="s">
        <v>267</v>
      </c>
      <c r="C23" s="3">
        <v>2382</v>
      </c>
      <c r="D23" s="3" t="s">
        <v>110</v>
      </c>
      <c r="E23" s="3" t="s">
        <v>268</v>
      </c>
      <c r="F23" s="3">
        <v>0.52170000000000005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sqref="A1:XFD1"/>
    </sheetView>
  </sheetViews>
  <sheetFormatPr baseColWidth="10" defaultColWidth="14.5" defaultRowHeight="12.75" customHeight="1" x14ac:dyDescent="0"/>
  <cols>
    <col min="1" max="4" width="17.33203125" customWidth="1"/>
    <col min="5" max="5" width="29.6640625" customWidth="1"/>
    <col min="6" max="16" width="17.33203125" customWidth="1"/>
  </cols>
  <sheetData>
    <row r="1" spans="1:6" ht="12.75" customHeight="1">
      <c r="A1" t="s">
        <v>367</v>
      </c>
      <c r="B1" t="s">
        <v>368</v>
      </c>
      <c r="C1" t="s">
        <v>0</v>
      </c>
      <c r="D1" t="s">
        <v>369</v>
      </c>
      <c r="E1" t="s">
        <v>370</v>
      </c>
      <c r="F1" t="s">
        <v>371</v>
      </c>
    </row>
    <row r="2" spans="1:6" ht="12.75" customHeight="1">
      <c r="A2" s="3">
        <v>1</v>
      </c>
      <c r="B2" s="3" t="s">
        <v>269</v>
      </c>
      <c r="C2" s="3">
        <v>2383</v>
      </c>
      <c r="D2" s="3" t="s">
        <v>36</v>
      </c>
      <c r="E2" s="3" t="s">
        <v>270</v>
      </c>
      <c r="F2" s="3">
        <v>0.55559999999999998</v>
      </c>
    </row>
    <row r="3" spans="1:6" ht="12.75" customHeight="1">
      <c r="A3" s="3">
        <v>1</v>
      </c>
      <c r="B3" s="3" t="s">
        <v>271</v>
      </c>
      <c r="C3" s="3">
        <v>2383</v>
      </c>
      <c r="D3" s="3" t="s">
        <v>36</v>
      </c>
      <c r="E3" s="3" t="s">
        <v>270</v>
      </c>
      <c r="F3" s="3">
        <v>0.625</v>
      </c>
    </row>
    <row r="4" spans="1:6" ht="12.75" customHeight="1">
      <c r="A4" s="3">
        <v>1</v>
      </c>
      <c r="B4" s="3" t="s">
        <v>272</v>
      </c>
      <c r="C4" s="3">
        <v>2383</v>
      </c>
      <c r="D4" s="3" t="s">
        <v>36</v>
      </c>
      <c r="E4" s="3" t="s">
        <v>273</v>
      </c>
      <c r="F4" s="3">
        <v>0.75</v>
      </c>
    </row>
    <row r="5" spans="1:6" ht="12.75" customHeight="1">
      <c r="A5" s="3">
        <v>1</v>
      </c>
      <c r="B5" s="3" t="s">
        <v>274</v>
      </c>
      <c r="C5" s="3">
        <v>2383</v>
      </c>
      <c r="D5" s="3" t="s">
        <v>36</v>
      </c>
      <c r="E5" s="3" t="s">
        <v>273</v>
      </c>
    </row>
    <row r="6" spans="1:6" ht="12.75" customHeight="1">
      <c r="A6" s="3">
        <v>1</v>
      </c>
      <c r="B6" s="3" t="s">
        <v>275</v>
      </c>
      <c r="C6" s="3">
        <v>2383</v>
      </c>
      <c r="D6" s="3" t="s">
        <v>36</v>
      </c>
      <c r="E6" s="3" t="s">
        <v>273</v>
      </c>
    </row>
    <row r="7" spans="1:6" ht="12.75" customHeight="1">
      <c r="A7" s="3">
        <v>1</v>
      </c>
      <c r="B7" s="3" t="s">
        <v>252</v>
      </c>
      <c r="C7" s="3">
        <v>2383</v>
      </c>
      <c r="D7" s="3" t="s">
        <v>36</v>
      </c>
      <c r="E7" s="3" t="s">
        <v>273</v>
      </c>
      <c r="F7" s="3">
        <v>0.75</v>
      </c>
    </row>
    <row r="8" spans="1:6" ht="12.75" customHeight="1">
      <c r="A8" s="3">
        <v>1</v>
      </c>
      <c r="B8" s="3" t="s">
        <v>276</v>
      </c>
      <c r="C8" s="3">
        <v>2383</v>
      </c>
      <c r="D8" s="3" t="s">
        <v>36</v>
      </c>
      <c r="E8" s="3" t="s">
        <v>277</v>
      </c>
      <c r="F8" s="3">
        <v>0.58819999999999995</v>
      </c>
    </row>
    <row r="9" spans="1:6" ht="12.75" customHeight="1">
      <c r="A9" s="3">
        <v>1</v>
      </c>
      <c r="B9" s="3" t="s">
        <v>278</v>
      </c>
      <c r="C9" s="3">
        <v>2383</v>
      </c>
      <c r="D9" s="3" t="s">
        <v>36</v>
      </c>
      <c r="E9" s="3" t="s">
        <v>277</v>
      </c>
    </row>
    <row r="10" spans="1:6" ht="12.75" customHeight="1">
      <c r="A10" s="3">
        <v>1</v>
      </c>
      <c r="B10" s="3" t="s">
        <v>279</v>
      </c>
      <c r="C10" s="3">
        <v>2383</v>
      </c>
      <c r="D10" s="3" t="s">
        <v>36</v>
      </c>
      <c r="E10" s="3" t="s">
        <v>277</v>
      </c>
      <c r="F10" s="3">
        <v>0.75</v>
      </c>
    </row>
    <row r="11" spans="1:6" ht="12.75" customHeight="1">
      <c r="A11" s="3">
        <v>1</v>
      </c>
      <c r="B11" s="3" t="s">
        <v>280</v>
      </c>
      <c r="C11" s="3">
        <v>2383</v>
      </c>
      <c r="D11" s="3" t="s">
        <v>36</v>
      </c>
      <c r="E11" s="3" t="s">
        <v>277</v>
      </c>
      <c r="F11" s="3">
        <v>0.66669999999999996</v>
      </c>
    </row>
    <row r="12" spans="1:6" ht="12.75" customHeight="1">
      <c r="A12" s="3">
        <v>1</v>
      </c>
      <c r="B12" s="3" t="s">
        <v>281</v>
      </c>
      <c r="C12" s="3">
        <v>2383</v>
      </c>
      <c r="D12" s="3" t="s">
        <v>36</v>
      </c>
      <c r="E12" s="3" t="s">
        <v>277</v>
      </c>
    </row>
    <row r="13" spans="1:6" ht="12.75" customHeight="1">
      <c r="A13" s="3">
        <v>1</v>
      </c>
      <c r="B13" s="3" t="s">
        <v>282</v>
      </c>
      <c r="C13" s="3">
        <v>2383</v>
      </c>
      <c r="D13" s="3" t="s">
        <v>36</v>
      </c>
      <c r="E13" s="3" t="s">
        <v>277</v>
      </c>
    </row>
    <row r="14" spans="1:6" ht="12.75" customHeight="1">
      <c r="A14" s="3">
        <v>1</v>
      </c>
      <c r="B14" s="3" t="s">
        <v>283</v>
      </c>
      <c r="C14" s="3">
        <v>2383</v>
      </c>
      <c r="D14" s="3" t="s">
        <v>36</v>
      </c>
      <c r="E14" s="3" t="s">
        <v>277</v>
      </c>
    </row>
    <row r="15" spans="1:6" ht="12.75" customHeight="1">
      <c r="A15" s="3">
        <v>1</v>
      </c>
      <c r="B15" s="3" t="s">
        <v>284</v>
      </c>
      <c r="C15" s="3">
        <v>2383</v>
      </c>
      <c r="D15" s="3" t="s">
        <v>36</v>
      </c>
      <c r="E15" s="3" t="s">
        <v>285</v>
      </c>
      <c r="F15" s="3">
        <v>0.625</v>
      </c>
    </row>
    <row r="16" spans="1:6" ht="12.75" customHeight="1">
      <c r="A16" s="3">
        <v>1</v>
      </c>
      <c r="B16" s="3" t="s">
        <v>286</v>
      </c>
      <c r="C16" s="3">
        <v>2383</v>
      </c>
      <c r="D16" s="3" t="s">
        <v>36</v>
      </c>
      <c r="E16" s="3" t="s">
        <v>285</v>
      </c>
    </row>
    <row r="17" spans="1:6" ht="12.75" customHeight="1">
      <c r="A17" s="3">
        <v>1</v>
      </c>
      <c r="B17" s="3" t="s">
        <v>287</v>
      </c>
      <c r="C17" s="3">
        <v>2383</v>
      </c>
      <c r="D17" s="3" t="s">
        <v>36</v>
      </c>
      <c r="E17" s="3" t="s">
        <v>285</v>
      </c>
      <c r="F17" s="3">
        <v>0.58819999999999995</v>
      </c>
    </row>
    <row r="18" spans="1:6" ht="12.75" customHeight="1">
      <c r="A18" s="3">
        <v>1</v>
      </c>
      <c r="B18" s="3" t="s">
        <v>288</v>
      </c>
      <c r="C18" s="3">
        <v>2383</v>
      </c>
      <c r="D18" s="3" t="s">
        <v>36</v>
      </c>
      <c r="E18" s="3" t="s">
        <v>285</v>
      </c>
    </row>
    <row r="19" spans="1:6" ht="12.75" customHeight="1">
      <c r="A19" s="3">
        <v>1</v>
      </c>
      <c r="B19" s="3" t="s">
        <v>289</v>
      </c>
      <c r="C19" s="3">
        <v>2383</v>
      </c>
      <c r="D19" s="3" t="s">
        <v>36</v>
      </c>
      <c r="E19" s="3" t="s">
        <v>285</v>
      </c>
      <c r="F19" s="3">
        <v>0.66669999999999996</v>
      </c>
    </row>
    <row r="20" spans="1:6" ht="12.75" customHeight="1">
      <c r="A20" s="3">
        <v>1</v>
      </c>
      <c r="B20" s="3" t="s">
        <v>290</v>
      </c>
      <c r="C20" s="3">
        <v>2383</v>
      </c>
      <c r="D20" s="3" t="s">
        <v>36</v>
      </c>
      <c r="E20" s="3" t="s">
        <v>291</v>
      </c>
    </row>
    <row r="21" spans="1:6" ht="12.75" customHeight="1">
      <c r="A21" s="3">
        <v>1</v>
      </c>
      <c r="B21" s="3" t="s">
        <v>286</v>
      </c>
      <c r="C21" s="3">
        <v>2383</v>
      </c>
      <c r="D21" s="3" t="s">
        <v>292</v>
      </c>
      <c r="E21" s="3" t="s">
        <v>293</v>
      </c>
    </row>
    <row r="22" spans="1:6" ht="12.75" customHeight="1">
      <c r="A22" s="3">
        <v>1</v>
      </c>
      <c r="B22" s="3" t="s">
        <v>294</v>
      </c>
      <c r="C22" s="3">
        <v>2383</v>
      </c>
      <c r="D22" s="3" t="s">
        <v>110</v>
      </c>
      <c r="E22" s="3" t="s">
        <v>295</v>
      </c>
      <c r="F22" s="3">
        <v>0.75</v>
      </c>
    </row>
    <row r="23" spans="1:6" ht="12.75" customHeight="1">
      <c r="A23" s="3">
        <v>2</v>
      </c>
      <c r="B23" s="3" t="s">
        <v>296</v>
      </c>
      <c r="C23" s="3">
        <v>2383</v>
      </c>
      <c r="D23" s="3" t="s">
        <v>36</v>
      </c>
      <c r="E23" s="3" t="s">
        <v>297</v>
      </c>
      <c r="F23" s="3">
        <v>0.44440000000000002</v>
      </c>
    </row>
    <row r="24" spans="1:6" ht="12.75" customHeight="1">
      <c r="A24" s="3">
        <v>4</v>
      </c>
      <c r="B24" s="3" t="s">
        <v>296</v>
      </c>
      <c r="C24" s="3">
        <v>2383</v>
      </c>
      <c r="D24" s="3" t="s">
        <v>36</v>
      </c>
      <c r="E24" s="3" t="s">
        <v>298</v>
      </c>
      <c r="F24" s="3">
        <v>0.44440000000000002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sqref="A1:XFD1"/>
    </sheetView>
  </sheetViews>
  <sheetFormatPr baseColWidth="10" defaultColWidth="14.5" defaultRowHeight="12.75" customHeight="1" x14ac:dyDescent="0"/>
  <cols>
    <col min="1" max="3" width="17.33203125" customWidth="1"/>
    <col min="4" max="4" width="24.83203125" customWidth="1"/>
    <col min="5" max="5" width="23" customWidth="1"/>
    <col min="6" max="16" width="17.33203125" customWidth="1"/>
  </cols>
  <sheetData>
    <row r="1" spans="1:6" ht="12.75" customHeight="1">
      <c r="A1" t="s">
        <v>367</v>
      </c>
      <c r="B1" t="s">
        <v>368</v>
      </c>
      <c r="C1" t="s">
        <v>0</v>
      </c>
      <c r="D1" t="s">
        <v>369</v>
      </c>
      <c r="E1" t="s">
        <v>370</v>
      </c>
      <c r="F1" t="s">
        <v>371</v>
      </c>
    </row>
    <row r="2" spans="1:6" ht="12.75" customHeight="1">
      <c r="A2" s="3">
        <v>1</v>
      </c>
      <c r="B2" s="3" t="s">
        <v>299</v>
      </c>
      <c r="C2" s="3">
        <v>2385</v>
      </c>
      <c r="D2" s="3" t="s">
        <v>36</v>
      </c>
      <c r="E2" s="3" t="s">
        <v>300</v>
      </c>
      <c r="F2" s="3">
        <v>0.33329999999999999</v>
      </c>
    </row>
    <row r="3" spans="1:6" ht="12.75" customHeight="1">
      <c r="A3" s="3">
        <v>1</v>
      </c>
      <c r="B3" s="3" t="s">
        <v>20</v>
      </c>
      <c r="C3" s="3">
        <v>2385</v>
      </c>
      <c r="D3" s="3" t="s">
        <v>36</v>
      </c>
      <c r="E3" s="3" t="s">
        <v>301</v>
      </c>
      <c r="F3" s="3">
        <v>0.42859999999999998</v>
      </c>
    </row>
    <row r="4" spans="1:6" ht="12.75" customHeight="1">
      <c r="A4" s="3">
        <v>1</v>
      </c>
      <c r="B4" s="3" t="s">
        <v>302</v>
      </c>
      <c r="C4" s="3">
        <v>2385</v>
      </c>
      <c r="D4" s="3" t="s">
        <v>36</v>
      </c>
      <c r="E4" s="3" t="s">
        <v>303</v>
      </c>
    </row>
    <row r="5" spans="1:6" ht="12.75" customHeight="1">
      <c r="A5" s="3">
        <v>1</v>
      </c>
      <c r="B5" s="3" t="s">
        <v>304</v>
      </c>
      <c r="C5" s="3">
        <v>2385</v>
      </c>
      <c r="D5" s="3" t="s">
        <v>305</v>
      </c>
      <c r="E5" s="3" t="s">
        <v>306</v>
      </c>
    </row>
    <row r="6" spans="1:6" ht="12.75" customHeight="1">
      <c r="A6" s="3">
        <v>1</v>
      </c>
      <c r="B6" s="3" t="s">
        <v>307</v>
      </c>
      <c r="C6" s="3">
        <v>2385</v>
      </c>
      <c r="D6" s="3" t="s">
        <v>36</v>
      </c>
      <c r="E6" s="3" t="s">
        <v>308</v>
      </c>
      <c r="F6" s="3">
        <v>0.4</v>
      </c>
    </row>
    <row r="7" spans="1:6" ht="12.75" customHeight="1">
      <c r="A7" s="3">
        <v>1</v>
      </c>
      <c r="B7" s="3" t="s">
        <v>309</v>
      </c>
      <c r="C7" s="3">
        <v>2385</v>
      </c>
      <c r="D7" s="3" t="s">
        <v>36</v>
      </c>
      <c r="E7" s="3" t="s">
        <v>310</v>
      </c>
      <c r="F7" s="3">
        <v>0.26669999999999999</v>
      </c>
    </row>
    <row r="8" spans="1:6" ht="12.75" customHeight="1">
      <c r="A8" s="3">
        <v>1</v>
      </c>
      <c r="B8" s="3" t="s">
        <v>311</v>
      </c>
      <c r="C8" s="3">
        <v>2385</v>
      </c>
      <c r="D8" s="3" t="s">
        <v>36</v>
      </c>
      <c r="E8" s="3" t="s">
        <v>312</v>
      </c>
      <c r="F8" s="3">
        <v>0.25</v>
      </c>
    </row>
    <row r="9" spans="1:6" ht="12.75" customHeight="1">
      <c r="A9" s="3">
        <v>1</v>
      </c>
      <c r="B9" s="3" t="s">
        <v>313</v>
      </c>
      <c r="C9" s="3">
        <v>2385</v>
      </c>
      <c r="D9" s="3" t="s">
        <v>36</v>
      </c>
      <c r="E9" s="3" t="s">
        <v>314</v>
      </c>
      <c r="F9" s="3">
        <v>0.52629999999999999</v>
      </c>
    </row>
    <row r="10" spans="1:6" ht="12.75" customHeight="1">
      <c r="A10" s="3">
        <v>1</v>
      </c>
      <c r="B10" s="3" t="s">
        <v>315</v>
      </c>
      <c r="C10" s="3">
        <v>2385</v>
      </c>
      <c r="D10" s="3" t="s">
        <v>36</v>
      </c>
      <c r="E10" s="3" t="s">
        <v>316</v>
      </c>
      <c r="F10" s="3">
        <v>0.23530000000000001</v>
      </c>
    </row>
    <row r="11" spans="1:6" ht="12.75" customHeight="1">
      <c r="A11" s="3">
        <v>1</v>
      </c>
      <c r="B11" s="3" t="s">
        <v>317</v>
      </c>
      <c r="C11" s="3">
        <v>2385</v>
      </c>
      <c r="D11" s="3" t="s">
        <v>110</v>
      </c>
      <c r="E11" s="3" t="s">
        <v>318</v>
      </c>
      <c r="F11" s="3">
        <v>0.83330000000000004</v>
      </c>
    </row>
    <row r="12" spans="1:6" ht="12.75" customHeight="1">
      <c r="A12" s="3">
        <v>1</v>
      </c>
      <c r="B12" s="3" t="s">
        <v>319</v>
      </c>
      <c r="C12" s="3">
        <v>2385</v>
      </c>
      <c r="D12" s="3" t="s">
        <v>320</v>
      </c>
      <c r="E12" s="3" t="s">
        <v>321</v>
      </c>
      <c r="F12" s="3">
        <v>0.4</v>
      </c>
    </row>
    <row r="13" spans="1:6" ht="12.75" customHeight="1">
      <c r="A13" s="3">
        <v>1</v>
      </c>
      <c r="B13" s="3" t="s">
        <v>307</v>
      </c>
      <c r="C13" s="3">
        <v>2385</v>
      </c>
      <c r="D13" s="3" t="s">
        <v>320</v>
      </c>
      <c r="E13" s="3" t="s">
        <v>322</v>
      </c>
      <c r="F13" s="3">
        <v>0.4</v>
      </c>
    </row>
    <row r="14" spans="1:6" ht="12.75" customHeight="1">
      <c r="A14" s="3">
        <v>1</v>
      </c>
      <c r="B14" s="3" t="s">
        <v>323</v>
      </c>
      <c r="C14" s="3">
        <v>2385</v>
      </c>
      <c r="D14" s="3" t="s">
        <v>36</v>
      </c>
      <c r="E14" s="3" t="s">
        <v>310</v>
      </c>
    </row>
    <row r="15" spans="1:6" ht="12.75" customHeight="1">
      <c r="A15" s="3">
        <v>1</v>
      </c>
      <c r="B15" s="3" t="s">
        <v>324</v>
      </c>
      <c r="C15" s="3">
        <v>2385</v>
      </c>
      <c r="D15" s="3" t="s">
        <v>36</v>
      </c>
      <c r="E15" s="3" t="s">
        <v>325</v>
      </c>
    </row>
    <row r="16" spans="1:6" ht="12.75" customHeight="1">
      <c r="A16" s="3">
        <v>1</v>
      </c>
      <c r="B16" s="3" t="s">
        <v>326</v>
      </c>
      <c r="C16" s="3">
        <v>2385</v>
      </c>
      <c r="D16" s="3" t="s">
        <v>320</v>
      </c>
      <c r="E16" s="3" t="s">
        <v>327</v>
      </c>
    </row>
    <row r="17" spans="1:6" ht="12.75" customHeight="1">
      <c r="A17" s="3">
        <v>1</v>
      </c>
      <c r="B17" s="3" t="s">
        <v>315</v>
      </c>
      <c r="C17" s="3">
        <v>2385</v>
      </c>
      <c r="D17" s="3" t="s">
        <v>292</v>
      </c>
      <c r="E17" s="3" t="s">
        <v>328</v>
      </c>
      <c r="F17" s="3">
        <v>0.23530000000000001</v>
      </c>
    </row>
    <row r="18" spans="1:6" ht="12.75" customHeight="1">
      <c r="A18" s="3">
        <v>1</v>
      </c>
      <c r="B18" s="3" t="s">
        <v>317</v>
      </c>
      <c r="C18" s="3">
        <v>2385</v>
      </c>
      <c r="D18" s="3" t="s">
        <v>320</v>
      </c>
      <c r="E18" s="3" t="s">
        <v>329</v>
      </c>
      <c r="F18" s="3">
        <v>0.83330000000000004</v>
      </c>
    </row>
    <row r="19" spans="1:6" ht="12.75" customHeight="1">
      <c r="A19" s="3">
        <v>1</v>
      </c>
      <c r="B19" s="3" t="s">
        <v>330</v>
      </c>
      <c r="C19" s="3">
        <v>2385</v>
      </c>
      <c r="D19" s="3" t="s">
        <v>36</v>
      </c>
      <c r="E19" s="3" t="s">
        <v>331</v>
      </c>
    </row>
    <row r="20" spans="1:6" ht="12.75" customHeight="1">
      <c r="A20" s="3">
        <v>1</v>
      </c>
      <c r="B20" s="3" t="s">
        <v>23</v>
      </c>
      <c r="C20" s="3">
        <v>2385</v>
      </c>
      <c r="D20" s="3" t="s">
        <v>320</v>
      </c>
      <c r="E20" s="3" t="s">
        <v>332</v>
      </c>
      <c r="F20" s="3">
        <v>0.52629999999999999</v>
      </c>
    </row>
    <row r="21" spans="1:6" ht="12.75" customHeight="1">
      <c r="A21" s="3">
        <v>1</v>
      </c>
      <c r="B21" s="3" t="s">
        <v>333</v>
      </c>
      <c r="C21" s="3">
        <v>2385</v>
      </c>
      <c r="D21" s="3" t="s">
        <v>36</v>
      </c>
      <c r="E21" s="3" t="s">
        <v>334</v>
      </c>
      <c r="F21" s="3">
        <v>0.75</v>
      </c>
    </row>
    <row r="22" spans="1:6" ht="12.75" customHeight="1">
      <c r="A22" s="3">
        <v>1</v>
      </c>
      <c r="B22" s="3" t="s">
        <v>122</v>
      </c>
      <c r="C22" s="3">
        <v>2385</v>
      </c>
      <c r="D22" s="3" t="s">
        <v>320</v>
      </c>
      <c r="E22" s="3" t="s">
        <v>335</v>
      </c>
      <c r="F22" s="3">
        <v>0.375</v>
      </c>
    </row>
    <row r="23" spans="1:6" ht="12.75" customHeight="1">
      <c r="A23" s="3">
        <v>1</v>
      </c>
      <c r="B23" s="3" t="s">
        <v>326</v>
      </c>
      <c r="C23" s="3">
        <v>2385</v>
      </c>
      <c r="D23" s="3" t="s">
        <v>32</v>
      </c>
      <c r="E23" s="3" t="s">
        <v>336</v>
      </c>
    </row>
    <row r="24" spans="1:6" ht="12.75" customHeight="1">
      <c r="A24" s="3">
        <v>1</v>
      </c>
      <c r="B24" s="3" t="s">
        <v>337</v>
      </c>
      <c r="C24" s="3">
        <v>2385</v>
      </c>
      <c r="D24" s="3" t="s">
        <v>36</v>
      </c>
      <c r="E24" s="3" t="s">
        <v>338</v>
      </c>
      <c r="F24" s="3">
        <v>0.93330000000000002</v>
      </c>
    </row>
    <row r="25" spans="1:6" ht="12.75" customHeight="1">
      <c r="A25" s="3">
        <v>1</v>
      </c>
      <c r="B25" s="3" t="s">
        <v>339</v>
      </c>
      <c r="C25" s="3">
        <v>2385</v>
      </c>
      <c r="D25" s="3" t="s">
        <v>36</v>
      </c>
      <c r="E25" s="3" t="s">
        <v>340</v>
      </c>
      <c r="F25" s="3">
        <v>0.42859999999999998</v>
      </c>
    </row>
    <row r="26" spans="1:6" ht="12.75" customHeight="1">
      <c r="A26" s="3">
        <v>1</v>
      </c>
      <c r="B26" s="3" t="s">
        <v>341</v>
      </c>
      <c r="C26" s="3">
        <v>2385</v>
      </c>
      <c r="D26" s="3" t="s">
        <v>36</v>
      </c>
      <c r="E26" s="3" t="s">
        <v>342</v>
      </c>
      <c r="F26" s="3">
        <v>0.22220000000000001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weighted_non-weighted</vt:lpstr>
      <vt:lpstr>User 3084</vt:lpstr>
      <vt:lpstr>User 2387</vt:lpstr>
      <vt:lpstr>User 2379</vt:lpstr>
      <vt:lpstr>User 2378</vt:lpstr>
      <vt:lpstr>User 2380</vt:lpstr>
      <vt:lpstr>User 2382</vt:lpstr>
      <vt:lpstr>User 2383</vt:lpstr>
      <vt:lpstr>User 2385</vt:lpstr>
      <vt:lpstr>User 3085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Archana N</cp:lastModifiedBy>
  <dcterms:created xsi:type="dcterms:W3CDTF">2016-02-20T11:25:29Z</dcterms:created>
  <dcterms:modified xsi:type="dcterms:W3CDTF">2016-02-21T23:37:32Z</dcterms:modified>
</cp:coreProperties>
</file>