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yaton Matlab first\Data\Initial Visualization of Data\Test 1\"/>
    </mc:Choice>
  </mc:AlternateContent>
  <xr:revisionPtr revIDLastSave="0" documentId="13_ncr:1_{01A53354-8E41-4667-BB0D-C367C316B3FF}" xr6:coauthVersionLast="47" xr6:coauthVersionMax="47" xr10:uidLastSave="{00000000-0000-0000-0000-000000000000}"/>
  <bookViews>
    <workbookView xWindow="13992" yWindow="492" windowWidth="15660" windowHeight="8880" xr2:uid="{00000000-000D-0000-FFFF-FFFF00000000}"/>
  </bookViews>
  <sheets>
    <sheet name="avg_KWH_MW_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L40" i="1"/>
  <c r="P41" i="1"/>
  <c r="P42" i="1"/>
  <c r="P43" i="1"/>
  <c r="P44" i="1"/>
  <c r="P45" i="1"/>
  <c r="P46" i="1"/>
  <c r="P47" i="1"/>
  <c r="P48" i="1"/>
  <c r="P49" i="1"/>
  <c r="O41" i="1"/>
  <c r="O42" i="1"/>
  <c r="O43" i="1"/>
  <c r="O44" i="1"/>
  <c r="O45" i="1"/>
  <c r="O46" i="1"/>
  <c r="O47" i="1"/>
  <c r="O48" i="1"/>
  <c r="O49" i="1"/>
  <c r="N41" i="1"/>
  <c r="N42" i="1"/>
  <c r="N43" i="1"/>
  <c r="N44" i="1"/>
  <c r="N45" i="1"/>
  <c r="N46" i="1"/>
  <c r="N47" i="1"/>
  <c r="N48" i="1"/>
  <c r="N49" i="1"/>
  <c r="M41" i="1"/>
  <c r="M42" i="1"/>
  <c r="M43" i="1"/>
  <c r="M44" i="1"/>
  <c r="M45" i="1"/>
  <c r="M46" i="1"/>
  <c r="M47" i="1"/>
  <c r="M48" i="1"/>
  <c r="M49" i="1"/>
  <c r="L41" i="1"/>
  <c r="L42" i="1"/>
  <c r="L43" i="1"/>
  <c r="L44" i="1"/>
  <c r="L45" i="1"/>
  <c r="L46" i="1"/>
  <c r="L47" i="1"/>
  <c r="L48" i="1"/>
  <c r="L49" i="1"/>
  <c r="P40" i="1"/>
  <c r="O40" i="1"/>
  <c r="N40" i="1"/>
  <c r="M40" i="1"/>
  <c r="G28" i="1"/>
  <c r="G29" i="1"/>
  <c r="G27" i="1"/>
  <c r="K41" i="1"/>
  <c r="K42" i="1"/>
  <c r="K43" i="1"/>
  <c r="K44" i="1"/>
  <c r="K45" i="1"/>
  <c r="K46" i="1"/>
  <c r="K47" i="1"/>
  <c r="K48" i="1"/>
  <c r="K49" i="1"/>
  <c r="J41" i="1"/>
  <c r="J42" i="1"/>
  <c r="J43" i="1"/>
  <c r="J44" i="1"/>
  <c r="J45" i="1"/>
  <c r="J46" i="1"/>
  <c r="J47" i="1"/>
  <c r="J48" i="1"/>
  <c r="J49" i="1"/>
  <c r="I41" i="1"/>
  <c r="I42" i="1"/>
  <c r="I43" i="1"/>
  <c r="I44" i="1"/>
  <c r="I45" i="1"/>
  <c r="I46" i="1"/>
  <c r="I47" i="1"/>
  <c r="I48" i="1"/>
  <c r="I49" i="1"/>
  <c r="H41" i="1"/>
  <c r="H42" i="1"/>
  <c r="H43" i="1"/>
  <c r="H44" i="1"/>
  <c r="H45" i="1"/>
  <c r="H46" i="1"/>
  <c r="H47" i="1"/>
  <c r="H48" i="1"/>
  <c r="H49" i="1"/>
  <c r="G41" i="1"/>
  <c r="G42" i="1"/>
  <c r="G43" i="1"/>
  <c r="G44" i="1"/>
  <c r="G45" i="1"/>
  <c r="G46" i="1"/>
  <c r="G47" i="1"/>
  <c r="G48" i="1"/>
  <c r="G49" i="1"/>
  <c r="J40" i="1"/>
  <c r="I40" i="1"/>
  <c r="H40" i="1"/>
  <c r="G40" i="1"/>
  <c r="K28" i="1"/>
  <c r="K29" i="1"/>
  <c r="K30" i="1"/>
  <c r="K31" i="1"/>
  <c r="K32" i="1"/>
  <c r="K33" i="1"/>
  <c r="K34" i="1"/>
  <c r="K35" i="1"/>
  <c r="K36" i="1"/>
  <c r="J28" i="1"/>
  <c r="J29" i="1"/>
  <c r="J30" i="1"/>
  <c r="J31" i="1"/>
  <c r="J32" i="1"/>
  <c r="J33" i="1"/>
  <c r="J34" i="1"/>
  <c r="J35" i="1"/>
  <c r="J36" i="1"/>
  <c r="I28" i="1"/>
  <c r="I29" i="1"/>
  <c r="I30" i="1"/>
  <c r="I31" i="1"/>
  <c r="I32" i="1"/>
  <c r="I33" i="1"/>
  <c r="I34" i="1"/>
  <c r="I35" i="1"/>
  <c r="I36" i="1"/>
  <c r="H28" i="1"/>
  <c r="H29" i="1"/>
  <c r="H30" i="1"/>
  <c r="H31" i="1"/>
  <c r="H32" i="1"/>
  <c r="H33" i="1"/>
  <c r="H34" i="1"/>
  <c r="H35" i="1"/>
  <c r="H36" i="1"/>
  <c r="G30" i="1"/>
  <c r="G31" i="1"/>
  <c r="G32" i="1"/>
  <c r="G33" i="1"/>
  <c r="G34" i="1"/>
  <c r="G35" i="1"/>
  <c r="G36" i="1"/>
  <c r="K27" i="1"/>
  <c r="J27" i="1"/>
  <c r="I27" i="1"/>
  <c r="H27" i="1"/>
</calcChain>
</file>

<file path=xl/sharedStrings.xml><?xml version="1.0" encoding="utf-8"?>
<sst xmlns="http://schemas.openxmlformats.org/spreadsheetml/2006/main" count="37" uniqueCount="31">
  <si>
    <t>Ceramics_Kiln</t>
  </si>
  <si>
    <t>Chemicals_Dryer</t>
  </si>
  <si>
    <t>FD_Boiler</t>
  </si>
  <si>
    <t>Glass_Furnace</t>
  </si>
  <si>
    <t>Metal_Oven</t>
  </si>
  <si>
    <t>Type</t>
  </si>
  <si>
    <t>kWh</t>
  </si>
  <si>
    <t>MW</t>
  </si>
  <si>
    <t>H2_required</t>
  </si>
  <si>
    <t>Percent</t>
  </si>
  <si>
    <t>ceramics_h2</t>
  </si>
  <si>
    <t>chemical_h2</t>
  </si>
  <si>
    <t>fd_h2</t>
  </si>
  <si>
    <t>glass_h2</t>
  </si>
  <si>
    <t>metal_h2</t>
  </si>
  <si>
    <t>ceramics_base</t>
  </si>
  <si>
    <t>chemical_base</t>
  </si>
  <si>
    <t>fd_base</t>
  </si>
  <si>
    <t>galss_base</t>
  </si>
  <si>
    <t>metal_base</t>
  </si>
  <si>
    <t>ceramics_mw</t>
  </si>
  <si>
    <t>chemical_mw</t>
  </si>
  <si>
    <t>fd_mw</t>
  </si>
  <si>
    <t>glass_mw</t>
  </si>
  <si>
    <t>metal_mw</t>
  </si>
  <si>
    <t>ceramics_cost</t>
  </si>
  <si>
    <t>chemical_cost</t>
  </si>
  <si>
    <t>fd_cost</t>
  </si>
  <si>
    <t>glass_cost</t>
  </si>
  <si>
    <t>metal_cost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</si>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</sst>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1" fillId="14" borderId="0" xfId="23"/>
    <xf numFmtId="0" fontId="1" fillId="10" borderId="0" xfId="19"/>
    <xf numFmtId="0" fontId="5" fillId="0" borderId="0" xfId="5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avg_KWH_MW_H2!$B$1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avg_KWH_MW_H2!$A$2:$A$6</c:f>
              <c:strCache>
                <c:ptCount val="5"/>
                <c:pt idx="0">
                  <c:v>Ceramics_Kiln</c:v>
                </c:pt>
                <c:pt idx="1">
                  <c:v>Chemicals_Dryer</c:v>
                </c:pt>
                <c:pt idx="2">
                  <c:v>FD_Boiler</c:v>
                </c:pt>
                <c:pt idx="3">
                  <c:v>Glass_Furnace</c:v>
                </c:pt>
                <c:pt idx="4">
                  <c:v>Metal_Oven</c:v>
                </c:pt>
              </c:strCache>
            </c:strRef>
          </c:cat>
          <c:val>
            <c:numRef>
              <c:f>avg_KWH_MW_H2!$B$2:$B$6</c:f>
              <c:numCache>
                <c:formatCode>General</c:formatCode>
                <c:ptCount val="5"/>
                <c:pt idx="0">
                  <c:v>7405759.4064999996</c:v>
                </c:pt>
                <c:pt idx="1">
                  <c:v>2796923.7579999999</c:v>
                </c:pt>
                <c:pt idx="2">
                  <c:v>13204903.210000001</c:v>
                </c:pt>
                <c:pt idx="3">
                  <c:v>18737791.940000001</c:v>
                </c:pt>
                <c:pt idx="4">
                  <c:v>5722212.6449999996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A-451F-831A-BC2EC567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531856"/>
        <c:axId val="1531530608"/>
      </c:barChart>
      <c:catAx>
        <c:axId val="15315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0608"/>
        <c:crosses val="autoZero"/>
        <c:auto val="1"/>
        <c:lblAlgn val="ctr"/>
        <c:lblOffset val="100"/>
        <c:noMultiLvlLbl val="0"/>
      </c:catAx>
      <c:valAx>
        <c:axId val="1531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avg_KWH_MW_H2!$C$1</c:f>
              <c:strCache>
                <c:ptCount val="1"/>
                <c:pt idx="0">
                  <c:v>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avg_KWH_MW_H2!$A$2:$A$6</c:f>
              <c:strCache>
                <c:ptCount val="5"/>
                <c:pt idx="0">
                  <c:v>Ceramics_Kiln</c:v>
                </c:pt>
                <c:pt idx="1">
                  <c:v>Chemicals_Dryer</c:v>
                </c:pt>
                <c:pt idx="2">
                  <c:v>FD_Boiler</c:v>
                </c:pt>
                <c:pt idx="3">
                  <c:v>Glass_Furnace</c:v>
                </c:pt>
                <c:pt idx="4">
                  <c:v>Metal_Oven</c:v>
                </c:pt>
              </c:strCache>
            </c:strRef>
          </c:cat>
          <c:val>
            <c:numRef>
              <c:f>avg_KWH_MW_H2!$C$2:$C$6</c:f>
              <c:numCache>
                <c:formatCode>General</c:formatCode>
                <c:ptCount val="5"/>
                <c:pt idx="0">
                  <c:v>1.0158827269999999</c:v>
                </c:pt>
                <c:pt idx="1">
                  <c:v>0.62367568799999995</c:v>
                </c:pt>
                <c:pt idx="2">
                  <c:v>1.9652597389999999</c:v>
                </c:pt>
                <c:pt idx="3">
                  <c:v>2.2762137930000002</c:v>
                </c:pt>
                <c:pt idx="4">
                  <c:v>0.97319947500000004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131-A50A-BE5BA337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321040"/>
        <c:axId val="1475318960"/>
      </c:barChart>
      <c:catAx>
        <c:axId val="14753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8960"/>
        <c:crosses val="autoZero"/>
        <c:auto val="1"/>
        <c:lblAlgn val="ctr"/>
        <c:lblOffset val="100"/>
        <c:noMultiLvlLbl val="0"/>
      </c:catAx>
      <c:valAx>
        <c:axId val="14753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avg_KWH_MW_H2!$D$1</c:f>
              <c:strCache>
                <c:ptCount val="1"/>
                <c:pt idx="0">
                  <c:v>H2_required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avg_KWH_MW_H2!$A$2:$A$6</c:f>
              <c:strCache>
                <c:ptCount val="5"/>
                <c:pt idx="0">
                  <c:v>Ceramics_Kiln</c:v>
                </c:pt>
                <c:pt idx="1">
                  <c:v>Chemicals_Dryer</c:v>
                </c:pt>
                <c:pt idx="2">
                  <c:v>FD_Boiler</c:v>
                </c:pt>
                <c:pt idx="3">
                  <c:v>Glass_Furnace</c:v>
                </c:pt>
                <c:pt idx="4">
                  <c:v>Metal_Oven</c:v>
                </c:pt>
              </c:strCache>
            </c:strRef>
          </c:cat>
          <c:val>
            <c:numRef>
              <c:f>avg_KWH_MW_H2!$D$2:$D$6</c:f>
              <c:numCache>
                <c:formatCode>General</c:formatCode>
                <c:ptCount val="5"/>
                <c:pt idx="0">
                  <c:v>222195.00169999999</c:v>
                </c:pt>
                <c:pt idx="1">
                  <c:v>83916.104349999994</c:v>
                </c:pt>
                <c:pt idx="2">
                  <c:v>396186.71500000003</c:v>
                </c:pt>
                <c:pt idx="3">
                  <c:v>562189.97719999996</c:v>
                </c:pt>
                <c:pt idx="4">
                  <c:v>171683.5477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D-4752-8420-79283865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057728"/>
        <c:axId val="1190056064"/>
      </c:barChart>
      <c:catAx>
        <c:axId val="11900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56064"/>
        <c:crosses val="autoZero"/>
        <c:auto val="1"/>
        <c:lblAlgn val="ctr"/>
        <c:lblOffset val="100"/>
        <c:noMultiLvlLbl val="0"/>
      </c:catAx>
      <c:valAx>
        <c:axId val="11900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30480</xdr:rowOff>
    </xdr:from>
    <xdr:to>
      <xdr:col>5</xdr:col>
      <xdr:colOff>53340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BBF8E-F2C7-4526-AF19-FDD61078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9</xdr:row>
      <xdr:rowOff>60960</xdr:rowOff>
    </xdr:from>
    <xdr:to>
      <xdr:col>12</xdr:col>
      <xdr:colOff>99060</xdr:colOff>
      <xdr:row>22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A34697-C7BF-40F4-AE55-5F7180D9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322248</xdr:colOff>
      <xdr:row>8</xdr:row>
      <xdr:rowOff>94146</xdr:rowOff>
    </xdr:from>
    <xdr:to>
      <xdr:col>19</xdr:col>
      <xdr:colOff>317832</xdr:colOff>
      <xdr:row>23</xdr:row>
      <xdr:rowOff>94146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B97AD1-1FF8-42A6-8D15-162C6B2B1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Shown="0">
  <autoFilter ref="A1:E6" xr:uid="{00000000-0009-0000-0100-000001000000}"/>
  <tableColumns count="5">
    <tableColumn id="1" xr3:uid="{00000000-0010-0000-0000-000001000000}" name="Type"/>
    <tableColumn id="2" xr3:uid="{00000000-0010-0000-0000-000002000000}" name="kWh"/>
    <tableColumn id="3" xr3:uid="{00000000-0010-0000-0000-000003000000}" name="MW"/>
    <tableColumn id="4" xr3:uid="{00000000-0010-0000-0000-000004000000}" name="H2_required"/>
    <tableColumn id="5" xr3:uid="{C90F0ECD-A3A3-4DB7-8343-0C552FD86810}" name="Hou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zoomScale="69" workbookViewId="0">
      <selection activeCell="I4" sqref="I4"/>
    </sheetView>
  </sheetViews>
  <sheetFormatPr defaultRowHeight="14.4" x14ac:dyDescent="0.3"/>
  <cols>
    <col min="1" max="1" width="15.77734375" bestFit="1" customWidth="1"/>
    <col min="2" max="2" width="11.33203125" bestFit="1" customWidth="1"/>
    <col min="3" max="3" width="9" bestFit="1" customWidth="1"/>
    <col min="4" max="4" width="15.77734375" customWidth="1"/>
    <col min="5" max="11" width="9" bestFit="1" customWidth="1"/>
    <col min="12" max="15" width="13.44140625" bestFit="1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30</v>
      </c>
    </row>
    <row r="2" spans="1:5" x14ac:dyDescent="0.3">
      <c r="A2" t="s">
        <v>0</v>
      </c>
      <c r="B2">
        <v>7405759.4064999996</v>
      </c>
      <c r="C2">
        <v>1.0158827269999999</v>
      </c>
      <c r="D2">
        <v>222195.00169999999</v>
      </c>
      <c r="E2">
        <v>6552</v>
      </c>
    </row>
    <row r="3" spans="1:5" x14ac:dyDescent="0.3">
      <c r="A3" t="s">
        <v>1</v>
      </c>
      <c r="B3">
        <v>2796923.7579999999</v>
      </c>
      <c r="C3">
        <v>0.62367568799999995</v>
      </c>
      <c r="D3">
        <v>83916.104349999994</v>
      </c>
      <c r="E3">
        <v>6498</v>
      </c>
    </row>
    <row r="4" spans="1:5" x14ac:dyDescent="0.3">
      <c r="A4" t="s">
        <v>2</v>
      </c>
      <c r="B4">
        <v>13204903.210000001</v>
      </c>
      <c r="C4">
        <v>1.9652597389999999</v>
      </c>
      <c r="D4">
        <v>396186.71500000003</v>
      </c>
      <c r="E4">
        <v>6205</v>
      </c>
    </row>
    <row r="5" spans="1:5" x14ac:dyDescent="0.3">
      <c r="A5" t="s">
        <v>3</v>
      </c>
      <c r="B5">
        <v>18737791.940000001</v>
      </c>
      <c r="C5">
        <v>2.2762137930000002</v>
      </c>
      <c r="D5">
        <v>562189.97719999996</v>
      </c>
      <c r="E5">
        <v>6000</v>
      </c>
    </row>
    <row r="6" spans="1:5" x14ac:dyDescent="0.3">
      <c r="A6" t="s">
        <v>4</v>
      </c>
      <c r="B6">
        <v>5722212.6449999996</v>
      </c>
      <c r="C6">
        <v>0.97319947500000004</v>
      </c>
      <c r="D6">
        <v>171683.5477</v>
      </c>
      <c r="E6">
        <v>6000</v>
      </c>
    </row>
    <row r="26" spans="1:11" x14ac:dyDescent="0.3">
      <c r="A26" s="6" t="s">
        <v>9</v>
      </c>
      <c r="B26" s="6" t="s">
        <v>15</v>
      </c>
      <c r="C26" s="6" t="s">
        <v>16</v>
      </c>
      <c r="D26" s="6" t="s">
        <v>17</v>
      </c>
      <c r="E26" s="6" t="s">
        <v>18</v>
      </c>
      <c r="F26" s="6" t="s">
        <v>19</v>
      </c>
      <c r="G26" s="6" t="s">
        <v>10</v>
      </c>
      <c r="H26" s="6" t="s">
        <v>11</v>
      </c>
      <c r="I26" s="6" t="s">
        <v>12</v>
      </c>
      <c r="J26" s="6" t="s">
        <v>13</v>
      </c>
      <c r="K26" s="6" t="s">
        <v>14</v>
      </c>
    </row>
    <row r="27" spans="1:11" x14ac:dyDescent="0.3">
      <c r="A27" s="6">
        <v>0.1</v>
      </c>
      <c r="B27" s="1">
        <v>222195.00169999999</v>
      </c>
      <c r="C27" s="2">
        <v>83916.104349999994</v>
      </c>
      <c r="D27" s="1">
        <v>396186.71500000003</v>
      </c>
      <c r="E27" s="2">
        <v>562189.97719999996</v>
      </c>
      <c r="F27" s="3">
        <v>171683.5477</v>
      </c>
      <c r="G27" s="5">
        <f>A27*B27</f>
        <v>22219.500169999999</v>
      </c>
      <c r="H27" s="5">
        <f>A27*C27</f>
        <v>8391.6104350000005</v>
      </c>
      <c r="I27" s="5">
        <f>A27*D27</f>
        <v>39618.671500000004</v>
      </c>
      <c r="J27" s="5">
        <f>A27*E27</f>
        <v>56218.997719999999</v>
      </c>
      <c r="K27" s="5">
        <f>A27*F27</f>
        <v>17168.354770000002</v>
      </c>
    </row>
    <row r="28" spans="1:11" x14ac:dyDescent="0.3">
      <c r="A28" s="6">
        <v>0.2</v>
      </c>
      <c r="B28" s="1">
        <v>222195.00169999999</v>
      </c>
      <c r="C28" s="2">
        <v>83916.104349999994</v>
      </c>
      <c r="D28" s="1">
        <v>396186.71500000003</v>
      </c>
      <c r="E28" s="2">
        <v>562189.97719999996</v>
      </c>
      <c r="F28" s="3">
        <v>171683.5477</v>
      </c>
      <c r="G28" s="5">
        <f t="shared" ref="G28:G36" si="0">A28*B28</f>
        <v>44439.000339999999</v>
      </c>
      <c r="H28" s="5">
        <f t="shared" ref="H28:H36" si="1">A28*C28</f>
        <v>16783.220870000001</v>
      </c>
      <c r="I28" s="5">
        <f t="shared" ref="I28:I36" si="2">A28*D28</f>
        <v>79237.343000000008</v>
      </c>
      <c r="J28" s="5">
        <f t="shared" ref="J28:J36" si="3">A28*E28</f>
        <v>112437.99544</v>
      </c>
      <c r="K28" s="5">
        <f t="shared" ref="K28:K36" si="4">A28*F28</f>
        <v>34336.709540000003</v>
      </c>
    </row>
    <row r="29" spans="1:11" x14ac:dyDescent="0.3">
      <c r="A29" s="6">
        <v>0.3</v>
      </c>
      <c r="B29" s="1">
        <v>222195.00169999999</v>
      </c>
      <c r="C29" s="2">
        <v>83916.104349999994</v>
      </c>
      <c r="D29" s="1">
        <v>396186.71500000003</v>
      </c>
      <c r="E29" s="2">
        <v>562189.97719999996</v>
      </c>
      <c r="F29" s="3">
        <v>171683.5477</v>
      </c>
      <c r="G29" s="5">
        <f t="shared" si="0"/>
        <v>66658.500509999998</v>
      </c>
      <c r="H29" s="5">
        <f t="shared" si="1"/>
        <v>25174.831304999996</v>
      </c>
      <c r="I29" s="5">
        <f t="shared" si="2"/>
        <v>118856.0145</v>
      </c>
      <c r="J29" s="5">
        <f t="shared" si="3"/>
        <v>168656.99315999998</v>
      </c>
      <c r="K29" s="5">
        <f t="shared" si="4"/>
        <v>51505.064309999994</v>
      </c>
    </row>
    <row r="30" spans="1:11" x14ac:dyDescent="0.3">
      <c r="A30" s="6">
        <v>0.4</v>
      </c>
      <c r="B30" s="1">
        <v>222195.00169999999</v>
      </c>
      <c r="C30" s="2">
        <v>83916.104349999994</v>
      </c>
      <c r="D30" s="1">
        <v>396186.71500000003</v>
      </c>
      <c r="E30" s="2">
        <v>562189.97719999996</v>
      </c>
      <c r="F30" s="3">
        <v>171683.5477</v>
      </c>
      <c r="G30" s="5">
        <f t="shared" si="0"/>
        <v>88878.000679999997</v>
      </c>
      <c r="H30" s="5">
        <f t="shared" si="1"/>
        <v>33566.441740000002</v>
      </c>
      <c r="I30" s="5">
        <f t="shared" si="2"/>
        <v>158474.68600000002</v>
      </c>
      <c r="J30" s="5">
        <f t="shared" si="3"/>
        <v>224875.99088</v>
      </c>
      <c r="K30" s="5">
        <f t="shared" si="4"/>
        <v>68673.419080000007</v>
      </c>
    </row>
    <row r="31" spans="1:11" x14ac:dyDescent="0.3">
      <c r="A31" s="6">
        <v>0.5</v>
      </c>
      <c r="B31" s="1">
        <v>222195.00169999999</v>
      </c>
      <c r="C31" s="2">
        <v>83916.104349999994</v>
      </c>
      <c r="D31" s="1">
        <v>396186.71500000003</v>
      </c>
      <c r="E31" s="2">
        <v>562189.97719999996</v>
      </c>
      <c r="F31" s="3">
        <v>171683.5477</v>
      </c>
      <c r="G31" s="5">
        <f t="shared" si="0"/>
        <v>111097.50085</v>
      </c>
      <c r="H31" s="5">
        <f t="shared" si="1"/>
        <v>41958.052174999997</v>
      </c>
      <c r="I31" s="5">
        <f t="shared" si="2"/>
        <v>198093.35750000001</v>
      </c>
      <c r="J31" s="5">
        <f t="shared" si="3"/>
        <v>281094.98859999998</v>
      </c>
      <c r="K31" s="5">
        <f t="shared" si="4"/>
        <v>85841.773849999998</v>
      </c>
    </row>
    <row r="32" spans="1:11" x14ac:dyDescent="0.3">
      <c r="A32" s="6">
        <v>0.6</v>
      </c>
      <c r="B32" s="1">
        <v>222195.00169999999</v>
      </c>
      <c r="C32" s="2">
        <v>83916.104349999994</v>
      </c>
      <c r="D32" s="1">
        <v>396186.71500000003</v>
      </c>
      <c r="E32" s="2">
        <v>562189.97719999996</v>
      </c>
      <c r="F32" s="3">
        <v>171683.5477</v>
      </c>
      <c r="G32" s="5">
        <f t="shared" si="0"/>
        <v>133317.00102</v>
      </c>
      <c r="H32" s="5">
        <f t="shared" si="1"/>
        <v>50349.662609999992</v>
      </c>
      <c r="I32" s="5">
        <f t="shared" si="2"/>
        <v>237712.02900000001</v>
      </c>
      <c r="J32" s="5">
        <f t="shared" si="3"/>
        <v>337313.98631999997</v>
      </c>
      <c r="K32" s="5">
        <f t="shared" si="4"/>
        <v>103010.12861999999</v>
      </c>
    </row>
    <row r="33" spans="1:16" x14ac:dyDescent="0.3">
      <c r="A33" s="6">
        <v>0.7</v>
      </c>
      <c r="B33" s="1">
        <v>222195.00169999999</v>
      </c>
      <c r="C33" s="2">
        <v>83916.104349999994</v>
      </c>
      <c r="D33" s="1">
        <v>396186.71500000003</v>
      </c>
      <c r="E33" s="2">
        <v>562189.97719999996</v>
      </c>
      <c r="F33" s="3">
        <v>171683.5477</v>
      </c>
      <c r="G33" s="5">
        <f t="shared" si="0"/>
        <v>155536.50118999998</v>
      </c>
      <c r="H33" s="5">
        <f t="shared" si="1"/>
        <v>58741.273044999994</v>
      </c>
      <c r="I33" s="5">
        <f t="shared" si="2"/>
        <v>277330.70049999998</v>
      </c>
      <c r="J33" s="5">
        <f t="shared" si="3"/>
        <v>393532.98403999995</v>
      </c>
      <c r="K33" s="5">
        <f t="shared" si="4"/>
        <v>120178.48338999999</v>
      </c>
    </row>
    <row r="34" spans="1:16" x14ac:dyDescent="0.3">
      <c r="A34" s="6">
        <v>0.8</v>
      </c>
      <c r="B34" s="1">
        <v>222195.00169999999</v>
      </c>
      <c r="C34" s="2">
        <v>83916.104349999994</v>
      </c>
      <c r="D34" s="1">
        <v>396186.71500000003</v>
      </c>
      <c r="E34" s="2">
        <v>562189.97719999996</v>
      </c>
      <c r="F34" s="3">
        <v>171683.5477</v>
      </c>
      <c r="G34" s="5">
        <f t="shared" si="0"/>
        <v>177756.00135999999</v>
      </c>
      <c r="H34" s="5">
        <f t="shared" si="1"/>
        <v>67132.883480000004</v>
      </c>
      <c r="I34" s="5">
        <f t="shared" si="2"/>
        <v>316949.37200000003</v>
      </c>
      <c r="J34" s="5">
        <f t="shared" si="3"/>
        <v>449751.98176</v>
      </c>
      <c r="K34" s="5">
        <f t="shared" si="4"/>
        <v>137346.83816000001</v>
      </c>
    </row>
    <row r="35" spans="1:16" x14ac:dyDescent="0.3">
      <c r="A35" s="6">
        <v>0.9</v>
      </c>
      <c r="B35" s="1">
        <v>222195.00169999999</v>
      </c>
      <c r="C35" s="2">
        <v>83916.104349999994</v>
      </c>
      <c r="D35" s="1">
        <v>396186.71500000003</v>
      </c>
      <c r="E35" s="2">
        <v>562189.97719999996</v>
      </c>
      <c r="F35" s="3">
        <v>171683.5477</v>
      </c>
      <c r="G35" s="5">
        <f t="shared" si="0"/>
        <v>199975.50153000001</v>
      </c>
      <c r="H35" s="5">
        <f t="shared" si="1"/>
        <v>75524.493914999999</v>
      </c>
      <c r="I35" s="5">
        <f t="shared" si="2"/>
        <v>356568.04350000003</v>
      </c>
      <c r="J35" s="5">
        <f t="shared" si="3"/>
        <v>505970.97947999998</v>
      </c>
      <c r="K35" s="5">
        <f t="shared" si="4"/>
        <v>154515.19292999999</v>
      </c>
    </row>
    <row r="36" spans="1:16" x14ac:dyDescent="0.3">
      <c r="A36" s="6">
        <v>1</v>
      </c>
      <c r="B36" s="1">
        <v>222195.00169999999</v>
      </c>
      <c r="C36" s="2">
        <v>83916.104349999994</v>
      </c>
      <c r="D36" s="1">
        <v>396186.71500000003</v>
      </c>
      <c r="E36" s="2">
        <v>562189.97719999996</v>
      </c>
      <c r="F36" s="3">
        <v>171683.5477</v>
      </c>
      <c r="G36" s="5">
        <f t="shared" si="0"/>
        <v>222195.00169999999</v>
      </c>
      <c r="H36" s="5">
        <f t="shared" si="1"/>
        <v>83916.104349999994</v>
      </c>
      <c r="I36" s="5">
        <f t="shared" si="2"/>
        <v>396186.71500000003</v>
      </c>
      <c r="J36" s="5">
        <f t="shared" si="3"/>
        <v>562189.97719999996</v>
      </c>
      <c r="K36" s="5">
        <f t="shared" si="4"/>
        <v>171683.5477</v>
      </c>
    </row>
    <row r="39" spans="1:16" x14ac:dyDescent="0.3">
      <c r="A39" s="6" t="s">
        <v>9</v>
      </c>
      <c r="B39" s="6" t="s">
        <v>15</v>
      </c>
      <c r="C39" s="6" t="s">
        <v>16</v>
      </c>
      <c r="D39" s="6" t="s">
        <v>17</v>
      </c>
      <c r="E39" s="6" t="s">
        <v>18</v>
      </c>
      <c r="F39" s="6" t="s">
        <v>19</v>
      </c>
      <c r="G39" s="6" t="s">
        <v>20</v>
      </c>
      <c r="H39" s="6" t="s">
        <v>21</v>
      </c>
      <c r="I39" s="6" t="s">
        <v>22</v>
      </c>
      <c r="J39" s="6" t="s">
        <v>23</v>
      </c>
      <c r="K39" s="6" t="s">
        <v>24</v>
      </c>
      <c r="L39" s="6" t="s">
        <v>25</v>
      </c>
      <c r="M39" s="6" t="s">
        <v>26</v>
      </c>
      <c r="N39" s="6" t="s">
        <v>27</v>
      </c>
      <c r="O39" s="6" t="s">
        <v>28</v>
      </c>
      <c r="P39" s="6" t="s">
        <v>29</v>
      </c>
    </row>
    <row r="40" spans="1:16" x14ac:dyDescent="0.3">
      <c r="A40" s="6">
        <v>0.1</v>
      </c>
      <c r="B40" s="1">
        <v>1.0158827269999999</v>
      </c>
      <c r="C40" s="2">
        <v>0.62367568799999995</v>
      </c>
      <c r="D40" s="1">
        <v>1.9652597389999999</v>
      </c>
      <c r="E40" s="2">
        <v>2.2762137930000002</v>
      </c>
      <c r="F40" s="3">
        <v>0.97319947500000004</v>
      </c>
      <c r="G40" s="5">
        <f>A40*B40</f>
        <v>0.1015882727</v>
      </c>
      <c r="H40" s="5">
        <f>A40*C40</f>
        <v>6.2367568799999995E-2</v>
      </c>
      <c r="I40" s="5">
        <f>A40*D40</f>
        <v>0.19652597390000001</v>
      </c>
      <c r="J40" s="5">
        <f>A40*E40</f>
        <v>0.22762137930000004</v>
      </c>
      <c r="K40" s="5">
        <f>A40*F40</f>
        <v>9.7319947500000004E-2</v>
      </c>
      <c r="L40" s="4">
        <f>1.26*(0.1663 * G40^0.5349 - 0.00007941)</f>
        <v>6.1562769212916799E-2</v>
      </c>
      <c r="M40" s="4">
        <f>1.26*(0.07356 * H40^0.5415 - 0.0005242)</f>
        <v>1.9968711682750689E-2</v>
      </c>
      <c r="N40" s="4">
        <f>1.26*(0.1765 * I40^0.5965 - 0.01194)</f>
        <v>6.9219248445755152E-2</v>
      </c>
      <c r="O40" s="4">
        <f>1.26*(0.1896 * J40^0.6113 - 0.001308)</f>
        <v>9.5017801578351421E-2</v>
      </c>
      <c r="P40" s="4">
        <f>1.26*(0.153 * K40^0.5199 - 0.01077)</f>
        <v>4.384516447071693E-2</v>
      </c>
    </row>
    <row r="41" spans="1:16" x14ac:dyDescent="0.3">
      <c r="A41" s="6">
        <v>0.2</v>
      </c>
      <c r="B41" s="1">
        <v>1.0158827269999999</v>
      </c>
      <c r="C41" s="2">
        <v>0.62367568799999995</v>
      </c>
      <c r="D41" s="1">
        <v>1.9652597389999999</v>
      </c>
      <c r="E41" s="2">
        <v>2.2762137930000002</v>
      </c>
      <c r="F41" s="3">
        <v>3.4761411449679098</v>
      </c>
      <c r="G41" s="5">
        <f t="shared" ref="G41:G49" si="5">A41*B41</f>
        <v>0.20317654539999999</v>
      </c>
      <c r="H41" s="5">
        <f t="shared" ref="H41:H49" si="6">A41*C41</f>
        <v>0.12473513759999999</v>
      </c>
      <c r="I41" s="5">
        <f t="shared" ref="I41:I49" si="7">A41*D41</f>
        <v>0.39305194780000002</v>
      </c>
      <c r="J41" s="5">
        <f t="shared" ref="J41:J49" si="8">A41*E41</f>
        <v>0.45524275860000007</v>
      </c>
      <c r="K41" s="5">
        <f t="shared" ref="K41:K49" si="9">A41*F41</f>
        <v>0.69522822899358205</v>
      </c>
      <c r="L41" s="4">
        <f t="shared" ref="L41:L49" si="10">1.26*(0.1663 * G41^0.5349 - 0.00007941)</f>
        <v>8.9239618320309022E-2</v>
      </c>
      <c r="M41" s="4">
        <f t="shared" ref="M41:M49" si="11">1.26*(0.07356 * H41^0.5415 - 0.0005242)</f>
        <v>2.9365005118483771E-2</v>
      </c>
      <c r="N41" s="4">
        <f t="shared" ref="N41:N49" si="12">1.26*(0.1765 * I41^0.5965 - 0.01194)</f>
        <v>0.1123659332640787</v>
      </c>
      <c r="O41" s="4">
        <f t="shared" ref="O41:O49" si="13">1.26*(0.1896 * J41^0.6113 - 0.001308)</f>
        <v>0.146022116352024</v>
      </c>
      <c r="P41" s="4">
        <f t="shared" ref="P41:P49" si="14">1.26*(0.153 * K41^0.5199 - 0.01077)</f>
        <v>0.14601183910046758</v>
      </c>
    </row>
    <row r="42" spans="1:16" x14ac:dyDescent="0.3">
      <c r="A42" s="6">
        <v>0.3</v>
      </c>
      <c r="B42" s="1">
        <v>1.0158827269999999</v>
      </c>
      <c r="C42" s="2">
        <v>0.62367568799999995</v>
      </c>
      <c r="D42" s="1">
        <v>1.9652597389999999</v>
      </c>
      <c r="E42" s="2">
        <v>2.2762137930000002</v>
      </c>
      <c r="F42" s="3">
        <v>3.4761411449679098</v>
      </c>
      <c r="G42" s="5">
        <f t="shared" si="5"/>
        <v>0.30476481809999995</v>
      </c>
      <c r="H42" s="5">
        <f t="shared" si="6"/>
        <v>0.18710270639999999</v>
      </c>
      <c r="I42" s="5">
        <f t="shared" si="7"/>
        <v>0.58957792170000001</v>
      </c>
      <c r="J42" s="5">
        <f t="shared" si="8"/>
        <v>0.6828641379</v>
      </c>
      <c r="K42" s="5">
        <f t="shared" si="9"/>
        <v>1.0428423434903729</v>
      </c>
      <c r="L42" s="4">
        <f t="shared" si="10"/>
        <v>0.11087760825736809</v>
      </c>
      <c r="M42" s="4">
        <f t="shared" si="11"/>
        <v>3.6737098630028574E-2</v>
      </c>
      <c r="N42" s="4">
        <f t="shared" si="12"/>
        <v>0.14722741274569354</v>
      </c>
      <c r="O42" s="4">
        <f t="shared" si="13"/>
        <v>0.18755902423790671</v>
      </c>
      <c r="P42" s="4">
        <f t="shared" si="14"/>
        <v>0.18346047975782867</v>
      </c>
    </row>
    <row r="43" spans="1:16" x14ac:dyDescent="0.3">
      <c r="A43" s="6">
        <v>0.4</v>
      </c>
      <c r="B43" s="1">
        <v>1.0158827269999999</v>
      </c>
      <c r="C43" s="2">
        <v>0.62367568799999995</v>
      </c>
      <c r="D43" s="1">
        <v>1.9652597389999999</v>
      </c>
      <c r="E43" s="2">
        <v>2.2762137930000002</v>
      </c>
      <c r="F43" s="3">
        <v>3.4761411449679098</v>
      </c>
      <c r="G43" s="5">
        <f t="shared" si="5"/>
        <v>0.40635309079999998</v>
      </c>
      <c r="H43" s="5">
        <f t="shared" si="6"/>
        <v>0.24947027519999998</v>
      </c>
      <c r="I43" s="5">
        <f t="shared" si="7"/>
        <v>0.78610389560000005</v>
      </c>
      <c r="J43" s="5">
        <f t="shared" si="8"/>
        <v>0.91048551720000015</v>
      </c>
      <c r="K43" s="5">
        <f t="shared" si="9"/>
        <v>1.3904564579871641</v>
      </c>
      <c r="L43" s="4">
        <f t="shared" si="10"/>
        <v>0.12933899212414321</v>
      </c>
      <c r="M43" s="4">
        <f t="shared" si="11"/>
        <v>4.3041169541395342E-2</v>
      </c>
      <c r="N43" s="4">
        <f t="shared" si="12"/>
        <v>0.17760561364038815</v>
      </c>
      <c r="O43" s="4">
        <f t="shared" si="13"/>
        <v>0.22393809926605601</v>
      </c>
      <c r="P43" s="4">
        <f t="shared" si="14"/>
        <v>0.21524744147718392</v>
      </c>
    </row>
    <row r="44" spans="1:16" x14ac:dyDescent="0.3">
      <c r="A44" s="6">
        <v>0.5</v>
      </c>
      <c r="B44" s="1">
        <v>1.0158827269999999</v>
      </c>
      <c r="C44" s="2">
        <v>0.62367568799999995</v>
      </c>
      <c r="D44" s="1">
        <v>1.9652597389999999</v>
      </c>
      <c r="E44" s="2">
        <v>2.2762137930000002</v>
      </c>
      <c r="F44" s="3">
        <v>3.4761411449679098</v>
      </c>
      <c r="G44" s="5">
        <f t="shared" si="5"/>
        <v>0.50794136349999996</v>
      </c>
      <c r="H44" s="5">
        <f t="shared" si="6"/>
        <v>0.31183784399999998</v>
      </c>
      <c r="I44" s="5">
        <f t="shared" si="7"/>
        <v>0.98262986949999997</v>
      </c>
      <c r="J44" s="5">
        <f t="shared" si="8"/>
        <v>1.1381068965000001</v>
      </c>
      <c r="K44" s="5">
        <f t="shared" si="9"/>
        <v>1.7380705724839549</v>
      </c>
      <c r="L44" s="4">
        <f t="shared" si="10"/>
        <v>0.14574861520885865</v>
      </c>
      <c r="M44" s="4">
        <f t="shared" si="11"/>
        <v>4.8654017887855554E-2</v>
      </c>
      <c r="N44" s="4">
        <f t="shared" si="12"/>
        <v>0.20503321294136181</v>
      </c>
      <c r="O44" s="4">
        <f t="shared" si="13"/>
        <v>0.25690730040518489</v>
      </c>
      <c r="P44" s="4">
        <f t="shared" si="14"/>
        <v>0.24339423580037703</v>
      </c>
    </row>
    <row r="45" spans="1:16" x14ac:dyDescent="0.3">
      <c r="A45" s="6">
        <v>0.6</v>
      </c>
      <c r="B45" s="1">
        <v>1.0158827269999999</v>
      </c>
      <c r="C45" s="2">
        <v>0.62367568799999995</v>
      </c>
      <c r="D45" s="1">
        <v>1.9652597389999999</v>
      </c>
      <c r="E45" s="2">
        <v>2.2762137930000002</v>
      </c>
      <c r="F45" s="3">
        <v>3.4761411449679098</v>
      </c>
      <c r="G45" s="5">
        <f t="shared" si="5"/>
        <v>0.60952963619999989</v>
      </c>
      <c r="H45" s="5">
        <f t="shared" si="6"/>
        <v>0.37420541279999997</v>
      </c>
      <c r="I45" s="5">
        <f t="shared" si="7"/>
        <v>1.1791558434</v>
      </c>
      <c r="J45" s="5">
        <f t="shared" si="8"/>
        <v>1.3657282758</v>
      </c>
      <c r="K45" s="5">
        <f t="shared" si="9"/>
        <v>2.0856846869807457</v>
      </c>
      <c r="L45" s="4">
        <f t="shared" si="10"/>
        <v>0.16068901479048739</v>
      </c>
      <c r="M45" s="4">
        <f t="shared" si="11"/>
        <v>5.3771141279139456E-2</v>
      </c>
      <c r="N45" s="4">
        <f t="shared" si="12"/>
        <v>0.2303177000591331</v>
      </c>
      <c r="O45" s="4">
        <f t="shared" si="13"/>
        <v>0.28739133884979245</v>
      </c>
      <c r="P45" s="4">
        <f t="shared" si="14"/>
        <v>0.26894339423004504</v>
      </c>
    </row>
    <row r="46" spans="1:16" x14ac:dyDescent="0.3">
      <c r="A46" s="6">
        <v>0.7</v>
      </c>
      <c r="B46" s="1">
        <v>1.0158827269999999</v>
      </c>
      <c r="C46" s="2">
        <v>0.62367568799999995</v>
      </c>
      <c r="D46" s="1">
        <v>1.9652597389999999</v>
      </c>
      <c r="E46" s="2">
        <v>2.2762137930000002</v>
      </c>
      <c r="F46" s="3">
        <v>3.4761411449679098</v>
      </c>
      <c r="G46" s="5">
        <f t="shared" si="5"/>
        <v>0.71111790889999993</v>
      </c>
      <c r="H46" s="5">
        <f t="shared" si="6"/>
        <v>0.43657298159999997</v>
      </c>
      <c r="I46" s="5">
        <f t="shared" si="7"/>
        <v>1.3756818172999998</v>
      </c>
      <c r="J46" s="5">
        <f t="shared" si="8"/>
        <v>1.5933496550999999</v>
      </c>
      <c r="K46" s="5">
        <f t="shared" si="9"/>
        <v>2.4332988014775365</v>
      </c>
      <c r="L46" s="4">
        <f t="shared" si="10"/>
        <v>0.1745088387422811</v>
      </c>
      <c r="M46" s="4">
        <f t="shared" si="11"/>
        <v>5.8509710089527614E-2</v>
      </c>
      <c r="N46" s="4">
        <f t="shared" si="12"/>
        <v>0.25394876204713751</v>
      </c>
      <c r="O46" s="4">
        <f t="shared" si="13"/>
        <v>0.31595276399793598</v>
      </c>
      <c r="P46" s="4">
        <f t="shared" si="14"/>
        <v>0.29251687155421702</v>
      </c>
    </row>
    <row r="47" spans="1:16" x14ac:dyDescent="0.3">
      <c r="A47" s="6">
        <v>0.8</v>
      </c>
      <c r="B47" s="1">
        <v>1.0158827269999999</v>
      </c>
      <c r="C47" s="2">
        <v>0.62367568799999995</v>
      </c>
      <c r="D47" s="1">
        <v>1.9652597389999999</v>
      </c>
      <c r="E47" s="2">
        <v>2.2762137930000002</v>
      </c>
      <c r="F47" s="3">
        <v>3.4761411449679098</v>
      </c>
      <c r="G47" s="5">
        <f t="shared" si="5"/>
        <v>0.81270618159999997</v>
      </c>
      <c r="H47" s="5">
        <f t="shared" si="6"/>
        <v>0.49894055039999996</v>
      </c>
      <c r="I47" s="5">
        <f t="shared" si="7"/>
        <v>1.5722077912000001</v>
      </c>
      <c r="J47" s="5">
        <f t="shared" si="8"/>
        <v>1.8209710344000003</v>
      </c>
      <c r="K47" s="5">
        <f t="shared" si="9"/>
        <v>2.7809129159743282</v>
      </c>
      <c r="L47" s="4">
        <f t="shared" si="10"/>
        <v>0.18743663803825675</v>
      </c>
      <c r="M47" s="4">
        <f t="shared" si="11"/>
        <v>6.2946622111791806E-2</v>
      </c>
      <c r="N47" s="4">
        <f t="shared" si="12"/>
        <v>0.27625087256409309</v>
      </c>
      <c r="O47" s="4">
        <f t="shared" si="13"/>
        <v>0.34296529177709834</v>
      </c>
      <c r="P47" s="4">
        <f t="shared" si="14"/>
        <v>0.31452131547573914</v>
      </c>
    </row>
    <row r="48" spans="1:16" x14ac:dyDescent="0.3">
      <c r="A48" s="6">
        <v>0.9</v>
      </c>
      <c r="B48" s="1">
        <v>1.0158827269999999</v>
      </c>
      <c r="C48" s="2">
        <v>0.62367568799999995</v>
      </c>
      <c r="D48" s="1">
        <v>1.9652597389999999</v>
      </c>
      <c r="E48" s="2">
        <v>2.2762137930000002</v>
      </c>
      <c r="F48" s="3">
        <v>3.4761411449679098</v>
      </c>
      <c r="G48" s="5">
        <f t="shared" si="5"/>
        <v>0.9142944543</v>
      </c>
      <c r="H48" s="5">
        <f t="shared" si="6"/>
        <v>0.56130811920000001</v>
      </c>
      <c r="I48" s="5">
        <f t="shared" si="7"/>
        <v>1.7687337650999999</v>
      </c>
      <c r="J48" s="5">
        <f t="shared" si="8"/>
        <v>2.0485924137000002</v>
      </c>
      <c r="K48" s="5">
        <f t="shared" si="9"/>
        <v>3.128527030471119</v>
      </c>
      <c r="L48" s="4">
        <f t="shared" si="10"/>
        <v>0.19963198510955163</v>
      </c>
      <c r="M48" s="4">
        <f t="shared" si="11"/>
        <v>6.7135619107315178E-2</v>
      </c>
      <c r="N48" s="4">
        <f t="shared" si="12"/>
        <v>0.29745264584919306</v>
      </c>
      <c r="O48" s="4">
        <f t="shared" si="13"/>
        <v>0.36869280666617471</v>
      </c>
      <c r="P48" s="4">
        <f t="shared" si="14"/>
        <v>0.33524001589734831</v>
      </c>
    </row>
    <row r="49" spans="1:16" x14ac:dyDescent="0.3">
      <c r="A49" s="6">
        <v>1</v>
      </c>
      <c r="B49" s="1">
        <v>1.0158827269999999</v>
      </c>
      <c r="C49" s="2">
        <v>0.62367568799999995</v>
      </c>
      <c r="D49" s="1">
        <v>1.9652597389999999</v>
      </c>
      <c r="E49" s="2">
        <v>2.2762137930000002</v>
      </c>
      <c r="F49" s="3">
        <v>3.4761411449679098</v>
      </c>
      <c r="G49" s="5">
        <f t="shared" si="5"/>
        <v>1.0158827269999999</v>
      </c>
      <c r="H49" s="5">
        <f t="shared" si="6"/>
        <v>0.62367568799999995</v>
      </c>
      <c r="I49" s="5">
        <f t="shared" si="7"/>
        <v>1.9652597389999999</v>
      </c>
      <c r="J49" s="5">
        <f t="shared" si="8"/>
        <v>2.2762137930000002</v>
      </c>
      <c r="K49" s="5">
        <f t="shared" si="9"/>
        <v>3.4761411449679098</v>
      </c>
      <c r="L49" s="4">
        <f t="shared" si="10"/>
        <v>0.21121158465522122</v>
      </c>
      <c r="M49" s="4">
        <f t="shared" si="11"/>
        <v>7.1116038849581079E-2</v>
      </c>
      <c r="N49" s="4">
        <f t="shared" si="12"/>
        <v>0.31772260601057795</v>
      </c>
      <c r="O49" s="4">
        <f t="shared" si="13"/>
        <v>0.39333020157040921</v>
      </c>
      <c r="P49" s="4">
        <f t="shared" si="14"/>
        <v>0.35487976137905114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avg_KWH_MW_H2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Paudel</dc:creator>
  <cp:lastModifiedBy>Anup Paudel</cp:lastModifiedBy>
  <dcterms:created xsi:type="dcterms:W3CDTF">2024-04-06T15:46:46Z</dcterms:created>
  <dcterms:modified xsi:type="dcterms:W3CDTF">2024-04-21T18:05:01Z</dcterms:modified>
</cp:coreProperties>
</file>