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yaton Matlab first\visualize opti results\test2\exceleted data\"/>
    </mc:Choice>
  </mc:AlternateContent>
  <xr:revisionPtr revIDLastSave="0" documentId="13_ncr:1_{4BDD1072-FD1F-49FD-ACD0-5C4DB105AC07}" xr6:coauthVersionLast="47" xr6:coauthVersionMax="47" xr10:uidLastSave="{00000000-0000-0000-0000-000000000000}"/>
  <bookViews>
    <workbookView xWindow="1152" yWindow="1152" windowWidth="17280" windowHeight="8880" activeTab="1" xr2:uid="{C345C468-D2E7-488D-BC85-A28F548E66BB}"/>
  </bookViews>
  <sheets>
    <sheet name="Sheet1 (2)" sheetId="14" r:id="rId1"/>
    <sheet name="Combo (2)" sheetId="11" r:id="rId2"/>
    <sheet name="Sheet1" sheetId="13" r:id="rId3"/>
    <sheet name="ceramics" sheetId="5" r:id="rId4"/>
    <sheet name="fd" sheetId="3" r:id="rId5"/>
    <sheet name="chemical" sheetId="4" r:id="rId6"/>
    <sheet name="glass" sheetId="2" r:id="rId7"/>
    <sheet name="metal" sheetId="1" r:id="rId8"/>
    <sheet name="Combo" sheetId="6" r:id="rId9"/>
    <sheet name="MH2 daily glass" sheetId="7" r:id="rId10"/>
    <sheet name="mh2 march 1 glass" sheetId="8" r:id="rId11"/>
    <sheet name="power march 1 glass" sheetId="9" r:id="rId12"/>
    <sheet name="NPC" sheetId="10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" i="11" l="1"/>
  <c r="S8" i="11"/>
  <c r="S11" i="11"/>
  <c r="S16" i="11"/>
  <c r="S19" i="11"/>
  <c r="S24" i="11"/>
  <c r="S27" i="11"/>
  <c r="R2" i="11"/>
  <c r="S2" i="11" s="1"/>
  <c r="R3" i="11"/>
  <c r="R4" i="11"/>
  <c r="S4" i="11" s="1"/>
  <c r="R5" i="11"/>
  <c r="S5" i="11" s="1"/>
  <c r="R6" i="11"/>
  <c r="S6" i="11" s="1"/>
  <c r="R7" i="11"/>
  <c r="S7" i="11" s="1"/>
  <c r="R8" i="11"/>
  <c r="R9" i="11"/>
  <c r="S9" i="11" s="1"/>
  <c r="R10" i="11"/>
  <c r="S10" i="11" s="1"/>
  <c r="R11" i="11"/>
  <c r="R12" i="11"/>
  <c r="S12" i="11" s="1"/>
  <c r="R13" i="11"/>
  <c r="S13" i="11" s="1"/>
  <c r="R14" i="11"/>
  <c r="S14" i="11" s="1"/>
  <c r="R15" i="11"/>
  <c r="S15" i="11" s="1"/>
  <c r="R16" i="11"/>
  <c r="R17" i="11"/>
  <c r="S17" i="11" s="1"/>
  <c r="R18" i="11"/>
  <c r="S18" i="11" s="1"/>
  <c r="R19" i="11"/>
  <c r="R20" i="11"/>
  <c r="S20" i="11" s="1"/>
  <c r="R21" i="11"/>
  <c r="S21" i="11" s="1"/>
  <c r="R22" i="11"/>
  <c r="S22" i="11" s="1"/>
  <c r="R23" i="11"/>
  <c r="S23" i="11" s="1"/>
  <c r="R24" i="11"/>
  <c r="R25" i="11"/>
  <c r="S25" i="11" s="1"/>
  <c r="R26" i="11"/>
  <c r="S26" i="11" s="1"/>
  <c r="R27" i="11"/>
  <c r="R28" i="11"/>
  <c r="S28" i="11" s="1"/>
  <c r="R29" i="11"/>
  <c r="S29" i="11" s="1"/>
  <c r="R30" i="11"/>
  <c r="S30" i="11" s="1"/>
  <c r="R31" i="11"/>
  <c r="S31" i="11" s="1"/>
  <c r="U42" i="11" a="1"/>
  <c r="U42" i="11" s="1"/>
  <c r="Z34" i="11" a="1"/>
  <c r="Z34" i="11" s="1"/>
  <c r="AX8" i="14"/>
  <c r="AX9" i="14"/>
  <c r="AX10" i="14"/>
  <c r="AX11" i="14"/>
  <c r="AX12" i="14"/>
  <c r="AW12" i="14"/>
  <c r="AV11" i="14"/>
  <c r="AB8" i="14"/>
  <c r="AC8" i="14"/>
  <c r="AD8" i="14"/>
  <c r="AE8" i="14"/>
  <c r="AF8" i="14"/>
  <c r="AG8" i="14"/>
  <c r="AH8" i="14"/>
  <c r="AI8" i="14"/>
  <c r="AJ8" i="14"/>
  <c r="AK8" i="14"/>
  <c r="AL8" i="14"/>
  <c r="AM8" i="14"/>
  <c r="AN8" i="14"/>
  <c r="AO8" i="14"/>
  <c r="AP8" i="14"/>
  <c r="AQ8" i="14"/>
  <c r="AR8" i="14"/>
  <c r="AS8" i="14"/>
  <c r="AT8" i="14"/>
  <c r="AU8" i="14"/>
  <c r="AV8" i="14"/>
  <c r="AW8" i="14"/>
  <c r="AB9" i="14"/>
  <c r="AC9" i="14"/>
  <c r="AD9" i="14"/>
  <c r="AE9" i="14"/>
  <c r="AF9" i="14"/>
  <c r="AG9" i="14"/>
  <c r="AH9" i="14"/>
  <c r="AI9" i="14"/>
  <c r="AJ9" i="14"/>
  <c r="AK9" i="14"/>
  <c r="AL9" i="14"/>
  <c r="AM9" i="14"/>
  <c r="AN9" i="14"/>
  <c r="AO9" i="14"/>
  <c r="AP9" i="14"/>
  <c r="AQ9" i="14"/>
  <c r="AR9" i="14"/>
  <c r="AS9" i="14"/>
  <c r="AT9" i="14"/>
  <c r="AU9" i="14"/>
  <c r="AV9" i="14"/>
  <c r="AW9" i="14"/>
  <c r="AB10" i="14"/>
  <c r="AC10" i="14"/>
  <c r="AD10" i="14"/>
  <c r="AE10" i="14"/>
  <c r="AF10" i="14"/>
  <c r="AG10" i="14"/>
  <c r="AH10" i="14"/>
  <c r="AI10" i="14"/>
  <c r="AJ10" i="14"/>
  <c r="AK10" i="14"/>
  <c r="AL10" i="14"/>
  <c r="AM10" i="14"/>
  <c r="AN10" i="14"/>
  <c r="AO10" i="14"/>
  <c r="AP10" i="14"/>
  <c r="AQ10" i="14"/>
  <c r="AR10" i="14"/>
  <c r="AS10" i="14"/>
  <c r="AT10" i="14"/>
  <c r="AU10" i="14"/>
  <c r="AV10" i="14"/>
  <c r="AW10" i="14"/>
  <c r="AB11" i="14"/>
  <c r="AC11" i="14"/>
  <c r="AD11" i="14"/>
  <c r="AE11" i="14"/>
  <c r="AF11" i="14"/>
  <c r="AG11" i="14"/>
  <c r="AH11" i="14"/>
  <c r="AI11" i="14"/>
  <c r="AJ11" i="14"/>
  <c r="AK11" i="14"/>
  <c r="AL11" i="14"/>
  <c r="AM11" i="14"/>
  <c r="AN11" i="14"/>
  <c r="AO11" i="14"/>
  <c r="AP11" i="14"/>
  <c r="AQ11" i="14"/>
  <c r="AR11" i="14"/>
  <c r="AS11" i="14"/>
  <c r="AT11" i="14"/>
  <c r="AU11" i="14"/>
  <c r="AW11" i="14"/>
  <c r="AB12" i="14"/>
  <c r="AC12" i="14"/>
  <c r="AD12" i="14"/>
  <c r="AE12" i="14"/>
  <c r="AF12" i="14"/>
  <c r="AG12" i="14"/>
  <c r="AH12" i="14"/>
  <c r="AI12" i="14"/>
  <c r="AJ12" i="14"/>
  <c r="AK12" i="14"/>
  <c r="AL12" i="14"/>
  <c r="AM12" i="14"/>
  <c r="AN12" i="14"/>
  <c r="AO12" i="14"/>
  <c r="AP12" i="14"/>
  <c r="AQ12" i="14"/>
  <c r="AR12" i="14"/>
  <c r="AS12" i="14"/>
  <c r="AT12" i="14"/>
  <c r="AU12" i="14"/>
  <c r="AV12" i="14"/>
  <c r="AA9" i="14"/>
  <c r="AA10" i="14"/>
  <c r="AA11" i="14"/>
  <c r="AA12" i="14"/>
  <c r="AA8" i="14"/>
  <c r="AA4" i="14"/>
  <c r="AB1" i="14"/>
  <c r="AC1" i="14"/>
  <c r="AD1" i="14"/>
  <c r="AE1" i="14"/>
  <c r="AF1" i="14"/>
  <c r="AG1" i="14"/>
  <c r="AH1" i="14"/>
  <c r="AI1" i="14"/>
  <c r="AJ1" i="14"/>
  <c r="AK1" i="14"/>
  <c r="AL1" i="14"/>
  <c r="AM1" i="14"/>
  <c r="AN1" i="14"/>
  <c r="AO1" i="14"/>
  <c r="AP1" i="14"/>
  <c r="AQ1" i="14"/>
  <c r="AR1" i="14"/>
  <c r="AS1" i="14"/>
  <c r="AT1" i="14"/>
  <c r="AU1" i="14"/>
  <c r="AV1" i="14"/>
  <c r="AW1" i="14"/>
  <c r="AX1" i="14"/>
  <c r="AB2" i="14"/>
  <c r="AC2" i="14"/>
  <c r="AD2" i="14"/>
  <c r="AE2" i="14"/>
  <c r="AF2" i="14"/>
  <c r="AG2" i="14"/>
  <c r="AH2" i="14"/>
  <c r="AI2" i="14"/>
  <c r="AJ2" i="14"/>
  <c r="AK2" i="14"/>
  <c r="AL2" i="14"/>
  <c r="AM2" i="14"/>
  <c r="AN2" i="14"/>
  <c r="AO2" i="14"/>
  <c r="AP2" i="14"/>
  <c r="AQ2" i="14"/>
  <c r="AR2" i="14"/>
  <c r="AS2" i="14"/>
  <c r="AT2" i="14"/>
  <c r="AU2" i="14"/>
  <c r="AV2" i="14"/>
  <c r="AW2" i="14"/>
  <c r="AX2" i="14"/>
  <c r="AB3" i="14"/>
  <c r="AC3" i="14"/>
  <c r="AD3" i="14"/>
  <c r="AE3" i="14"/>
  <c r="AF3" i="14"/>
  <c r="AG3" i="14"/>
  <c r="AH3" i="14"/>
  <c r="AI3" i="14"/>
  <c r="AJ3" i="14"/>
  <c r="AK3" i="14"/>
  <c r="AL3" i="14"/>
  <c r="AM3" i="14"/>
  <c r="AN3" i="14"/>
  <c r="AO3" i="14"/>
  <c r="AP3" i="14"/>
  <c r="AQ3" i="14"/>
  <c r="AR3" i="14"/>
  <c r="AS3" i="14"/>
  <c r="AT3" i="14"/>
  <c r="AU3" i="14"/>
  <c r="AV3" i="14"/>
  <c r="AW3" i="14"/>
  <c r="AX3" i="14"/>
  <c r="AB4" i="14"/>
  <c r="AC4" i="14"/>
  <c r="AD4" i="14"/>
  <c r="AE4" i="14"/>
  <c r="AF4" i="14"/>
  <c r="AG4" i="14"/>
  <c r="AH4" i="14"/>
  <c r="AI4" i="14"/>
  <c r="AJ4" i="14"/>
  <c r="AK4" i="14"/>
  <c r="AL4" i="14"/>
  <c r="AM4" i="14"/>
  <c r="AN4" i="14"/>
  <c r="AO4" i="14"/>
  <c r="AP4" i="14"/>
  <c r="AQ4" i="14"/>
  <c r="AR4" i="14"/>
  <c r="AS4" i="14"/>
  <c r="AT4" i="14"/>
  <c r="AU4" i="14"/>
  <c r="AV4" i="14"/>
  <c r="AW4" i="14"/>
  <c r="AX4" i="14"/>
  <c r="AB5" i="14"/>
  <c r="AC5" i="14"/>
  <c r="AD5" i="14"/>
  <c r="AE5" i="14"/>
  <c r="AF5" i="14"/>
  <c r="AG5" i="14"/>
  <c r="AH5" i="14"/>
  <c r="AI5" i="14"/>
  <c r="AJ5" i="14"/>
  <c r="AK5" i="14"/>
  <c r="AL5" i="14"/>
  <c r="AM5" i="14"/>
  <c r="AN5" i="14"/>
  <c r="AO5" i="14"/>
  <c r="AP5" i="14"/>
  <c r="AQ5" i="14"/>
  <c r="AR5" i="14"/>
  <c r="AS5" i="14"/>
  <c r="AT5" i="14"/>
  <c r="AU5" i="14"/>
  <c r="AV5" i="14"/>
  <c r="AW5" i="14"/>
  <c r="AX5" i="14"/>
  <c r="AA2" i="14"/>
  <c r="AA3" i="14"/>
  <c r="AA5" i="14"/>
  <c r="AA1" i="14"/>
  <c r="J5" i="5"/>
  <c r="I5" i="5"/>
  <c r="H5" i="5"/>
  <c r="N4" i="5" s="1"/>
  <c r="G5" i="5"/>
  <c r="M4" i="5" s="1"/>
  <c r="P2" i="5"/>
  <c r="O2" i="5"/>
  <c r="F2" i="5" a="1"/>
  <c r="F2" i="3" a="1"/>
  <c r="J5" i="3" s="1"/>
  <c r="F2" i="4" a="1"/>
  <c r="I5" i="4" s="1"/>
  <c r="F2" i="1" a="1"/>
  <c r="H5" i="1" s="1"/>
  <c r="H5" i="2"/>
  <c r="I5" i="2"/>
  <c r="O4" i="2" s="1"/>
  <c r="J5" i="2"/>
  <c r="K5" i="2"/>
  <c r="L5" i="2"/>
  <c r="R3" i="2" s="1"/>
  <c r="M5" i="2"/>
  <c r="Q5" i="2"/>
  <c r="R4" i="2"/>
  <c r="Q3" i="2"/>
  <c r="Q4" i="2"/>
  <c r="P3" i="2"/>
  <c r="P4" i="2"/>
  <c r="O3" i="2"/>
  <c r="N3" i="2"/>
  <c r="N4" i="2"/>
  <c r="R2" i="2"/>
  <c r="R5" i="2" s="1"/>
  <c r="Q2" i="2"/>
  <c r="P2" i="2"/>
  <c r="P5" i="2" s="1"/>
  <c r="N2" i="2"/>
  <c r="N5" i="2" s="1"/>
  <c r="M3" i="2"/>
  <c r="M4" i="2"/>
  <c r="M2" i="2"/>
  <c r="G5" i="2"/>
  <c r="F2" i="2" a="1"/>
  <c r="F2" i="2" s="1"/>
  <c r="M3" i="5" l="1"/>
  <c r="O4" i="5"/>
  <c r="O5" i="5" s="1"/>
  <c r="K5" i="5"/>
  <c r="F2" i="5"/>
  <c r="N3" i="5"/>
  <c r="P4" i="5"/>
  <c r="L5" i="5"/>
  <c r="M2" i="5"/>
  <c r="M5" i="5" s="1"/>
  <c r="O3" i="5"/>
  <c r="N2" i="5"/>
  <c r="P3" i="5"/>
  <c r="P5" i="5" s="1"/>
  <c r="G5" i="3"/>
  <c r="M3" i="3" s="1"/>
  <c r="P2" i="3"/>
  <c r="P5" i="3" s="1"/>
  <c r="R3" i="3"/>
  <c r="H5" i="3"/>
  <c r="N3" i="3" s="1"/>
  <c r="F2" i="3"/>
  <c r="P4" i="3"/>
  <c r="R4" i="3"/>
  <c r="O2" i="3"/>
  <c r="Q2" i="3"/>
  <c r="M4" i="3"/>
  <c r="I5" i="3"/>
  <c r="O4" i="3" s="1"/>
  <c r="K5" i="3"/>
  <c r="Q4" i="3" s="1"/>
  <c r="L5" i="3"/>
  <c r="O3" i="3"/>
  <c r="P3" i="3"/>
  <c r="Q3" i="3"/>
  <c r="R2" i="3"/>
  <c r="R5" i="3" s="1"/>
  <c r="N4" i="3"/>
  <c r="F2" i="4"/>
  <c r="L5" i="4"/>
  <c r="R4" i="4" s="1"/>
  <c r="O3" i="4"/>
  <c r="Q4" i="4"/>
  <c r="R2" i="4"/>
  <c r="K5" i="4"/>
  <c r="O2" i="4"/>
  <c r="Q3" i="4"/>
  <c r="G5" i="4"/>
  <c r="M3" i="4" s="1"/>
  <c r="J5" i="4"/>
  <c r="P3" i="4" s="1"/>
  <c r="O4" i="4"/>
  <c r="H5" i="4"/>
  <c r="N4" i="4" s="1"/>
  <c r="Q2" i="4"/>
  <c r="M4" i="4"/>
  <c r="M3" i="1"/>
  <c r="K5" i="1"/>
  <c r="Q4" i="1" s="1"/>
  <c r="F2" i="1"/>
  <c r="N3" i="1"/>
  <c r="P4" i="1"/>
  <c r="L5" i="1"/>
  <c r="I5" i="1"/>
  <c r="O4" i="1" s="1"/>
  <c r="R2" i="1"/>
  <c r="R5" i="1" s="1"/>
  <c r="J5" i="1"/>
  <c r="P3" i="1" s="1"/>
  <c r="Q3" i="1"/>
  <c r="G5" i="1"/>
  <c r="M2" i="1" s="1"/>
  <c r="M5" i="1" s="1"/>
  <c r="Q2" i="1"/>
  <c r="M4" i="1"/>
  <c r="N4" i="1"/>
  <c r="N2" i="1"/>
  <c r="R4" i="1"/>
  <c r="R3" i="1"/>
  <c r="O2" i="2"/>
  <c r="O5" i="2" s="1"/>
  <c r="N5" i="5" l="1"/>
  <c r="Q2" i="5"/>
  <c r="Q3" i="5"/>
  <c r="Q4" i="5"/>
  <c r="R2" i="5"/>
  <c r="R3" i="5"/>
  <c r="R4" i="5"/>
  <c r="Q5" i="3"/>
  <c r="N2" i="3"/>
  <c r="N5" i="3" s="1"/>
  <c r="O5" i="3"/>
  <c r="M2" i="3"/>
  <c r="M5" i="3" s="1"/>
  <c r="M2" i="4"/>
  <c r="M5" i="4" s="1"/>
  <c r="P4" i="4"/>
  <c r="Q5" i="4"/>
  <c r="N2" i="4"/>
  <c r="P2" i="4"/>
  <c r="P5" i="4" s="1"/>
  <c r="N3" i="4"/>
  <c r="O5" i="4"/>
  <c r="R3" i="4"/>
  <c r="R5" i="4" s="1"/>
  <c r="Q5" i="1"/>
  <c r="P2" i="1"/>
  <c r="P5" i="1" s="1"/>
  <c r="N5" i="1"/>
  <c r="O2" i="1"/>
  <c r="O3" i="1"/>
  <c r="R5" i="5" l="1"/>
  <c r="Q5" i="5"/>
  <c r="N5" i="4"/>
  <c r="O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<sst xmlns="http://schemas.openxmlformats.org/spreadsheetml/2006/main" count="212" uniqueCount="49">
  <si>
    <t>H2share</t>
  </si>
  <si>
    <t>fd</t>
  </si>
  <si>
    <t>chemical</t>
  </si>
  <si>
    <t>glass</t>
  </si>
  <si>
    <t>metal</t>
  </si>
  <si>
    <t>PV</t>
  </si>
  <si>
    <t>ES</t>
  </si>
  <si>
    <t>EL</t>
  </si>
  <si>
    <t>Industry</t>
  </si>
  <si>
    <t>Ceramics</t>
  </si>
  <si>
    <t>50 % H2 share</t>
  </si>
  <si>
    <t>60% H2 share</t>
  </si>
  <si>
    <t>70% H2 share</t>
  </si>
  <si>
    <t>80% H2 share</t>
  </si>
  <si>
    <t>90% H2 share</t>
  </si>
  <si>
    <t>100% H2 share</t>
  </si>
  <si>
    <t>H2 yearly (kg)</t>
  </si>
  <si>
    <t>Day</t>
  </si>
  <si>
    <t>50 percent</t>
  </si>
  <si>
    <t>100 percent</t>
  </si>
  <si>
    <t>Hour</t>
  </si>
  <si>
    <t>50% H2</t>
  </si>
  <si>
    <t>100% H2</t>
  </si>
  <si>
    <t>PV half</t>
  </si>
  <si>
    <t>ES half</t>
  </si>
  <si>
    <t>EL half</t>
  </si>
  <si>
    <t>EL full</t>
  </si>
  <si>
    <t>PV full</t>
  </si>
  <si>
    <t>ES full</t>
  </si>
  <si>
    <t>PV NPC</t>
  </si>
  <si>
    <t>ES NPC</t>
  </si>
  <si>
    <t>EL NPC</t>
  </si>
  <si>
    <t>Burner NPC</t>
  </si>
  <si>
    <t>NG NPC</t>
  </si>
  <si>
    <t>CO2 Emission</t>
  </si>
  <si>
    <t>LCOH</t>
  </si>
  <si>
    <t>LCOE</t>
  </si>
  <si>
    <t>EP Required</t>
  </si>
  <si>
    <t>OnlyNG NPC</t>
  </si>
  <si>
    <t>CO2 NPC</t>
  </si>
  <si>
    <t>Ceramics Processing</t>
  </si>
  <si>
    <t>Chemical Processing</t>
  </si>
  <si>
    <t>Food and Beverages</t>
  </si>
  <si>
    <t>Glass Works</t>
  </si>
  <si>
    <t>Metal Works</t>
  </si>
  <si>
    <t>BESS NPC</t>
  </si>
  <si>
    <t>Burner Conversion NPC</t>
  </si>
  <si>
    <t>Column1</t>
  </si>
  <si>
    <t>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</si>
</sst>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0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/>
    <xf numFmtId="0" fontId="0" fillId="0" borderId="1" xfId="0" applyBorder="1" applyAlignment="1">
      <alignment horizontal="center"/>
    </xf>
    <xf numFmtId="1" fontId="0" fillId="0" borderId="1" xfId="0" applyNumberFormat="1" applyBorder="1"/>
    <xf numFmtId="2" fontId="0" fillId="0" borderId="1" xfId="0" applyNumberFormat="1" applyBorder="1"/>
    <xf numFmtId="0" fontId="0" fillId="0" borderId="1" xfId="0" applyBorder="1"/>
    <xf numFmtId="11" fontId="0" fillId="0" borderId="0" xfId="0" applyNumberFormat="1"/>
    <xf numFmtId="2" fontId="0" fillId="2" borderId="3" xfId="0" applyNumberFormat="1" applyFont="1" applyFill="1" applyBorder="1"/>
    <xf numFmtId="2" fontId="0" fillId="2" borderId="2" xfId="0" applyNumberFormat="1" applyFont="1" applyFill="1" applyBorder="1"/>
  </cellXfs>
  <cellStyles count="1">
    <cellStyle name="Normal" xfId="0" builtinId="0"/>
  </cellStyles>
  <dxfs count="42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EF0FF2-51DA-40EB-BA1B-F8497E5B56B9}" name="Table13" displayName="Table13" ref="A1:S31" headerRowDxfId="41">
  <autoFilter ref="A1:S31" xr:uid="{3B108346-BC00-4396-B906-1DFF00E2B705}"/>
  <tableColumns count="19">
    <tableColumn id="1" xr3:uid="{3D6580E7-F808-47A8-B75F-C29F3B58DEBB}" name="Industry" totalsRowLabel="Total" dataDxfId="40" totalsRowDxfId="39"/>
    <tableColumn id="2" xr3:uid="{99085CB8-58F2-4ECB-BB8A-A498BDC3390E}" name="H2share" dataDxfId="38"/>
    <tableColumn id="3" xr3:uid="{009AF2BC-12B6-4884-89B2-FFB8F05EF862}" name="PV" dataDxfId="37"/>
    <tableColumn id="4" xr3:uid="{4B32E142-59E7-4FB9-9DFE-0A3F4CCC683F}" name="ES" dataDxfId="36"/>
    <tableColumn id="5" xr3:uid="{D97CDE85-7817-4DCE-9C21-FCE205E53996}" name="EL" dataDxfId="35"/>
    <tableColumn id="6" xr3:uid="{553D0537-F3B8-48F2-A684-7E9DE7980E54}" name="H2 yearly (kg)" dataDxfId="34"/>
    <tableColumn id="7" xr3:uid="{D1E51A15-FAC5-4BCB-BF0E-0A7335A5CBC5}" name="PV NPC" dataDxfId="33"/>
    <tableColumn id="8" xr3:uid="{E2FE107A-00A1-4DF7-8CAB-FC87C5C10822}" name="ES NPC" dataDxfId="32"/>
    <tableColumn id="9" xr3:uid="{75964AA6-A031-43B0-8F06-CF038B933F2E}" name="EL NPC" dataDxfId="31"/>
    <tableColumn id="10" xr3:uid="{5FABAC2F-4729-4285-AC84-C009C4057887}" name="Burner NPC" dataDxfId="30"/>
    <tableColumn id="11" xr3:uid="{4A635CF5-BC50-40E6-9114-F3E4832807A0}" name="NG NPC" dataDxfId="29"/>
    <tableColumn id="12" xr3:uid="{67B4C464-CCEE-4870-AD41-9DA4D7EFB904}" name="CO2 Emission" dataDxfId="28"/>
    <tableColumn id="13" xr3:uid="{5F005CE7-7F35-48E4-B482-4D735B9F2FCC}" name="LCOH" dataDxfId="27"/>
    <tableColumn id="14" xr3:uid="{59793981-EC3E-4EB0-8158-3DADAE1BB78B}" name="LCOE" dataDxfId="26"/>
    <tableColumn id="15" xr3:uid="{D6E9DFFE-3E4C-415B-803C-528B9CDC68FE}" name="EP Required" dataDxfId="25"/>
    <tableColumn id="16" xr3:uid="{870EE488-CA2A-4FBA-A804-69B6489D5C16}" name="OnlyNG NPC" dataDxfId="24"/>
    <tableColumn id="17" xr3:uid="{600004EA-DDFC-4E9C-B043-94FB9BD508F8}" name="CO2 NPC" totalsRowFunction="sum" dataDxfId="23" totalsRowDxfId="22"/>
    <tableColumn id="18" xr3:uid="{5BA23080-A015-4C60-A9F2-7836058D91C6}" name="kWh" dataDxfId="1">
      <calculatedColumnFormula>33.33*Table13[[#This Row],[H2 yearly (kg)]]</calculatedColumnFormula>
    </tableColumn>
    <tableColumn id="19" xr3:uid="{7AB7C029-A61F-4C5D-9A2F-30A180BB80BB}" name="Column1" dataDxfId="0">
      <calculatedColumnFormula>Table13[[#This Row],[kWh]]/1000000</calculatedColumnFormula>
    </tableColumn>
  </tableColumns>
  <tableStyleInfo name="TableStyleMedium8" showFirstColumn="1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108346-BC00-4396-B906-1DFF00E2B705}" name="Table1" displayName="Table1" ref="A1:Q31" headerRowDxfId="21">
  <autoFilter ref="A1:Q31" xr:uid="{3B108346-BC00-4396-B906-1DFF00E2B705}"/>
  <tableColumns count="17">
    <tableColumn id="1" xr3:uid="{4F47BF44-3A41-48A0-AF09-1BEB6176523B}" name="Industry" totalsRowLabel="Total" dataDxfId="20" totalsRowDxfId="19"/>
    <tableColumn id="2" xr3:uid="{CA8D404E-7CD0-4FFC-B556-AD87B78ED604}" name="H2share" dataDxfId="18"/>
    <tableColumn id="3" xr3:uid="{98BA6213-857B-4913-BDFC-59558FE1C950}" name="PV" dataDxfId="17"/>
    <tableColumn id="4" xr3:uid="{FF4EC6AB-F043-4B79-A8F8-89628FAE08D3}" name="ES" dataDxfId="16"/>
    <tableColumn id="5" xr3:uid="{10342DA9-AFFF-454F-9A9E-C828BAA342B2}" name="EL" dataDxfId="15"/>
    <tableColumn id="6" xr3:uid="{75D1B255-1274-44E8-BCA2-874EE4CBABF2}" name="H2 yearly (kg)" dataDxfId="14"/>
    <tableColumn id="7" xr3:uid="{6DB6BFE1-5D27-46BE-AF65-9E4EC4B97847}" name="PV NPC" dataDxfId="13"/>
    <tableColumn id="8" xr3:uid="{BD1C215D-3F72-4C38-AD79-D0D3EE201404}" name="ES NPC" dataDxfId="12"/>
    <tableColumn id="9" xr3:uid="{4AA68AE8-D0E2-4747-9D00-33AF3A5D0964}" name="EL NPC" dataDxfId="11"/>
    <tableColumn id="10" xr3:uid="{8EA6E204-23BF-4F22-B954-75A68642552B}" name="Burner NPC" dataDxfId="10"/>
    <tableColumn id="11" xr3:uid="{4A7AE467-D46B-45AB-8BCB-A8E115FEE454}" name="NG NPC" dataDxfId="9"/>
    <tableColumn id="12" xr3:uid="{563AB527-BA12-4AE1-A8A4-554678849FB6}" name="CO2 Emission" dataDxfId="8"/>
    <tableColumn id="13" xr3:uid="{B6A88BC6-36D0-475C-ADBE-3FA6296F43E7}" name="LCOH" dataDxfId="7"/>
    <tableColumn id="14" xr3:uid="{D52F4496-5E09-4F98-88A9-7FCB098284F4}" name="LCOE" dataDxfId="6"/>
    <tableColumn id="15" xr3:uid="{05C09FBB-0BAC-4BE0-BC4A-64FE74E6CCD4}" name="EP Required" dataDxfId="5"/>
    <tableColumn id="16" xr3:uid="{12DE4F53-4DB0-4581-8F0E-398B4BA849A0}" name="OnlyNG NPC" dataDxfId="4"/>
    <tableColumn id="17" xr3:uid="{F75FA62F-F7C8-4647-9523-BC1EA151E136}" name="CO2 NPC" totalsRowFunction="sum" dataDxfId="3" totalsRowDxfId="2"/>
  </tableColumns>
  <tableStyleInfo name="TableStyleMedium8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175C6-3513-47C0-B25B-5CA902659EFA}">
  <dimension ref="A1:AX12"/>
  <sheetViews>
    <sheetView topLeftCell="J1" workbookViewId="0">
      <selection activeCell="AA16" sqref="AA16"/>
    </sheetView>
  </sheetViews>
  <sheetFormatPr defaultRowHeight="14.4" x14ac:dyDescent="0.3"/>
  <cols>
    <col min="2" max="2" width="10" bestFit="1" customWidth="1"/>
    <col min="27" max="27" width="12.5546875" bestFit="1" customWidth="1"/>
    <col min="28" max="30" width="11.5546875" bestFit="1" customWidth="1"/>
    <col min="31" max="31" width="12.5546875" bestFit="1" customWidth="1"/>
    <col min="32" max="34" width="11.5546875" bestFit="1" customWidth="1"/>
    <col min="35" max="35" width="12.5546875" bestFit="1" customWidth="1"/>
    <col min="36" max="38" width="11.5546875" bestFit="1" customWidth="1"/>
    <col min="39" max="40" width="12.5546875" bestFit="1" customWidth="1"/>
    <col min="41" max="42" width="11.5546875" bestFit="1" customWidth="1"/>
    <col min="43" max="44" width="12.5546875" bestFit="1" customWidth="1"/>
    <col min="45" max="46" width="11.5546875" bestFit="1" customWidth="1"/>
    <col min="47" max="48" width="12.5546875" bestFit="1" customWidth="1"/>
    <col min="49" max="50" width="11.5546875" bestFit="1" customWidth="1"/>
  </cols>
  <sheetData>
    <row r="1" spans="1:50" x14ac:dyDescent="0.3">
      <c r="A1" t="s">
        <v>40</v>
      </c>
      <c r="B1">
        <v>5633375.14145</v>
      </c>
      <c r="C1">
        <v>1245949.03743</v>
      </c>
      <c r="D1">
        <v>1745114.8553599999</v>
      </c>
      <c r="E1">
        <v>145748.61499999999</v>
      </c>
      <c r="F1">
        <v>6899530.2972900001</v>
      </c>
      <c r="G1">
        <v>2645924.7602400002</v>
      </c>
      <c r="H1">
        <v>1745114.8553599999</v>
      </c>
      <c r="I1">
        <v>160689.01500000001</v>
      </c>
      <c r="J1">
        <v>8176841.5685099997</v>
      </c>
      <c r="K1">
        <v>4163955.7132999999</v>
      </c>
      <c r="L1">
        <v>1745114.8553599999</v>
      </c>
      <c r="M1">
        <v>174508.83900000001</v>
      </c>
      <c r="N1">
        <v>9473516.0634799991</v>
      </c>
      <c r="O1">
        <v>5735053.8153400002</v>
      </c>
      <c r="P1">
        <v>1745114.8553599999</v>
      </c>
      <c r="Q1">
        <v>187436.63800000001</v>
      </c>
      <c r="R1" s="10">
        <v>10750900</v>
      </c>
      <c r="S1">
        <v>7368390.9347000001</v>
      </c>
      <c r="T1">
        <v>1745114.8553599999</v>
      </c>
      <c r="U1">
        <v>199631.98499999999</v>
      </c>
      <c r="V1" s="10">
        <v>12871500</v>
      </c>
      <c r="W1">
        <v>8540071.49615</v>
      </c>
      <c r="X1">
        <v>1745114.8553599999</v>
      </c>
      <c r="Y1">
        <v>211211.58499999999</v>
      </c>
      <c r="AA1" s="1">
        <f>B1/$A$7</f>
        <v>5.6333751414500002</v>
      </c>
      <c r="AB1" s="1">
        <f t="shared" ref="AB1:AX5" si="0">C1/$A$7</f>
        <v>1.24594903743</v>
      </c>
      <c r="AC1" s="1">
        <f t="shared" si="0"/>
        <v>1.74511485536</v>
      </c>
      <c r="AD1" s="1">
        <f t="shared" si="0"/>
        <v>0.145748615</v>
      </c>
      <c r="AE1" s="1">
        <f t="shared" si="0"/>
        <v>6.8995302972900001</v>
      </c>
      <c r="AF1" s="1">
        <f t="shared" si="0"/>
        <v>2.6459247602400002</v>
      </c>
      <c r="AG1" s="1">
        <f t="shared" si="0"/>
        <v>1.74511485536</v>
      </c>
      <c r="AH1" s="1">
        <f t="shared" si="0"/>
        <v>0.16068901500000002</v>
      </c>
      <c r="AI1" s="1">
        <f t="shared" si="0"/>
        <v>8.1768415685099995</v>
      </c>
      <c r="AJ1" s="1">
        <f t="shared" si="0"/>
        <v>4.1639557133</v>
      </c>
      <c r="AK1" s="1">
        <f t="shared" si="0"/>
        <v>1.74511485536</v>
      </c>
      <c r="AL1" s="1">
        <f t="shared" si="0"/>
        <v>0.174508839</v>
      </c>
      <c r="AM1" s="1">
        <f t="shared" si="0"/>
        <v>9.4735160634799982</v>
      </c>
      <c r="AN1" s="1">
        <f t="shared" si="0"/>
        <v>5.7350538153400006</v>
      </c>
      <c r="AO1" s="1">
        <f t="shared" si="0"/>
        <v>1.74511485536</v>
      </c>
      <c r="AP1" s="1">
        <f t="shared" si="0"/>
        <v>0.18743663800000002</v>
      </c>
      <c r="AQ1" s="1">
        <f t="shared" si="0"/>
        <v>10.7509</v>
      </c>
      <c r="AR1" s="1">
        <f t="shared" si="0"/>
        <v>7.3683909346999998</v>
      </c>
      <c r="AS1" s="1">
        <f t="shared" si="0"/>
        <v>1.74511485536</v>
      </c>
      <c r="AT1" s="1">
        <f t="shared" si="0"/>
        <v>0.19963198499999998</v>
      </c>
      <c r="AU1" s="1">
        <f t="shared" si="0"/>
        <v>12.871499999999999</v>
      </c>
      <c r="AV1" s="1">
        <f t="shared" si="0"/>
        <v>8.5400714961500004</v>
      </c>
      <c r="AW1" s="1">
        <f t="shared" si="0"/>
        <v>1.74511485536</v>
      </c>
      <c r="AX1" s="1">
        <f t="shared" si="0"/>
        <v>0.21121158499999998</v>
      </c>
    </row>
    <row r="2" spans="1:50" x14ac:dyDescent="0.3">
      <c r="A2" t="s">
        <v>41</v>
      </c>
      <c r="B2">
        <v>2124847.6696600001</v>
      </c>
      <c r="C2">
        <v>454688.67723999999</v>
      </c>
      <c r="D2">
        <v>664551.57192999998</v>
      </c>
      <c r="E2">
        <v>48654.017999999996</v>
      </c>
      <c r="F2">
        <v>2610489.00043</v>
      </c>
      <c r="G2">
        <v>973402.95623000001</v>
      </c>
      <c r="H2">
        <v>664551.57192999998</v>
      </c>
      <c r="I2">
        <v>53771.141000000003</v>
      </c>
      <c r="J2">
        <v>3102481.3643200002</v>
      </c>
      <c r="K2">
        <v>1536372.5079000001</v>
      </c>
      <c r="L2">
        <v>664551.57192999998</v>
      </c>
      <c r="M2">
        <v>58509.71</v>
      </c>
      <c r="N2">
        <v>3576263.6683499999</v>
      </c>
      <c r="O2">
        <v>2142694.0822299998</v>
      </c>
      <c r="P2">
        <v>664551.57192999998</v>
      </c>
      <c r="Q2">
        <v>62946.622000000003</v>
      </c>
      <c r="R2">
        <v>4056320.4694400001</v>
      </c>
      <c r="S2">
        <v>2760734.9015700002</v>
      </c>
      <c r="T2">
        <v>664551.57192999998</v>
      </c>
      <c r="U2">
        <v>67135.619000000006</v>
      </c>
      <c r="V2">
        <v>4815599.6752199996</v>
      </c>
      <c r="W2">
        <v>3217843.8103700001</v>
      </c>
      <c r="X2">
        <v>664551.57192999998</v>
      </c>
      <c r="Y2">
        <v>71116.039000000004</v>
      </c>
      <c r="AA2" s="1">
        <f t="shared" ref="AA2:AA5" si="1">B2/$A$7</f>
        <v>2.1248476696600003</v>
      </c>
      <c r="AB2" s="1">
        <f t="shared" si="0"/>
        <v>0.45468867724000001</v>
      </c>
      <c r="AC2" s="1">
        <f t="shared" si="0"/>
        <v>0.66455157193000003</v>
      </c>
      <c r="AD2" s="1">
        <f t="shared" si="0"/>
        <v>4.8654017999999993E-2</v>
      </c>
      <c r="AE2" s="1">
        <f t="shared" si="0"/>
        <v>2.6104890004299999</v>
      </c>
      <c r="AF2" s="1">
        <f t="shared" si="0"/>
        <v>0.97340295623000006</v>
      </c>
      <c r="AG2" s="1">
        <f t="shared" si="0"/>
        <v>0.66455157193000003</v>
      </c>
      <c r="AH2" s="1">
        <f t="shared" si="0"/>
        <v>5.3771141000000001E-2</v>
      </c>
      <c r="AI2" s="1">
        <f t="shared" si="0"/>
        <v>3.10248136432</v>
      </c>
      <c r="AJ2" s="1">
        <f t="shared" si="0"/>
        <v>1.5363725079000001</v>
      </c>
      <c r="AK2" s="1">
        <f t="shared" si="0"/>
        <v>0.66455157193000003</v>
      </c>
      <c r="AL2" s="1">
        <f t="shared" si="0"/>
        <v>5.8509709999999999E-2</v>
      </c>
      <c r="AM2" s="1">
        <f t="shared" si="0"/>
        <v>3.5762636683499998</v>
      </c>
      <c r="AN2" s="1">
        <f t="shared" si="0"/>
        <v>2.1426940822299998</v>
      </c>
      <c r="AO2" s="1">
        <f t="shared" si="0"/>
        <v>0.66455157193000003</v>
      </c>
      <c r="AP2" s="1">
        <f t="shared" si="0"/>
        <v>6.2946622000000008E-2</v>
      </c>
      <c r="AQ2" s="1">
        <f t="shared" si="0"/>
        <v>4.0563204694400001</v>
      </c>
      <c r="AR2" s="1">
        <f t="shared" si="0"/>
        <v>2.7607349015700002</v>
      </c>
      <c r="AS2" s="1">
        <f t="shared" si="0"/>
        <v>0.66455157193000003</v>
      </c>
      <c r="AT2" s="1">
        <f t="shared" si="0"/>
        <v>6.7135619000000007E-2</v>
      </c>
      <c r="AU2" s="1">
        <f t="shared" si="0"/>
        <v>4.8155996752199997</v>
      </c>
      <c r="AV2" s="1">
        <f t="shared" si="0"/>
        <v>3.2178438103700002</v>
      </c>
      <c r="AW2" s="1">
        <f t="shared" si="0"/>
        <v>0.66455157193000003</v>
      </c>
      <c r="AX2" s="1">
        <f t="shared" si="0"/>
        <v>7.1116039000000006E-2</v>
      </c>
    </row>
    <row r="3" spans="1:50" x14ac:dyDescent="0.3">
      <c r="A3" t="s">
        <v>42</v>
      </c>
      <c r="B3">
        <v>9813040.7657200005</v>
      </c>
      <c r="C3">
        <v>1870974.4711800001</v>
      </c>
      <c r="D3">
        <v>3285647.4465800002</v>
      </c>
      <c r="E3">
        <v>205033.21299999999</v>
      </c>
      <c r="F3" s="10">
        <v>12297500</v>
      </c>
      <c r="G3">
        <v>4049877.3280199999</v>
      </c>
      <c r="H3">
        <v>3285647.4465800002</v>
      </c>
      <c r="I3">
        <v>230317.7</v>
      </c>
      <c r="J3" s="10">
        <v>14534600</v>
      </c>
      <c r="K3">
        <v>6732473.8199199997</v>
      </c>
      <c r="L3">
        <v>3285647.4465800002</v>
      </c>
      <c r="M3">
        <v>253948.76199999999</v>
      </c>
      <c r="N3" s="10">
        <v>16832000</v>
      </c>
      <c r="O3">
        <v>9503859.2883599997</v>
      </c>
      <c r="P3">
        <v>3285647.4465800002</v>
      </c>
      <c r="Q3">
        <v>276250.87300000002</v>
      </c>
      <c r="R3" s="10">
        <v>19068800</v>
      </c>
      <c r="S3" s="10">
        <v>12420800</v>
      </c>
      <c r="T3">
        <v>3285647.4465800002</v>
      </c>
      <c r="U3">
        <v>297452.64600000001</v>
      </c>
      <c r="V3" s="10">
        <v>21925500</v>
      </c>
      <c r="W3" s="10">
        <v>14890900</v>
      </c>
      <c r="X3">
        <v>3285647.4465800002</v>
      </c>
      <c r="Y3">
        <v>317722.60600000003</v>
      </c>
      <c r="AA3" s="1">
        <f t="shared" si="1"/>
        <v>9.8130407657200003</v>
      </c>
      <c r="AB3" s="1">
        <f t="shared" si="0"/>
        <v>1.87097447118</v>
      </c>
      <c r="AC3" s="1">
        <f t="shared" si="0"/>
        <v>3.2856474465800001</v>
      </c>
      <c r="AD3" s="1">
        <f t="shared" si="0"/>
        <v>0.20503321299999999</v>
      </c>
      <c r="AE3" s="1">
        <f t="shared" si="0"/>
        <v>12.297499999999999</v>
      </c>
      <c r="AF3" s="1">
        <f t="shared" si="0"/>
        <v>4.04987732802</v>
      </c>
      <c r="AG3" s="1">
        <f t="shared" si="0"/>
        <v>3.2856474465800001</v>
      </c>
      <c r="AH3" s="1">
        <f t="shared" si="0"/>
        <v>0.23031770000000001</v>
      </c>
      <c r="AI3" s="1">
        <f t="shared" si="0"/>
        <v>14.534599999999999</v>
      </c>
      <c r="AJ3" s="1">
        <f t="shared" si="0"/>
        <v>6.73247381992</v>
      </c>
      <c r="AK3" s="1">
        <f t="shared" si="0"/>
        <v>3.2856474465800001</v>
      </c>
      <c r="AL3" s="1">
        <f t="shared" si="0"/>
        <v>0.25394876199999999</v>
      </c>
      <c r="AM3" s="1">
        <f t="shared" si="0"/>
        <v>16.832000000000001</v>
      </c>
      <c r="AN3" s="1">
        <f t="shared" si="0"/>
        <v>9.5038592883599993</v>
      </c>
      <c r="AO3" s="1">
        <f t="shared" si="0"/>
        <v>3.2856474465800001</v>
      </c>
      <c r="AP3" s="1">
        <f t="shared" si="0"/>
        <v>0.27625087300000001</v>
      </c>
      <c r="AQ3" s="1">
        <f t="shared" si="0"/>
        <v>19.0688</v>
      </c>
      <c r="AR3" s="1">
        <f t="shared" si="0"/>
        <v>12.4208</v>
      </c>
      <c r="AS3" s="1">
        <f t="shared" si="0"/>
        <v>3.2856474465800001</v>
      </c>
      <c r="AT3" s="1">
        <f t="shared" si="0"/>
        <v>0.29745264599999999</v>
      </c>
      <c r="AU3" s="1">
        <f t="shared" si="0"/>
        <v>21.9255</v>
      </c>
      <c r="AV3" s="1">
        <f t="shared" si="0"/>
        <v>14.8909</v>
      </c>
      <c r="AW3" s="1">
        <f t="shared" si="0"/>
        <v>3.2856474465800001</v>
      </c>
      <c r="AX3" s="1">
        <f t="shared" si="0"/>
        <v>0.31772260600000002</v>
      </c>
    </row>
    <row r="4" spans="1:50" x14ac:dyDescent="0.3">
      <c r="A4" t="s">
        <v>43</v>
      </c>
      <c r="B4" s="10">
        <v>14115000</v>
      </c>
      <c r="C4">
        <v>1971798.14008</v>
      </c>
      <c r="D4">
        <v>4821639.2716300003</v>
      </c>
      <c r="E4">
        <v>256907.3</v>
      </c>
      <c r="F4" s="10">
        <v>17344000</v>
      </c>
      <c r="G4">
        <v>5246673.9701699996</v>
      </c>
      <c r="H4">
        <v>4821639.2716300003</v>
      </c>
      <c r="I4">
        <v>287391.33899999998</v>
      </c>
      <c r="J4" s="10">
        <v>20502300</v>
      </c>
      <c r="K4">
        <v>9006152.9472499993</v>
      </c>
      <c r="L4">
        <v>4821639.2716300003</v>
      </c>
      <c r="M4">
        <v>315952.76400000002</v>
      </c>
      <c r="N4" s="10">
        <v>23744300</v>
      </c>
      <c r="O4" s="10">
        <v>12914800</v>
      </c>
      <c r="P4">
        <v>4821639.2716300003</v>
      </c>
      <c r="Q4">
        <v>342965.29200000002</v>
      </c>
      <c r="R4" s="10">
        <v>27008600</v>
      </c>
      <c r="S4" s="10">
        <v>16944100</v>
      </c>
      <c r="T4">
        <v>4821639.2716300003</v>
      </c>
      <c r="U4">
        <v>368692.80699999997</v>
      </c>
      <c r="V4" s="10">
        <v>30307500</v>
      </c>
      <c r="W4" s="10">
        <v>21036300</v>
      </c>
      <c r="X4">
        <v>4821639.2716300003</v>
      </c>
      <c r="Y4">
        <v>393330.20199999999</v>
      </c>
      <c r="AA4" s="1">
        <f>B4/$A$7</f>
        <v>14.115</v>
      </c>
      <c r="AB4" s="1">
        <f t="shared" si="0"/>
        <v>1.97179814008</v>
      </c>
      <c r="AC4" s="1">
        <f t="shared" si="0"/>
        <v>4.8216392716300005</v>
      </c>
      <c r="AD4" s="1">
        <f t="shared" si="0"/>
        <v>0.25690730000000001</v>
      </c>
      <c r="AE4" s="1">
        <f t="shared" si="0"/>
        <v>17.344000000000001</v>
      </c>
      <c r="AF4" s="1">
        <f t="shared" si="0"/>
        <v>5.2466739701699998</v>
      </c>
      <c r="AG4" s="1">
        <f t="shared" si="0"/>
        <v>4.8216392716300005</v>
      </c>
      <c r="AH4" s="1">
        <f t="shared" si="0"/>
        <v>0.28739133899999997</v>
      </c>
      <c r="AI4" s="1">
        <f t="shared" si="0"/>
        <v>20.502300000000002</v>
      </c>
      <c r="AJ4" s="1">
        <f t="shared" si="0"/>
        <v>9.0061529472499995</v>
      </c>
      <c r="AK4" s="1">
        <f t="shared" si="0"/>
        <v>4.8216392716300005</v>
      </c>
      <c r="AL4" s="1">
        <f t="shared" si="0"/>
        <v>0.315952764</v>
      </c>
      <c r="AM4" s="1">
        <f t="shared" si="0"/>
        <v>23.744299999999999</v>
      </c>
      <c r="AN4" s="1">
        <f t="shared" si="0"/>
        <v>12.9148</v>
      </c>
      <c r="AO4" s="1">
        <f t="shared" si="0"/>
        <v>4.8216392716300005</v>
      </c>
      <c r="AP4" s="1">
        <f t="shared" si="0"/>
        <v>0.34296529200000003</v>
      </c>
      <c r="AQ4" s="1">
        <f t="shared" si="0"/>
        <v>27.008600000000001</v>
      </c>
      <c r="AR4" s="1">
        <f t="shared" si="0"/>
        <v>16.944099999999999</v>
      </c>
      <c r="AS4" s="1">
        <f t="shared" si="0"/>
        <v>4.8216392716300005</v>
      </c>
      <c r="AT4" s="1">
        <f t="shared" si="0"/>
        <v>0.36869280699999996</v>
      </c>
      <c r="AU4" s="1">
        <f t="shared" si="0"/>
        <v>30.307500000000001</v>
      </c>
      <c r="AV4" s="1">
        <f t="shared" si="0"/>
        <v>21.036300000000001</v>
      </c>
      <c r="AW4" s="1">
        <f t="shared" si="0"/>
        <v>4.8216392716300005</v>
      </c>
      <c r="AX4" s="1">
        <f t="shared" si="0"/>
        <v>0.39333020200000002</v>
      </c>
    </row>
    <row r="5" spans="1:50" x14ac:dyDescent="0.3">
      <c r="A5" t="s">
        <v>44</v>
      </c>
      <c r="B5">
        <v>4177944.0189399999</v>
      </c>
      <c r="C5">
        <v>735313.69704999996</v>
      </c>
      <c r="D5">
        <v>1472446.9797</v>
      </c>
      <c r="E5">
        <v>243394.236</v>
      </c>
      <c r="F5">
        <v>5296514.7221600004</v>
      </c>
      <c r="G5">
        <v>1602196.4894600001</v>
      </c>
      <c r="H5">
        <v>1472446.9797</v>
      </c>
      <c r="I5">
        <v>268943.39399999997</v>
      </c>
      <c r="J5">
        <v>6261047.2283800002</v>
      </c>
      <c r="K5">
        <v>2750326.4007700002</v>
      </c>
      <c r="L5">
        <v>1472446.9797</v>
      </c>
      <c r="M5">
        <v>292516.87199999997</v>
      </c>
      <c r="N5">
        <v>7251094.7169599999</v>
      </c>
      <c r="O5">
        <v>3943941.9879899998</v>
      </c>
      <c r="P5">
        <v>1472446.9797</v>
      </c>
      <c r="Q5">
        <v>314521.315</v>
      </c>
      <c r="R5">
        <v>8247928.2787899999</v>
      </c>
      <c r="S5">
        <v>5174387.88564</v>
      </c>
      <c r="T5">
        <v>1472446.9797</v>
      </c>
      <c r="U5">
        <v>335240.016</v>
      </c>
      <c r="V5">
        <v>9255415.2003300004</v>
      </c>
      <c r="W5">
        <v>6424141.6683799997</v>
      </c>
      <c r="X5">
        <v>1472446.9797</v>
      </c>
      <c r="Y5">
        <v>354879.761</v>
      </c>
      <c r="AA5" s="1">
        <f t="shared" si="1"/>
        <v>4.1779440189399999</v>
      </c>
      <c r="AB5" s="1">
        <f t="shared" si="0"/>
        <v>0.73531369704999994</v>
      </c>
      <c r="AC5" s="1">
        <f t="shared" si="0"/>
        <v>1.4724469796999999</v>
      </c>
      <c r="AD5" s="1">
        <f t="shared" si="0"/>
        <v>0.24339423600000001</v>
      </c>
      <c r="AE5" s="1">
        <f t="shared" si="0"/>
        <v>5.2965147221600004</v>
      </c>
      <c r="AF5" s="1">
        <f t="shared" si="0"/>
        <v>1.60219648946</v>
      </c>
      <c r="AG5" s="1">
        <f t="shared" si="0"/>
        <v>1.4724469796999999</v>
      </c>
      <c r="AH5" s="1">
        <f t="shared" si="0"/>
        <v>0.26894339399999995</v>
      </c>
      <c r="AI5" s="1">
        <f t="shared" si="0"/>
        <v>6.2610472283799998</v>
      </c>
      <c r="AJ5" s="1">
        <f t="shared" si="0"/>
        <v>2.7503264007700001</v>
      </c>
      <c r="AK5" s="1">
        <f t="shared" si="0"/>
        <v>1.4724469796999999</v>
      </c>
      <c r="AL5" s="1">
        <f t="shared" si="0"/>
        <v>0.29251687199999998</v>
      </c>
      <c r="AM5" s="1">
        <f t="shared" si="0"/>
        <v>7.25109471696</v>
      </c>
      <c r="AN5" s="1">
        <f t="shared" si="0"/>
        <v>3.9439419879899997</v>
      </c>
      <c r="AO5" s="1">
        <f t="shared" si="0"/>
        <v>1.4724469796999999</v>
      </c>
      <c r="AP5" s="1">
        <f t="shared" si="0"/>
        <v>0.31452131500000002</v>
      </c>
      <c r="AQ5" s="1">
        <f t="shared" si="0"/>
        <v>8.247928278789999</v>
      </c>
      <c r="AR5" s="1">
        <f t="shared" si="0"/>
        <v>5.1743878856399999</v>
      </c>
      <c r="AS5" s="1">
        <f t="shared" si="0"/>
        <v>1.4724469796999999</v>
      </c>
      <c r="AT5" s="1">
        <f t="shared" si="0"/>
        <v>0.33524001600000003</v>
      </c>
      <c r="AU5" s="1">
        <f t="shared" si="0"/>
        <v>9.2554152003300008</v>
      </c>
      <c r="AV5" s="1">
        <f t="shared" si="0"/>
        <v>6.4241416683799999</v>
      </c>
      <c r="AW5" s="1">
        <f t="shared" si="0"/>
        <v>1.4724469796999999</v>
      </c>
      <c r="AX5" s="1">
        <f t="shared" si="0"/>
        <v>0.35487976100000002</v>
      </c>
    </row>
    <row r="7" spans="1:50" x14ac:dyDescent="0.3">
      <c r="A7">
        <v>1000000</v>
      </c>
    </row>
    <row r="8" spans="1:50" x14ac:dyDescent="0.3">
      <c r="B8" t="s">
        <v>29</v>
      </c>
      <c r="C8" t="s">
        <v>45</v>
      </c>
      <c r="D8" t="s">
        <v>31</v>
      </c>
      <c r="E8" t="s">
        <v>46</v>
      </c>
      <c r="F8" t="s">
        <v>29</v>
      </c>
      <c r="G8" t="s">
        <v>45</v>
      </c>
      <c r="H8" t="s">
        <v>31</v>
      </c>
      <c r="I8" t="s">
        <v>46</v>
      </c>
      <c r="J8" t="s">
        <v>29</v>
      </c>
      <c r="K8" t="s">
        <v>45</v>
      </c>
      <c r="L8" t="s">
        <v>31</v>
      </c>
      <c r="M8" t="s">
        <v>46</v>
      </c>
      <c r="N8" t="s">
        <v>29</v>
      </c>
      <c r="O8" t="s">
        <v>45</v>
      </c>
      <c r="P8" t="s">
        <v>31</v>
      </c>
      <c r="Q8" t="s">
        <v>46</v>
      </c>
      <c r="R8" t="s">
        <v>29</v>
      </c>
      <c r="S8" t="s">
        <v>45</v>
      </c>
      <c r="T8" t="s">
        <v>31</v>
      </c>
      <c r="U8" t="s">
        <v>46</v>
      </c>
      <c r="V8" t="s">
        <v>29</v>
      </c>
      <c r="W8" t="s">
        <v>45</v>
      </c>
      <c r="X8" t="s">
        <v>31</v>
      </c>
      <c r="Y8" t="s">
        <v>46</v>
      </c>
      <c r="AA8" s="1">
        <f>ROUND(AA1,2)</f>
        <v>5.63</v>
      </c>
      <c r="AB8" s="1">
        <f t="shared" ref="AB8:AW12" si="2">ROUND(AB1,2)</f>
        <v>1.25</v>
      </c>
      <c r="AC8" s="1">
        <f t="shared" si="2"/>
        <v>1.75</v>
      </c>
      <c r="AD8" s="1">
        <f t="shared" si="2"/>
        <v>0.15</v>
      </c>
      <c r="AE8" s="1">
        <f t="shared" si="2"/>
        <v>6.9</v>
      </c>
      <c r="AF8" s="1">
        <f t="shared" si="2"/>
        <v>2.65</v>
      </c>
      <c r="AG8" s="1">
        <f t="shared" si="2"/>
        <v>1.75</v>
      </c>
      <c r="AH8" s="1">
        <f t="shared" si="2"/>
        <v>0.16</v>
      </c>
      <c r="AI8" s="1">
        <f t="shared" si="2"/>
        <v>8.18</v>
      </c>
      <c r="AJ8" s="1">
        <f t="shared" si="2"/>
        <v>4.16</v>
      </c>
      <c r="AK8" s="1">
        <f t="shared" si="2"/>
        <v>1.75</v>
      </c>
      <c r="AL8" s="1">
        <f t="shared" si="2"/>
        <v>0.17</v>
      </c>
      <c r="AM8" s="1">
        <f t="shared" si="2"/>
        <v>9.4700000000000006</v>
      </c>
      <c r="AN8" s="1">
        <f t="shared" si="2"/>
        <v>5.74</v>
      </c>
      <c r="AO8" s="1">
        <f t="shared" si="2"/>
        <v>1.75</v>
      </c>
      <c r="AP8" s="1">
        <f t="shared" si="2"/>
        <v>0.19</v>
      </c>
      <c r="AQ8" s="1">
        <f t="shared" si="2"/>
        <v>10.75</v>
      </c>
      <c r="AR8" s="1">
        <f t="shared" si="2"/>
        <v>7.37</v>
      </c>
      <c r="AS8" s="1">
        <f t="shared" si="2"/>
        <v>1.75</v>
      </c>
      <c r="AT8" s="1">
        <f t="shared" si="2"/>
        <v>0.2</v>
      </c>
      <c r="AU8" s="1">
        <f t="shared" si="2"/>
        <v>12.87</v>
      </c>
      <c r="AV8" s="1">
        <f t="shared" si="2"/>
        <v>8.5399999999999991</v>
      </c>
      <c r="AW8" s="1">
        <f t="shared" si="2"/>
        <v>1.75</v>
      </c>
      <c r="AX8" s="1">
        <f t="shared" ref="AX8" si="3">ROUND(AX1,2)</f>
        <v>0.21</v>
      </c>
    </row>
    <row r="9" spans="1:50" x14ac:dyDescent="0.3">
      <c r="AA9" s="1">
        <f t="shared" ref="AA9:AP12" si="4">ROUND(AA2,2)</f>
        <v>2.12</v>
      </c>
      <c r="AB9" s="1">
        <f t="shared" si="4"/>
        <v>0.45</v>
      </c>
      <c r="AC9" s="1">
        <f t="shared" si="4"/>
        <v>0.66</v>
      </c>
      <c r="AD9" s="1">
        <f t="shared" si="4"/>
        <v>0.05</v>
      </c>
      <c r="AE9" s="1">
        <f t="shared" si="4"/>
        <v>2.61</v>
      </c>
      <c r="AF9" s="1">
        <f t="shared" si="4"/>
        <v>0.97</v>
      </c>
      <c r="AG9" s="1">
        <f t="shared" si="4"/>
        <v>0.66</v>
      </c>
      <c r="AH9" s="1">
        <f t="shared" si="4"/>
        <v>0.05</v>
      </c>
      <c r="AI9" s="1">
        <f t="shared" si="4"/>
        <v>3.1</v>
      </c>
      <c r="AJ9" s="1">
        <f t="shared" si="4"/>
        <v>1.54</v>
      </c>
      <c r="AK9" s="1">
        <f t="shared" si="4"/>
        <v>0.66</v>
      </c>
      <c r="AL9" s="1">
        <f t="shared" si="4"/>
        <v>0.06</v>
      </c>
      <c r="AM9" s="1">
        <f t="shared" si="4"/>
        <v>3.58</v>
      </c>
      <c r="AN9" s="1">
        <f t="shared" si="4"/>
        <v>2.14</v>
      </c>
      <c r="AO9" s="1">
        <f t="shared" si="4"/>
        <v>0.66</v>
      </c>
      <c r="AP9" s="1">
        <f t="shared" si="4"/>
        <v>0.06</v>
      </c>
      <c r="AQ9" s="1">
        <f t="shared" si="2"/>
        <v>4.0599999999999996</v>
      </c>
      <c r="AR9" s="1">
        <f t="shared" si="2"/>
        <v>2.76</v>
      </c>
      <c r="AS9" s="1">
        <f t="shared" si="2"/>
        <v>0.66</v>
      </c>
      <c r="AT9" s="1">
        <f t="shared" si="2"/>
        <v>7.0000000000000007E-2</v>
      </c>
      <c r="AU9" s="1">
        <f t="shared" si="2"/>
        <v>4.82</v>
      </c>
      <c r="AV9" s="1">
        <f t="shared" si="2"/>
        <v>3.22</v>
      </c>
      <c r="AW9" s="1">
        <f t="shared" si="2"/>
        <v>0.66</v>
      </c>
      <c r="AX9" s="1">
        <f t="shared" ref="AX9" si="5">ROUND(AX2,2)</f>
        <v>7.0000000000000007E-2</v>
      </c>
    </row>
    <row r="10" spans="1:50" x14ac:dyDescent="0.3">
      <c r="AA10" s="1">
        <f t="shared" si="4"/>
        <v>9.81</v>
      </c>
      <c r="AB10" s="1">
        <f t="shared" si="2"/>
        <v>1.87</v>
      </c>
      <c r="AC10" s="1">
        <f t="shared" si="2"/>
        <v>3.29</v>
      </c>
      <c r="AD10" s="1">
        <f t="shared" si="2"/>
        <v>0.21</v>
      </c>
      <c r="AE10" s="1">
        <f t="shared" si="2"/>
        <v>12.3</v>
      </c>
      <c r="AF10" s="1">
        <f t="shared" si="2"/>
        <v>4.05</v>
      </c>
      <c r="AG10" s="1">
        <f t="shared" si="2"/>
        <v>3.29</v>
      </c>
      <c r="AH10" s="1">
        <f t="shared" si="2"/>
        <v>0.23</v>
      </c>
      <c r="AI10" s="1">
        <f t="shared" si="2"/>
        <v>14.53</v>
      </c>
      <c r="AJ10" s="1">
        <f t="shared" si="2"/>
        <v>6.73</v>
      </c>
      <c r="AK10" s="1">
        <f t="shared" si="2"/>
        <v>3.29</v>
      </c>
      <c r="AL10" s="1">
        <f t="shared" si="2"/>
        <v>0.25</v>
      </c>
      <c r="AM10" s="1">
        <f t="shared" si="2"/>
        <v>16.829999999999998</v>
      </c>
      <c r="AN10" s="1">
        <f t="shared" si="2"/>
        <v>9.5</v>
      </c>
      <c r="AO10" s="1">
        <f t="shared" si="2"/>
        <v>3.29</v>
      </c>
      <c r="AP10" s="1">
        <f t="shared" si="2"/>
        <v>0.28000000000000003</v>
      </c>
      <c r="AQ10" s="1">
        <f t="shared" si="2"/>
        <v>19.07</v>
      </c>
      <c r="AR10" s="1">
        <f t="shared" si="2"/>
        <v>12.42</v>
      </c>
      <c r="AS10" s="1">
        <f t="shared" si="2"/>
        <v>3.29</v>
      </c>
      <c r="AT10" s="1">
        <f t="shared" si="2"/>
        <v>0.3</v>
      </c>
      <c r="AU10" s="1">
        <f t="shared" si="2"/>
        <v>21.93</v>
      </c>
      <c r="AV10" s="1">
        <f t="shared" si="2"/>
        <v>14.89</v>
      </c>
      <c r="AW10" s="1">
        <f t="shared" si="2"/>
        <v>3.29</v>
      </c>
      <c r="AX10" s="1">
        <f t="shared" ref="AX10" si="6">ROUND(AX3,2)</f>
        <v>0.32</v>
      </c>
    </row>
    <row r="11" spans="1:50" x14ac:dyDescent="0.3">
      <c r="B11" s="5">
        <v>0.5</v>
      </c>
      <c r="C11" s="5">
        <v>0.5</v>
      </c>
      <c r="D11" s="5">
        <v>0.5</v>
      </c>
      <c r="E11" s="5">
        <v>0.5</v>
      </c>
      <c r="F11" s="5">
        <v>0.6</v>
      </c>
      <c r="G11" s="5">
        <v>0.6</v>
      </c>
      <c r="H11" s="5">
        <v>0.6</v>
      </c>
      <c r="I11" s="5">
        <v>0.6</v>
      </c>
      <c r="J11" s="5">
        <v>0.7</v>
      </c>
      <c r="K11" s="5">
        <v>0.7</v>
      </c>
      <c r="L11" s="5">
        <v>0.7</v>
      </c>
      <c r="M11" s="5">
        <v>0.7</v>
      </c>
      <c r="N11" s="5">
        <v>0.8</v>
      </c>
      <c r="O11" s="5">
        <v>0.8</v>
      </c>
      <c r="P11" s="5">
        <v>0.8</v>
      </c>
      <c r="Q11" s="5">
        <v>0.8</v>
      </c>
      <c r="R11" s="5">
        <v>0.9</v>
      </c>
      <c r="S11" s="5">
        <v>0.9</v>
      </c>
      <c r="T11" s="5">
        <v>0.9</v>
      </c>
      <c r="U11" s="5">
        <v>0.9</v>
      </c>
      <c r="V11" s="5">
        <v>1</v>
      </c>
      <c r="W11" s="5">
        <v>1</v>
      </c>
      <c r="X11" s="5">
        <v>1</v>
      </c>
      <c r="Y11" s="5">
        <v>1</v>
      </c>
      <c r="AA11" s="1">
        <f t="shared" si="4"/>
        <v>14.12</v>
      </c>
      <c r="AB11" s="1">
        <f t="shared" si="2"/>
        <v>1.97</v>
      </c>
      <c r="AC11" s="1">
        <f t="shared" si="2"/>
        <v>4.82</v>
      </c>
      <c r="AD11" s="1">
        <f t="shared" si="2"/>
        <v>0.26</v>
      </c>
      <c r="AE11" s="1">
        <f t="shared" si="2"/>
        <v>17.34</v>
      </c>
      <c r="AF11" s="1">
        <f t="shared" si="2"/>
        <v>5.25</v>
      </c>
      <c r="AG11" s="1">
        <f t="shared" si="2"/>
        <v>4.82</v>
      </c>
      <c r="AH11" s="1">
        <f t="shared" si="2"/>
        <v>0.28999999999999998</v>
      </c>
      <c r="AI11" s="1">
        <f t="shared" si="2"/>
        <v>20.5</v>
      </c>
      <c r="AJ11" s="1">
        <f t="shared" si="2"/>
        <v>9.01</v>
      </c>
      <c r="AK11" s="1">
        <f t="shared" si="2"/>
        <v>4.82</v>
      </c>
      <c r="AL11" s="1">
        <f t="shared" si="2"/>
        <v>0.32</v>
      </c>
      <c r="AM11" s="1">
        <f t="shared" si="2"/>
        <v>23.74</v>
      </c>
      <c r="AN11" s="1">
        <f t="shared" si="2"/>
        <v>12.91</v>
      </c>
      <c r="AO11" s="1">
        <f t="shared" si="2"/>
        <v>4.82</v>
      </c>
      <c r="AP11" s="1">
        <f t="shared" si="2"/>
        <v>0.34</v>
      </c>
      <c r="AQ11" s="1">
        <f t="shared" si="2"/>
        <v>27.01</v>
      </c>
      <c r="AR11" s="1">
        <f t="shared" si="2"/>
        <v>16.940000000000001</v>
      </c>
      <c r="AS11" s="1">
        <f t="shared" si="2"/>
        <v>4.82</v>
      </c>
      <c r="AT11" s="1">
        <f t="shared" si="2"/>
        <v>0.37</v>
      </c>
      <c r="AU11" s="1">
        <f t="shared" si="2"/>
        <v>30.31</v>
      </c>
      <c r="AV11" s="1">
        <f>ROUND(AV4,2)</f>
        <v>21.04</v>
      </c>
      <c r="AW11" s="1">
        <f t="shared" si="2"/>
        <v>4.82</v>
      </c>
      <c r="AX11" s="1">
        <f t="shared" ref="AX11" si="7">ROUND(AX4,2)</f>
        <v>0.39</v>
      </c>
    </row>
    <row r="12" spans="1:50" x14ac:dyDescent="0.3">
      <c r="AA12" s="1">
        <f t="shared" si="4"/>
        <v>4.18</v>
      </c>
      <c r="AB12" s="1">
        <f t="shared" si="2"/>
        <v>0.74</v>
      </c>
      <c r="AC12" s="1">
        <f t="shared" si="2"/>
        <v>1.47</v>
      </c>
      <c r="AD12" s="1">
        <f t="shared" si="2"/>
        <v>0.24</v>
      </c>
      <c r="AE12" s="1">
        <f t="shared" si="2"/>
        <v>5.3</v>
      </c>
      <c r="AF12" s="1">
        <f t="shared" si="2"/>
        <v>1.6</v>
      </c>
      <c r="AG12" s="1">
        <f t="shared" si="2"/>
        <v>1.47</v>
      </c>
      <c r="AH12" s="1">
        <f t="shared" si="2"/>
        <v>0.27</v>
      </c>
      <c r="AI12" s="1">
        <f t="shared" si="2"/>
        <v>6.26</v>
      </c>
      <c r="AJ12" s="1">
        <f t="shared" si="2"/>
        <v>2.75</v>
      </c>
      <c r="AK12" s="1">
        <f t="shared" si="2"/>
        <v>1.47</v>
      </c>
      <c r="AL12" s="1">
        <f t="shared" si="2"/>
        <v>0.28999999999999998</v>
      </c>
      <c r="AM12" s="1">
        <f t="shared" si="2"/>
        <v>7.25</v>
      </c>
      <c r="AN12" s="1">
        <f t="shared" si="2"/>
        <v>3.94</v>
      </c>
      <c r="AO12" s="1">
        <f t="shared" si="2"/>
        <v>1.47</v>
      </c>
      <c r="AP12" s="1">
        <f t="shared" si="2"/>
        <v>0.31</v>
      </c>
      <c r="AQ12" s="1">
        <f t="shared" si="2"/>
        <v>8.25</v>
      </c>
      <c r="AR12" s="1">
        <f t="shared" si="2"/>
        <v>5.17</v>
      </c>
      <c r="AS12" s="1">
        <f t="shared" si="2"/>
        <v>1.47</v>
      </c>
      <c r="AT12" s="1">
        <f t="shared" si="2"/>
        <v>0.34</v>
      </c>
      <c r="AU12" s="1">
        <f t="shared" si="2"/>
        <v>9.26</v>
      </c>
      <c r="AV12" s="1">
        <f t="shared" si="2"/>
        <v>6.42</v>
      </c>
      <c r="AW12" s="1">
        <f>ROUND(AW5,2)</f>
        <v>1.47</v>
      </c>
      <c r="AX12" s="1">
        <f>ROUND(AX5,2)</f>
        <v>0.35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4794E-0388-4A4B-BCE1-450C4311EAE0}">
  <dimension ref="A1:AD46"/>
  <sheetViews>
    <sheetView tabSelected="1" topLeftCell="P10" zoomScale="85" zoomScaleNormal="85" workbookViewId="0">
      <selection activeCell="P33" sqref="P33"/>
    </sheetView>
  </sheetViews>
  <sheetFormatPr defaultRowHeight="14.4" x14ac:dyDescent="0.3"/>
  <cols>
    <col min="1" max="1" width="10.109375" customWidth="1"/>
    <col min="2" max="2" width="14" bestFit="1" customWidth="1"/>
    <col min="6" max="6" width="20" style="3" bestFit="1" customWidth="1"/>
    <col min="7" max="7" width="13.88671875" style="1" bestFit="1" customWidth="1"/>
    <col min="8" max="8" width="13.44140625" style="1" bestFit="1" customWidth="1"/>
    <col min="9" max="9" width="12.21875" style="1" bestFit="1" customWidth="1"/>
    <col min="10" max="10" width="17.6640625" style="1" bestFit="1" customWidth="1"/>
    <col min="11" max="11" width="12.6640625" style="1" bestFit="1" customWidth="1"/>
    <col min="12" max="12" width="20" style="1" bestFit="1" customWidth="1"/>
    <col min="13" max="13" width="11.21875" style="1" bestFit="1" customWidth="1"/>
    <col min="14" max="14" width="11.109375" style="1" bestFit="1" customWidth="1"/>
    <col min="15" max="15" width="18.33203125" style="1" bestFit="1" customWidth="1"/>
    <col min="16" max="16" width="18.5546875" style="1" bestFit="1" customWidth="1"/>
    <col min="17" max="17" width="15" style="1" bestFit="1" customWidth="1"/>
    <col min="18" max="18" width="11.21875" bestFit="1" customWidth="1"/>
  </cols>
  <sheetData>
    <row r="1" spans="1:19" x14ac:dyDescent="0.3">
      <c r="A1" t="s">
        <v>8</v>
      </c>
      <c r="B1" t="s">
        <v>0</v>
      </c>
      <c r="C1" t="s">
        <v>5</v>
      </c>
      <c r="D1" t="s">
        <v>6</v>
      </c>
      <c r="E1" t="s">
        <v>7</v>
      </c>
      <c r="F1" s="3" t="s">
        <v>16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48</v>
      </c>
      <c r="S1" s="1" t="s">
        <v>47</v>
      </c>
    </row>
    <row r="2" spans="1:19" x14ac:dyDescent="0.3">
      <c r="A2" s="4" t="s">
        <v>9</v>
      </c>
      <c r="B2" s="3">
        <v>50</v>
      </c>
      <c r="C2" s="1">
        <v>5.6856260448032998</v>
      </c>
      <c r="D2" s="1">
        <v>4.0127183170147003</v>
      </c>
      <c r="E2" s="1">
        <v>1.7370808563997799</v>
      </c>
      <c r="F2" s="3">
        <v>111097.50085</v>
      </c>
      <c r="G2" s="1">
        <v>5633375.14145156</v>
      </c>
      <c r="H2" s="1">
        <v>1245949.0374330599</v>
      </c>
      <c r="I2" s="1">
        <v>1745114.85536063</v>
      </c>
      <c r="J2" s="1">
        <v>145748.61499999999</v>
      </c>
      <c r="K2" s="1">
        <v>989501.80153388204</v>
      </c>
      <c r="L2" s="1">
        <v>1336.7395626749999</v>
      </c>
      <c r="M2" s="1">
        <v>10.6651194798888</v>
      </c>
      <c r="N2" s="1">
        <v>0.17568614205335301</v>
      </c>
      <c r="O2" s="1">
        <v>799.43569004627898</v>
      </c>
      <c r="P2" s="1">
        <v>1978994.6965004399</v>
      </c>
      <c r="Q2" s="1">
        <v>9097911.8720037509</v>
      </c>
      <c r="R2" s="1">
        <f>33.33*Table13[[#This Row],[H2 yearly (kg)]]</f>
        <v>3702879.7033304996</v>
      </c>
      <c r="S2" s="1">
        <f>Table13[[#This Row],[kWh]]/1000000</f>
        <v>3.7028797033304994</v>
      </c>
    </row>
    <row r="3" spans="1:19" x14ac:dyDescent="0.3">
      <c r="A3" s="4" t="s">
        <v>9</v>
      </c>
      <c r="B3" s="3">
        <v>60</v>
      </c>
      <c r="C3" s="1">
        <v>6.9635250928905696</v>
      </c>
      <c r="D3" s="1">
        <v>8.5214968123645995</v>
      </c>
      <c r="E3" s="1">
        <v>1.7370808563997799</v>
      </c>
      <c r="F3" s="3">
        <v>133317.00102</v>
      </c>
      <c r="G3" s="1">
        <v>6899530.29728691</v>
      </c>
      <c r="H3" s="1">
        <v>2645924.76023921</v>
      </c>
      <c r="I3" s="1">
        <v>1745114.85536063</v>
      </c>
      <c r="J3" s="1">
        <v>160689.01500000001</v>
      </c>
      <c r="K3" s="1">
        <v>791597.87860026397</v>
      </c>
      <c r="L3" s="1">
        <v>1336.7395626749999</v>
      </c>
      <c r="M3" s="1">
        <v>11.538666744017</v>
      </c>
      <c r="N3" s="1">
        <v>0.2202719730696</v>
      </c>
      <c r="O3" s="1">
        <v>1046.44860426371</v>
      </c>
      <c r="P3" s="1">
        <v>1978994.6965004399</v>
      </c>
      <c r="Q3" s="1">
        <v>11909021.9497474</v>
      </c>
      <c r="R3" s="1">
        <f>33.33*Table13[[#This Row],[H2 yearly (kg)]]</f>
        <v>4443455.6439966001</v>
      </c>
      <c r="S3" s="1">
        <f>Table13[[#This Row],[kWh]]/1000000</f>
        <v>4.4434556439966002</v>
      </c>
    </row>
    <row r="4" spans="1:19" x14ac:dyDescent="0.3">
      <c r="A4" s="4" t="s">
        <v>9</v>
      </c>
      <c r="B4" s="3">
        <v>70</v>
      </c>
      <c r="C4" s="1">
        <v>8.2526837320054298</v>
      </c>
      <c r="D4" s="1">
        <v>13.4104853890467</v>
      </c>
      <c r="E4" s="1">
        <v>1.7370808563997799</v>
      </c>
      <c r="F4" s="3">
        <v>155536.50118999998</v>
      </c>
      <c r="G4" s="1">
        <v>8176841.5685083</v>
      </c>
      <c r="H4" s="1">
        <v>4163955.7132990002</v>
      </c>
      <c r="I4" s="1">
        <v>1745114.85536063</v>
      </c>
      <c r="J4" s="1">
        <v>174508.83900000001</v>
      </c>
      <c r="K4" s="1">
        <v>593702.86223381897</v>
      </c>
      <c r="L4" s="1">
        <v>1336.7395626749999</v>
      </c>
      <c r="M4" s="1">
        <v>12.274948346777901</v>
      </c>
      <c r="N4" s="1">
        <v>0.26721533714009998</v>
      </c>
      <c r="O4" s="1">
        <v>1306.5226434354599</v>
      </c>
      <c r="P4" s="1">
        <v>1978994.6965004399</v>
      </c>
      <c r="Q4" s="1">
        <v>14868773.0817535</v>
      </c>
      <c r="R4" s="1">
        <f>33.33*Table13[[#This Row],[H2 yearly (kg)]]</f>
        <v>5184031.5846626991</v>
      </c>
      <c r="S4" s="1">
        <f>Table13[[#This Row],[kWh]]/1000000</f>
        <v>5.1840315846626988</v>
      </c>
    </row>
    <row r="5" spans="1:19" x14ac:dyDescent="0.3">
      <c r="A5" s="4" t="s">
        <v>9</v>
      </c>
      <c r="B5" s="3">
        <v>80</v>
      </c>
      <c r="C5" s="1">
        <v>9.5613851934036393</v>
      </c>
      <c r="D5" s="1">
        <v>18.470382658093801</v>
      </c>
      <c r="E5" s="1">
        <v>1.7370808563997799</v>
      </c>
      <c r="F5" s="3">
        <v>177756.00135999999</v>
      </c>
      <c r="G5" s="1">
        <v>9473516.0634762608</v>
      </c>
      <c r="H5" s="1">
        <v>5735053.8153381301</v>
      </c>
      <c r="I5" s="1">
        <v>1745114.85536063</v>
      </c>
      <c r="J5" s="1">
        <v>187436.63800000001</v>
      </c>
      <c r="K5" s="1">
        <v>395798.93930018402</v>
      </c>
      <c r="L5" s="1">
        <v>1336.7395626749999</v>
      </c>
      <c r="M5" s="1">
        <v>12.8811692149365</v>
      </c>
      <c r="N5" s="1">
        <v>0.31545657905636498</v>
      </c>
      <c r="O5" s="1">
        <v>1573.78714158651</v>
      </c>
      <c r="P5" s="1">
        <v>1978994.6965004399</v>
      </c>
      <c r="Q5" s="1">
        <v>17910354.638554901</v>
      </c>
      <c r="R5" s="1">
        <f>33.33*Table13[[#This Row],[H2 yearly (kg)]]</f>
        <v>5924607.5253287992</v>
      </c>
      <c r="S5" s="1">
        <f>Table13[[#This Row],[kWh]]/1000000</f>
        <v>5.9246075253287991</v>
      </c>
    </row>
    <row r="6" spans="1:19" x14ac:dyDescent="0.3">
      <c r="A6" s="4" t="s">
        <v>9</v>
      </c>
      <c r="B6" s="3">
        <v>90</v>
      </c>
      <c r="C6" s="1">
        <v>10.8506432533971</v>
      </c>
      <c r="D6" s="1">
        <v>23.730727647984502</v>
      </c>
      <c r="E6" s="1">
        <v>1.7370808563997799</v>
      </c>
      <c r="F6" s="3">
        <v>199975.50153000001</v>
      </c>
      <c r="G6" s="1">
        <v>10750925.8418984</v>
      </c>
      <c r="H6" s="1">
        <v>7368390.9346991703</v>
      </c>
      <c r="I6" s="1">
        <v>1745114.85536063</v>
      </c>
      <c r="J6" s="1">
        <v>199631.98499999999</v>
      </c>
      <c r="K6" s="1">
        <v>197903.92293373201</v>
      </c>
      <c r="L6" s="1">
        <v>1336.7395626749999</v>
      </c>
      <c r="M6" s="1">
        <v>13.382812212343801</v>
      </c>
      <c r="N6" s="1">
        <v>0.36451003403075999</v>
      </c>
      <c r="O6" s="1">
        <v>1845.55143507346</v>
      </c>
      <c r="P6" s="1">
        <v>1978994.6965004399</v>
      </c>
      <c r="Q6" s="1">
        <v>21003145.744689502</v>
      </c>
      <c r="R6" s="1">
        <f>33.33*Table13[[#This Row],[H2 yearly (kg)]]</f>
        <v>6665183.4659949001</v>
      </c>
      <c r="S6" s="1">
        <f>Table13[[#This Row],[kWh]]/1000000</f>
        <v>6.6651834659949003</v>
      </c>
    </row>
    <row r="7" spans="1:19" s="9" customFormat="1" x14ac:dyDescent="0.3">
      <c r="A7" s="4" t="s">
        <v>9</v>
      </c>
      <c r="B7" s="7">
        <v>100</v>
      </c>
      <c r="C7" s="8">
        <v>12.9908644351337</v>
      </c>
      <c r="D7" s="8">
        <v>27.504256026234501</v>
      </c>
      <c r="E7" s="8">
        <v>1.7370808563997799</v>
      </c>
      <c r="F7" s="7">
        <v>222195.00169999999</v>
      </c>
      <c r="G7" s="8">
        <v>12871478.390974799</v>
      </c>
      <c r="H7" s="8">
        <v>8540071.4961458202</v>
      </c>
      <c r="I7" s="8">
        <v>1745114.85536063</v>
      </c>
      <c r="J7" s="8">
        <v>211211.58499999999</v>
      </c>
      <c r="K7" s="8">
        <v>0</v>
      </c>
      <c r="L7" s="8">
        <v>1336.7395626749999</v>
      </c>
      <c r="M7" s="8">
        <v>13.977816424511699</v>
      </c>
      <c r="N7" s="8">
        <v>0.41937643037836903</v>
      </c>
      <c r="O7" s="8">
        <v>2149.5203899078601</v>
      </c>
      <c r="P7" s="8">
        <v>1978994.6965004399</v>
      </c>
      <c r="Q7" s="8">
        <v>24462439.340586301</v>
      </c>
      <c r="R7" s="8">
        <f>33.33*Table13[[#This Row],[H2 yearly (kg)]]</f>
        <v>7405759.4066609992</v>
      </c>
      <c r="S7" s="8">
        <f>Table13[[#This Row],[kWh]]/1000000</f>
        <v>7.4057594066609989</v>
      </c>
    </row>
    <row r="8" spans="1:19" x14ac:dyDescent="0.3">
      <c r="A8" s="4" t="s">
        <v>2</v>
      </c>
      <c r="B8" s="3">
        <v>50</v>
      </c>
      <c r="C8" s="1">
        <v>2.1445561405900699</v>
      </c>
      <c r="D8" s="1">
        <v>1.46437577211796</v>
      </c>
      <c r="E8" s="1">
        <v>0.66149217064288302</v>
      </c>
      <c r="F8" s="3">
        <v>41958.052174999997</v>
      </c>
      <c r="G8" s="1">
        <v>2124847.6696580402</v>
      </c>
      <c r="H8" s="1">
        <v>454688.67724262801</v>
      </c>
      <c r="I8" s="1">
        <v>664551.57193210605</v>
      </c>
      <c r="J8" s="1">
        <v>48654.017999999996</v>
      </c>
      <c r="K8" s="1">
        <v>373701.74610481301</v>
      </c>
      <c r="L8" s="1">
        <v>504.84411053999997</v>
      </c>
      <c r="M8" s="1">
        <v>10.6086239402908</v>
      </c>
      <c r="N8" s="1">
        <v>0.17483927363173701</v>
      </c>
      <c r="O8" s="1">
        <v>794.74389823676904</v>
      </c>
      <c r="P8" s="1">
        <v>747403.49220968504</v>
      </c>
      <c r="Q8" s="1">
        <v>3415827.1592419799</v>
      </c>
      <c r="R8" s="1">
        <f>33.33*Table13[[#This Row],[H2 yearly (kg)]]</f>
        <v>1398461.8789927498</v>
      </c>
      <c r="S8" s="1">
        <f>Table13[[#This Row],[kWh]]/1000000</f>
        <v>1.3984618789927499</v>
      </c>
    </row>
    <row r="9" spans="1:19" x14ac:dyDescent="0.3">
      <c r="A9" s="4" t="s">
        <v>2</v>
      </c>
      <c r="B9" s="3">
        <v>60</v>
      </c>
      <c r="C9" s="1">
        <v>2.6347019109941798</v>
      </c>
      <c r="D9" s="1">
        <v>3.1349531601737799</v>
      </c>
      <c r="E9" s="1">
        <v>0.66149217064288302</v>
      </c>
      <c r="F9" s="3">
        <v>50349.662609999992</v>
      </c>
      <c r="G9" s="1">
        <v>2610489.0004321402</v>
      </c>
      <c r="H9" s="1">
        <v>973402.95623395697</v>
      </c>
      <c r="I9" s="1">
        <v>664551.57193210605</v>
      </c>
      <c r="J9" s="1">
        <v>53771.141000000003</v>
      </c>
      <c r="K9" s="1">
        <v>298966.74082414701</v>
      </c>
      <c r="L9" s="1">
        <v>504.84411053999997</v>
      </c>
      <c r="M9" s="1">
        <v>11.481965993951199</v>
      </c>
      <c r="N9" s="1">
        <v>0.219249018790831</v>
      </c>
      <c r="O9" s="1">
        <v>1040.7812675392299</v>
      </c>
      <c r="P9" s="1">
        <v>747403.49220968504</v>
      </c>
      <c r="Q9" s="1">
        <v>4473301.3092371803</v>
      </c>
      <c r="R9" s="1">
        <f>33.33*Table13[[#This Row],[H2 yearly (kg)]]</f>
        <v>1678154.2547912996</v>
      </c>
      <c r="S9" s="1">
        <f>Table13[[#This Row],[kWh]]/1000000</f>
        <v>1.6781542547912995</v>
      </c>
    </row>
    <row r="10" spans="1:19" x14ac:dyDescent="0.3">
      <c r="A10" s="4" t="s">
        <v>2</v>
      </c>
      <c r="B10" s="3">
        <v>70</v>
      </c>
      <c r="C10" s="1">
        <v>3.1312576218600898</v>
      </c>
      <c r="D10" s="1">
        <v>4.9480596067660096</v>
      </c>
      <c r="E10" s="1">
        <v>0.66149217064288302</v>
      </c>
      <c r="F10" s="3">
        <v>58741.273044999994</v>
      </c>
      <c r="G10" s="1">
        <v>3102481.3643152001</v>
      </c>
      <c r="H10" s="1">
        <v>1536372.5079008499</v>
      </c>
      <c r="I10" s="1">
        <v>664551.57193210605</v>
      </c>
      <c r="J10" s="1">
        <v>58509.71</v>
      </c>
      <c r="K10" s="1">
        <v>224222.82897629199</v>
      </c>
      <c r="L10" s="1">
        <v>504.84411053999997</v>
      </c>
      <c r="M10" s="1">
        <v>12.2217451439939</v>
      </c>
      <c r="N10" s="1">
        <v>0.26609791712061698</v>
      </c>
      <c r="O10" s="1">
        <v>1300.33195080674</v>
      </c>
      <c r="P10" s="1">
        <v>747403.49220968504</v>
      </c>
      <c r="Q10" s="1">
        <v>5588855.9867527299</v>
      </c>
      <c r="R10" s="1">
        <f>33.33*Table13[[#This Row],[H2 yearly (kg)]]</f>
        <v>1957846.6305898498</v>
      </c>
      <c r="S10" s="1">
        <f>Table13[[#This Row],[kWh]]/1000000</f>
        <v>1.9578466305898499</v>
      </c>
    </row>
    <row r="11" spans="1:19" x14ac:dyDescent="0.3">
      <c r="A11" s="4" t="s">
        <v>2</v>
      </c>
      <c r="B11" s="3">
        <v>80</v>
      </c>
      <c r="C11" s="1">
        <v>3.6094343702132399</v>
      </c>
      <c r="D11" s="1">
        <v>6.9007860941516999</v>
      </c>
      <c r="E11" s="1">
        <v>0.66149217064288302</v>
      </c>
      <c r="F11" s="3">
        <v>67132.883480000004</v>
      </c>
      <c r="G11" s="1">
        <v>3576263.6683509802</v>
      </c>
      <c r="H11" s="1">
        <v>2142694.0822341</v>
      </c>
      <c r="I11" s="1">
        <v>664551.57193210605</v>
      </c>
      <c r="J11" s="1">
        <v>62946.622000000003</v>
      </c>
      <c r="K11" s="1">
        <v>149487.82369562701</v>
      </c>
      <c r="L11" s="1">
        <v>504.84411053999997</v>
      </c>
      <c r="M11" s="1">
        <v>12.8305188356792</v>
      </c>
      <c r="N11" s="1">
        <v>0.31423747771468802</v>
      </c>
      <c r="O11" s="1">
        <v>1567.0331175329</v>
      </c>
      <c r="P11" s="1">
        <v>747403.49220968504</v>
      </c>
      <c r="Q11" s="1">
        <v>6735143.6030853698</v>
      </c>
      <c r="R11" s="1">
        <f>33.33*Table13[[#This Row],[H2 yearly (kg)]]</f>
        <v>2237539.0063884002</v>
      </c>
      <c r="S11" s="1">
        <f>Table13[[#This Row],[kWh]]/1000000</f>
        <v>2.2375390063884004</v>
      </c>
    </row>
    <row r="12" spans="1:19" x14ac:dyDescent="0.3">
      <c r="A12" s="4" t="s">
        <v>2</v>
      </c>
      <c r="B12" s="3">
        <v>90</v>
      </c>
      <c r="C12" s="1">
        <v>4.0939438130783703</v>
      </c>
      <c r="D12" s="1">
        <v>8.8912557216266208</v>
      </c>
      <c r="E12" s="1">
        <v>0.66149217064288302</v>
      </c>
      <c r="F12" s="3">
        <v>75524.493914999999</v>
      </c>
      <c r="G12" s="1">
        <v>4056320.4694361798</v>
      </c>
      <c r="H12" s="1">
        <v>2760734.9015650698</v>
      </c>
      <c r="I12" s="1">
        <v>664551.57193210605</v>
      </c>
      <c r="J12" s="1">
        <v>67135.619000000006</v>
      </c>
      <c r="K12" s="1">
        <v>74743.911847778203</v>
      </c>
      <c r="L12" s="1">
        <v>504.84411053999997</v>
      </c>
      <c r="M12" s="1">
        <v>13.3352091026683</v>
      </c>
      <c r="N12" s="1">
        <v>0.36322369692628098</v>
      </c>
      <c r="O12" s="1">
        <v>1838.42491371901</v>
      </c>
      <c r="P12" s="1">
        <v>747403.49220968504</v>
      </c>
      <c r="Q12" s="1">
        <v>7901591.6503930604</v>
      </c>
      <c r="R12" s="1">
        <f>33.33*Table13[[#This Row],[H2 yearly (kg)]]</f>
        <v>2517231.3821869497</v>
      </c>
      <c r="S12" s="1">
        <f>Table13[[#This Row],[kWh]]/1000000</f>
        <v>2.5172313821869499</v>
      </c>
    </row>
    <row r="13" spans="1:19" s="9" customFormat="1" x14ac:dyDescent="0.3">
      <c r="A13" s="4" t="s">
        <v>2</v>
      </c>
      <c r="B13" s="7">
        <v>100</v>
      </c>
      <c r="C13" s="8">
        <v>4.8602655153028396</v>
      </c>
      <c r="D13" s="8">
        <v>10.363426120366301</v>
      </c>
      <c r="E13" s="8">
        <v>0.66149217064288302</v>
      </c>
      <c r="F13" s="7">
        <v>83916.104349999994</v>
      </c>
      <c r="G13" s="8">
        <v>4815599.6752172103</v>
      </c>
      <c r="H13" s="8">
        <v>3217843.81037373</v>
      </c>
      <c r="I13" s="8">
        <v>664551.57193210605</v>
      </c>
      <c r="J13" s="8">
        <v>71116.039000000004</v>
      </c>
      <c r="K13" s="8">
        <v>0</v>
      </c>
      <c r="L13" s="8">
        <v>504.84411053999997</v>
      </c>
      <c r="M13" s="8">
        <v>13.8957026754649</v>
      </c>
      <c r="N13" s="8">
        <v>0.41691277154113698</v>
      </c>
      <c r="O13" s="8">
        <v>2135.87131047721</v>
      </c>
      <c r="P13" s="8">
        <v>747403.49220968504</v>
      </c>
      <c r="Q13" s="8">
        <v>9180022.9572826196</v>
      </c>
      <c r="R13" s="1">
        <f>33.33*Table13[[#This Row],[H2 yearly (kg)]]</f>
        <v>2796923.7579854997</v>
      </c>
      <c r="S13" s="8">
        <f>Table13[[#This Row],[kWh]]/1000000</f>
        <v>2.7969237579854997</v>
      </c>
    </row>
    <row r="14" spans="1:19" x14ac:dyDescent="0.3">
      <c r="A14" s="4" t="s">
        <v>1</v>
      </c>
      <c r="B14" s="3">
        <v>50</v>
      </c>
      <c r="C14" s="1">
        <v>9.9040590685564993</v>
      </c>
      <c r="D14" s="1">
        <v>6.0256826769004697</v>
      </c>
      <c r="E14" s="1">
        <v>3.2705212856363</v>
      </c>
      <c r="F14" s="3">
        <v>198093.35750000001</v>
      </c>
      <c r="G14" s="1">
        <v>9813040.7657164708</v>
      </c>
      <c r="H14" s="1">
        <v>1870974.4711776001</v>
      </c>
      <c r="I14" s="1">
        <v>3285647.4465823602</v>
      </c>
      <c r="J14" s="1">
        <v>205033.21299999999</v>
      </c>
      <c r="K14" s="1">
        <v>1764328.6141176</v>
      </c>
      <c r="L14" s="1">
        <v>2383.48072809</v>
      </c>
      <c r="M14" s="1">
        <v>10.3863886833237</v>
      </c>
      <c r="N14" s="1">
        <v>0.17150541139099501</v>
      </c>
      <c r="O14" s="1">
        <v>776.27374731853001</v>
      </c>
      <c r="P14" s="1">
        <v>3528657.2282352201</v>
      </c>
      <c r="Q14" s="1">
        <v>15752080.938780401</v>
      </c>
      <c r="R14" s="1">
        <f>33.33*Table13[[#This Row],[H2 yearly (kg)]]</f>
        <v>6602451.6054750001</v>
      </c>
      <c r="S14" s="1">
        <f>Table13[[#This Row],[kWh]]/1000000</f>
        <v>6.6024516054750002</v>
      </c>
    </row>
    <row r="15" spans="1:19" x14ac:dyDescent="0.3">
      <c r="A15" s="4" t="s">
        <v>1</v>
      </c>
      <c r="B15" s="3">
        <v>60</v>
      </c>
      <c r="C15" s="1">
        <v>12.4115669646913</v>
      </c>
      <c r="D15" s="1">
        <v>13.043083182017</v>
      </c>
      <c r="E15" s="1">
        <v>3.2705212856363</v>
      </c>
      <c r="F15" s="3">
        <v>237712.02900000001</v>
      </c>
      <c r="G15" s="1">
        <v>12297504.664285799</v>
      </c>
      <c r="H15" s="1">
        <v>4049877.32801627</v>
      </c>
      <c r="I15" s="1">
        <v>3285647.4465823602</v>
      </c>
      <c r="J15" s="1">
        <v>230317.7</v>
      </c>
      <c r="K15" s="1">
        <v>1411468.23523439</v>
      </c>
      <c r="L15" s="1">
        <v>2383.48072809</v>
      </c>
      <c r="M15" s="1">
        <v>11.2432326397943</v>
      </c>
      <c r="N15" s="1">
        <v>0.21495316402709599</v>
      </c>
      <c r="O15" s="1">
        <v>1016.98151815566</v>
      </c>
      <c r="P15" s="1">
        <v>3528657.2282352201</v>
      </c>
      <c r="Q15" s="1">
        <v>20636502.577303302</v>
      </c>
      <c r="R15" s="1">
        <f>33.33*Table13[[#This Row],[H2 yearly (kg)]]</f>
        <v>7922941.9265700001</v>
      </c>
      <c r="S15" s="1">
        <f>Table13[[#This Row],[kWh]]/1000000</f>
        <v>7.9229419265700001</v>
      </c>
    </row>
    <row r="16" spans="1:19" x14ac:dyDescent="0.3">
      <c r="A16" s="4" t="s">
        <v>1</v>
      </c>
      <c r="B16" s="3">
        <v>70</v>
      </c>
      <c r="C16" s="1">
        <v>14.669362668786199</v>
      </c>
      <c r="D16" s="1">
        <v>21.682685410356299</v>
      </c>
      <c r="E16" s="1">
        <v>3.2705212856363</v>
      </c>
      <c r="F16" s="3">
        <v>277330.70049999998</v>
      </c>
      <c r="G16" s="1">
        <v>14534551.22586</v>
      </c>
      <c r="H16" s="1">
        <v>6732473.8199156299</v>
      </c>
      <c r="I16" s="1">
        <v>3285647.4465823602</v>
      </c>
      <c r="J16" s="1">
        <v>253948.76199999999</v>
      </c>
      <c r="K16" s="1">
        <v>1058598.94978406</v>
      </c>
      <c r="L16" s="1">
        <v>2383.48072809</v>
      </c>
      <c r="M16" s="1">
        <v>11.9908905167892</v>
      </c>
      <c r="N16" s="1">
        <v>0.26125011847305002</v>
      </c>
      <c r="O16" s="1">
        <v>1273.47434057091</v>
      </c>
      <c r="P16" s="1">
        <v>3528657.2282352201</v>
      </c>
      <c r="Q16" s="1">
        <v>25841233.141563199</v>
      </c>
      <c r="R16" s="1">
        <f>33.33*Table13[[#This Row],[H2 yearly (kg)]]</f>
        <v>9243432.2476649992</v>
      </c>
      <c r="S16" s="1">
        <f>Table13[[#This Row],[kWh]]/1000000</f>
        <v>9.2434322476649999</v>
      </c>
    </row>
    <row r="17" spans="1:19" x14ac:dyDescent="0.3">
      <c r="A17" s="4" t="s">
        <v>1</v>
      </c>
      <c r="B17" s="3">
        <v>80</v>
      </c>
      <c r="C17" s="1">
        <v>16.988123090350499</v>
      </c>
      <c r="D17" s="1">
        <v>30.608242474601798</v>
      </c>
      <c r="E17" s="1">
        <v>3.2705212856363</v>
      </c>
      <c r="F17" s="3">
        <v>316949.37200000003</v>
      </c>
      <c r="G17" s="1">
        <v>16832002.2391502</v>
      </c>
      <c r="H17" s="1">
        <v>9503859.2883638702</v>
      </c>
      <c r="I17" s="1">
        <v>3285647.4465823602</v>
      </c>
      <c r="J17" s="1">
        <v>276250.87300000002</v>
      </c>
      <c r="K17" s="1">
        <v>705738.57090101205</v>
      </c>
      <c r="L17" s="1">
        <v>2383.48072809</v>
      </c>
      <c r="M17" s="1">
        <v>12.6136290864403</v>
      </c>
      <c r="N17" s="1">
        <v>0.30903427301237002</v>
      </c>
      <c r="O17" s="1">
        <v>1538.2064986834901</v>
      </c>
      <c r="P17" s="1">
        <v>3528657.2282352201</v>
      </c>
      <c r="Q17" s="1">
        <v>31213155.6058897</v>
      </c>
      <c r="R17" s="1">
        <f>33.33*Table13[[#This Row],[H2 yearly (kg)]]</f>
        <v>10563922.56876</v>
      </c>
      <c r="S17" s="1">
        <f>Table13[[#This Row],[kWh]]/1000000</f>
        <v>10.563922568760001</v>
      </c>
    </row>
    <row r="18" spans="1:19" x14ac:dyDescent="0.3">
      <c r="A18" s="4" t="s">
        <v>1</v>
      </c>
      <c r="B18" s="3">
        <v>90</v>
      </c>
      <c r="C18" s="1">
        <v>19.245619594317901</v>
      </c>
      <c r="D18" s="1">
        <v>40.002708347734099</v>
      </c>
      <c r="E18" s="1">
        <v>3.2705212856363</v>
      </c>
      <c r="F18" s="3">
        <v>356568.04350000003</v>
      </c>
      <c r="G18" s="1">
        <v>19068752.350246102</v>
      </c>
      <c r="H18" s="1">
        <v>12420840.941971401</v>
      </c>
      <c r="I18" s="1">
        <v>3285647.4465823602</v>
      </c>
      <c r="J18" s="1">
        <v>297452.64600000001</v>
      </c>
      <c r="K18" s="1">
        <v>352869.28545077902</v>
      </c>
      <c r="L18" s="1">
        <v>2383.48072809</v>
      </c>
      <c r="M18" s="1">
        <v>13.132070289277999</v>
      </c>
      <c r="N18" s="1">
        <v>0.35773979184194699</v>
      </c>
      <c r="O18" s="1">
        <v>1808.04316809943</v>
      </c>
      <c r="P18" s="1">
        <v>3528657.2282352201</v>
      </c>
      <c r="Q18" s="1">
        <v>36688658.3799733</v>
      </c>
      <c r="R18" s="1">
        <f>33.33*Table13[[#This Row],[H2 yearly (kg)]]</f>
        <v>11884412.889855001</v>
      </c>
      <c r="S18" s="1">
        <f>Table13[[#This Row],[kWh]]/1000000</f>
        <v>11.884412889855001</v>
      </c>
    </row>
    <row r="19" spans="1:19" s="9" customFormat="1" x14ac:dyDescent="0.3">
      <c r="A19" s="4" t="s">
        <v>1</v>
      </c>
      <c r="B19" s="7">
        <v>100</v>
      </c>
      <c r="C19" s="8">
        <v>22.128817648063499</v>
      </c>
      <c r="D19" s="8">
        <v>47.957690674472801</v>
      </c>
      <c r="E19" s="8">
        <v>3.2705212856363</v>
      </c>
      <c r="F19" s="7">
        <v>396186.71500000003</v>
      </c>
      <c r="G19" s="8">
        <v>21925453.813877799</v>
      </c>
      <c r="H19" s="8">
        <v>14890862.9544238</v>
      </c>
      <c r="I19" s="8">
        <v>3285647.4465823602</v>
      </c>
      <c r="J19" s="8">
        <v>317722.60600000003</v>
      </c>
      <c r="K19" s="8">
        <v>0</v>
      </c>
      <c r="L19" s="8">
        <v>2383.48072809</v>
      </c>
      <c r="M19" s="8">
        <v>13.5893816701643</v>
      </c>
      <c r="N19" s="8">
        <v>0.40772222232710398</v>
      </c>
      <c r="O19" s="8">
        <v>2084.9541403163698</v>
      </c>
      <c r="P19" s="8">
        <v>3528657.2282352201</v>
      </c>
      <c r="Q19" s="8">
        <v>42307712.3055567</v>
      </c>
      <c r="R19" s="8">
        <f>33.33*Table13[[#This Row],[H2 yearly (kg)]]</f>
        <v>13204903.21095</v>
      </c>
      <c r="S19" s="8">
        <f>Table13[[#This Row],[kWh]]/1000000</f>
        <v>13.20490321095</v>
      </c>
    </row>
    <row r="20" spans="1:19" x14ac:dyDescent="0.3">
      <c r="A20" s="4" t="s">
        <v>3</v>
      </c>
      <c r="B20" s="3">
        <v>50</v>
      </c>
      <c r="C20" s="1">
        <v>14.245906475172101</v>
      </c>
      <c r="D20" s="1">
        <v>6.3503965864138499</v>
      </c>
      <c r="E20" s="1">
        <v>4.79944185305592</v>
      </c>
      <c r="F20" s="3">
        <v>281094.98859999998</v>
      </c>
      <c r="G20" s="1">
        <v>14114986.5946652</v>
      </c>
      <c r="H20" s="1">
        <v>1971798.1400814999</v>
      </c>
      <c r="I20" s="1">
        <v>4821639.2716263002</v>
      </c>
      <c r="J20" s="1">
        <v>256907.3</v>
      </c>
      <c r="K20" s="1">
        <v>2503591.5039168401</v>
      </c>
      <c r="L20" s="1">
        <v>3382.1655662849998</v>
      </c>
      <c r="M20" s="1">
        <v>10.2173741932939</v>
      </c>
      <c r="N20" s="1">
        <v>0.168969695768032</v>
      </c>
      <c r="O20" s="1">
        <v>762.22546131873901</v>
      </c>
      <c r="P20" s="1">
        <v>5007174.1012663897</v>
      </c>
      <c r="Q20" s="1">
        <v>21947734.926022802</v>
      </c>
      <c r="R20" s="1">
        <f>33.33*Table13[[#This Row],[H2 yearly (kg)]]</f>
        <v>9368895.9700379986</v>
      </c>
      <c r="S20" s="1">
        <f>Table13[[#This Row],[kWh]]/1000000</f>
        <v>9.3688959700379986</v>
      </c>
    </row>
    <row r="21" spans="1:19" x14ac:dyDescent="0.3">
      <c r="A21" s="4" t="s">
        <v>3</v>
      </c>
      <c r="B21" s="3">
        <v>60</v>
      </c>
      <c r="C21" s="1">
        <v>17.5048710858112</v>
      </c>
      <c r="D21" s="1">
        <v>16.8975007090866</v>
      </c>
      <c r="E21" s="1">
        <v>4.79944185305592</v>
      </c>
      <c r="F21" s="3">
        <v>337313.98631999997</v>
      </c>
      <c r="G21" s="1">
        <v>17344001.320532601</v>
      </c>
      <c r="H21" s="1">
        <v>5246673.9701713799</v>
      </c>
      <c r="I21" s="1">
        <v>4821639.2716263002</v>
      </c>
      <c r="J21" s="1">
        <v>287391.33899999998</v>
      </c>
      <c r="K21" s="1">
        <v>2002873.2031334799</v>
      </c>
      <c r="L21" s="1">
        <v>3382.1655662849998</v>
      </c>
      <c r="M21" s="1">
        <v>11.0639372577852</v>
      </c>
      <c r="N21" s="1">
        <v>0.21172577386675401</v>
      </c>
      <c r="O21" s="1">
        <v>999.10124025902599</v>
      </c>
      <c r="P21" s="1">
        <v>5007174.1012663897</v>
      </c>
      <c r="Q21" s="1">
        <v>28768402.917855501</v>
      </c>
      <c r="R21" s="1">
        <f>33.33*Table13[[#This Row],[H2 yearly (kg)]]</f>
        <v>11242675.164045598</v>
      </c>
      <c r="S21" s="1">
        <f>Table13[[#This Row],[kWh]]/1000000</f>
        <v>11.242675164045599</v>
      </c>
    </row>
    <row r="22" spans="1:19" x14ac:dyDescent="0.3">
      <c r="A22" s="4" t="s">
        <v>3</v>
      </c>
      <c r="B22" s="3">
        <v>70</v>
      </c>
      <c r="C22" s="1">
        <v>20.692438018552402</v>
      </c>
      <c r="D22" s="1">
        <v>29.005323501624101</v>
      </c>
      <c r="E22" s="1">
        <v>4.79944185305592</v>
      </c>
      <c r="F22" s="3">
        <v>393532.98403999995</v>
      </c>
      <c r="G22" s="1">
        <v>20502274.513161901</v>
      </c>
      <c r="H22" s="1">
        <v>9006152.9472543001</v>
      </c>
      <c r="I22" s="1">
        <v>4821639.2716263002</v>
      </c>
      <c r="J22" s="1">
        <v>315952.76400000002</v>
      </c>
      <c r="K22" s="1">
        <v>1502154.90235012</v>
      </c>
      <c r="L22" s="1">
        <v>3382.1655662849998</v>
      </c>
      <c r="M22" s="1">
        <v>11.814158073802901</v>
      </c>
      <c r="N22" s="1">
        <v>0.25753835936254899</v>
      </c>
      <c r="O22" s="1">
        <v>1252.91057818587</v>
      </c>
      <c r="P22" s="1">
        <v>5007174.1012663897</v>
      </c>
      <c r="Q22" s="1">
        <v>36076660.583415501</v>
      </c>
      <c r="R22" s="1">
        <f>33.33*Table13[[#This Row],[H2 yearly (kg)]]</f>
        <v>13116454.358053198</v>
      </c>
      <c r="S22" s="1">
        <f>Table13[[#This Row],[kWh]]/1000000</f>
        <v>13.116454358053199</v>
      </c>
    </row>
    <row r="23" spans="1:19" x14ac:dyDescent="0.3">
      <c r="A23" s="4" t="s">
        <v>3</v>
      </c>
      <c r="B23" s="3">
        <v>80</v>
      </c>
      <c r="C23" s="1">
        <v>23.964562254819199</v>
      </c>
      <c r="D23" s="1">
        <v>41.593586333820198</v>
      </c>
      <c r="E23" s="1">
        <v>4.79944185305592</v>
      </c>
      <c r="F23" s="3">
        <v>449751.98176</v>
      </c>
      <c r="G23" s="1">
        <v>23744327.927697401</v>
      </c>
      <c r="H23" s="1">
        <v>12914808.556651199</v>
      </c>
      <c r="I23" s="1">
        <v>4821639.2716263002</v>
      </c>
      <c r="J23" s="1">
        <v>342965.29200000002</v>
      </c>
      <c r="K23" s="1">
        <v>1001436.60156674</v>
      </c>
      <c r="L23" s="1">
        <v>3382.1655662849998</v>
      </c>
      <c r="M23" s="1">
        <v>12.445391918405599</v>
      </c>
      <c r="N23" s="1">
        <v>0.30499675629831502</v>
      </c>
      <c r="O23" s="1">
        <v>1515.8379850322101</v>
      </c>
      <c r="P23" s="1">
        <v>5007174.1012663897</v>
      </c>
      <c r="Q23" s="1">
        <v>43647466.497280098</v>
      </c>
      <c r="R23" s="1">
        <f>33.33*Table13[[#This Row],[H2 yearly (kg)]]</f>
        <v>14990233.5520608</v>
      </c>
      <c r="S23" s="1">
        <f>Table13[[#This Row],[kWh]]/1000000</f>
        <v>14.990233552060801</v>
      </c>
    </row>
    <row r="24" spans="1:19" x14ac:dyDescent="0.3">
      <c r="A24" s="4" t="s">
        <v>3</v>
      </c>
      <c r="B24" s="3">
        <v>90</v>
      </c>
      <c r="C24" s="1">
        <v>27.259115570855101</v>
      </c>
      <c r="D24" s="1">
        <v>54.570392881892403</v>
      </c>
      <c r="E24" s="1">
        <v>4.79944185305592</v>
      </c>
      <c r="F24" s="3">
        <v>505970.97947999998</v>
      </c>
      <c r="G24" s="1">
        <v>27008604.298758999</v>
      </c>
      <c r="H24" s="1">
        <v>16944106.989827599</v>
      </c>
      <c r="I24" s="1">
        <v>4821639.2716263002</v>
      </c>
      <c r="J24" s="1">
        <v>368692.80699999997</v>
      </c>
      <c r="K24" s="1">
        <v>500718.30078337499</v>
      </c>
      <c r="L24" s="1">
        <v>3382.1655662849998</v>
      </c>
      <c r="M24" s="1">
        <v>12.9742789550277</v>
      </c>
      <c r="N24" s="1">
        <v>0.35347930218414803</v>
      </c>
      <c r="O24" s="1">
        <v>1784.4393472806</v>
      </c>
      <c r="P24" s="1">
        <v>5007174.1012663897</v>
      </c>
      <c r="Q24" s="1">
        <v>51381649.883383296</v>
      </c>
      <c r="R24" s="1">
        <f>33.33*Table13[[#This Row],[H2 yearly (kg)]]</f>
        <v>16864012.746068399</v>
      </c>
      <c r="S24" s="1">
        <f>Table13[[#This Row],[kWh]]/1000000</f>
        <v>16.864012746068401</v>
      </c>
    </row>
    <row r="25" spans="1:19" s="9" customFormat="1" x14ac:dyDescent="0.3">
      <c r="A25" s="4" t="s">
        <v>3</v>
      </c>
      <c r="B25" s="7">
        <v>100</v>
      </c>
      <c r="C25" s="8">
        <v>30.588651607357601</v>
      </c>
      <c r="D25" s="8">
        <v>67.749824850250604</v>
      </c>
      <c r="E25" s="8">
        <v>4.79944185305592</v>
      </c>
      <c r="F25" s="7">
        <v>562189.97719999996</v>
      </c>
      <c r="G25" s="8">
        <v>30307541.899085999</v>
      </c>
      <c r="H25" s="8">
        <v>21036320.616002802</v>
      </c>
      <c r="I25" s="8">
        <v>4821639.2716263002</v>
      </c>
      <c r="J25" s="8">
        <v>393330.20199999999</v>
      </c>
      <c r="K25" s="8">
        <v>0</v>
      </c>
      <c r="L25" s="8">
        <v>3382.1655662849998</v>
      </c>
      <c r="M25" s="8">
        <v>13.420281068896101</v>
      </c>
      <c r="N25" s="8">
        <v>0.40264869693657601</v>
      </c>
      <c r="O25" s="8">
        <v>2056.8459664076199</v>
      </c>
      <c r="P25" s="8">
        <v>5007174.1012663897</v>
      </c>
      <c r="Q25" s="8">
        <v>59225402.909358203</v>
      </c>
      <c r="R25" s="8">
        <f>33.33*Table13[[#This Row],[H2 yearly (kg)]]</f>
        <v>18737791.940075997</v>
      </c>
      <c r="S25" s="8">
        <f>Table13[[#This Row],[kWh]]/1000000</f>
        <v>18.737791940075997</v>
      </c>
    </row>
    <row r="26" spans="1:19" x14ac:dyDescent="0.3">
      <c r="A26" s="4" t="s">
        <v>4</v>
      </c>
      <c r="B26" s="3">
        <v>50</v>
      </c>
      <c r="C26" s="1">
        <v>4.2166954501261698</v>
      </c>
      <c r="D26" s="1">
        <v>2.36816005492709</v>
      </c>
      <c r="E26" s="1">
        <v>1.46566826397919</v>
      </c>
      <c r="F26" s="3">
        <v>85841.773849999998</v>
      </c>
      <c r="G26" s="1">
        <v>4177944.01893951</v>
      </c>
      <c r="H26" s="1">
        <v>735313.697054861</v>
      </c>
      <c r="I26" s="1">
        <v>1472446.9797000999</v>
      </c>
      <c r="J26" s="1">
        <v>243394.236</v>
      </c>
      <c r="K26" s="1">
        <v>764557.54061524302</v>
      </c>
      <c r="L26" s="1">
        <v>1032.856087395</v>
      </c>
      <c r="M26" s="1">
        <v>10.460896784283101</v>
      </c>
      <c r="N26" s="1">
        <v>0.172622322027977</v>
      </c>
      <c r="O26" s="1">
        <v>782.46161788353004</v>
      </c>
      <c r="P26" s="1">
        <v>1529106.17466318</v>
      </c>
      <c r="Q26" s="1">
        <v>6880408.8787864102</v>
      </c>
      <c r="R26" s="1">
        <f>33.33*Table13[[#This Row],[H2 yearly (kg)]]</f>
        <v>2861106.3224204998</v>
      </c>
      <c r="S26" s="1">
        <f>Table13[[#This Row],[kWh]]/1000000</f>
        <v>2.8611063224204996</v>
      </c>
    </row>
    <row r="27" spans="1:19" x14ac:dyDescent="0.3">
      <c r="A27" s="4" t="s">
        <v>4</v>
      </c>
      <c r="B27" s="3">
        <v>60</v>
      </c>
      <c r="C27" s="1">
        <v>5.3456411644593702</v>
      </c>
      <c r="D27" s="1">
        <v>5.1600531061354298</v>
      </c>
      <c r="E27" s="1">
        <v>1.46566826397919</v>
      </c>
      <c r="F27" s="3">
        <v>103010.12861999999</v>
      </c>
      <c r="G27" s="1">
        <v>5296514.7221579896</v>
      </c>
      <c r="H27" s="1">
        <v>1602196.4894550501</v>
      </c>
      <c r="I27" s="1">
        <v>1472446.9797000999</v>
      </c>
      <c r="J27" s="1">
        <v>268943.39399999997</v>
      </c>
      <c r="K27" s="1">
        <v>611649.59511910204</v>
      </c>
      <c r="L27" s="1">
        <v>1032.856087395</v>
      </c>
      <c r="M27" s="1">
        <v>11.2704799350886</v>
      </c>
      <c r="N27" s="1">
        <v>0.21544269829819801</v>
      </c>
      <c r="O27" s="1">
        <v>1019.6936193806</v>
      </c>
      <c r="P27" s="1">
        <v>1529106.17466318</v>
      </c>
      <c r="Q27" s="1">
        <v>8966457.7431994397</v>
      </c>
      <c r="R27" s="1">
        <f>33.33*Table13[[#This Row],[H2 yearly (kg)]]</f>
        <v>3433327.5869045993</v>
      </c>
      <c r="S27" s="1">
        <f>Table13[[#This Row],[kWh]]/1000000</f>
        <v>3.4333275869045994</v>
      </c>
    </row>
    <row r="28" spans="1:19" x14ac:dyDescent="0.3">
      <c r="A28" s="4" t="s">
        <v>4</v>
      </c>
      <c r="B28" s="3">
        <v>70</v>
      </c>
      <c r="C28" s="1">
        <v>6.3191199406339704</v>
      </c>
      <c r="D28" s="1">
        <v>8.85773397994849</v>
      </c>
      <c r="E28" s="1">
        <v>1.46566826397919</v>
      </c>
      <c r="F28" s="3">
        <v>120178.48338999999</v>
      </c>
      <c r="G28" s="1">
        <v>6261047.2283795504</v>
      </c>
      <c r="H28" s="1">
        <v>2750326.40077401</v>
      </c>
      <c r="I28" s="1">
        <v>1472446.9797000999</v>
      </c>
      <c r="J28" s="1">
        <v>292516.87199999997</v>
      </c>
      <c r="K28" s="1">
        <v>458732.74305576901</v>
      </c>
      <c r="L28" s="1">
        <v>1032.856087395</v>
      </c>
      <c r="M28" s="1">
        <v>12.0057545929049</v>
      </c>
      <c r="N28" s="1">
        <v>0.26156226952929501</v>
      </c>
      <c r="O28" s="1">
        <v>1275.2037093035799</v>
      </c>
      <c r="P28" s="1">
        <v>1529106.17466318</v>
      </c>
      <c r="Q28" s="1">
        <v>11213231.068747099</v>
      </c>
      <c r="R28" s="1">
        <f>33.33*Table13[[#This Row],[H2 yearly (kg)]]</f>
        <v>4005548.8513886994</v>
      </c>
      <c r="S28" s="1">
        <f>Table13[[#This Row],[kWh]]/1000000</f>
        <v>4.0055488513886992</v>
      </c>
    </row>
    <row r="29" spans="1:19" x14ac:dyDescent="0.3">
      <c r="A29" s="4" t="s">
        <v>4</v>
      </c>
      <c r="B29" s="3">
        <v>80</v>
      </c>
      <c r="C29" s="1">
        <v>7.3183503567408099</v>
      </c>
      <c r="D29" s="1">
        <v>12.701906563564499</v>
      </c>
      <c r="E29" s="1">
        <v>1.46566826397919</v>
      </c>
      <c r="F29" s="3">
        <v>137346.83816000001</v>
      </c>
      <c r="G29" s="1">
        <v>7251094.7169623598</v>
      </c>
      <c r="H29" s="1">
        <v>3943941.98798679</v>
      </c>
      <c r="I29" s="1">
        <v>1472446.9797000999</v>
      </c>
      <c r="J29" s="1">
        <v>314521.315</v>
      </c>
      <c r="K29" s="1">
        <v>305824.79755962198</v>
      </c>
      <c r="L29" s="1">
        <v>1032.856087395</v>
      </c>
      <c r="M29" s="1">
        <v>12.624792215895599</v>
      </c>
      <c r="N29" s="1">
        <v>0.30930210632913202</v>
      </c>
      <c r="O29" s="1">
        <v>1539.69033977358</v>
      </c>
      <c r="P29" s="1">
        <v>1529106.17466318</v>
      </c>
      <c r="Q29" s="1">
        <v>13538937.6836331</v>
      </c>
      <c r="R29" s="1">
        <f>33.33*Table13[[#This Row],[H2 yearly (kg)]]</f>
        <v>4577770.1158728004</v>
      </c>
      <c r="S29" s="1">
        <f>Table13[[#This Row],[kWh]]/1000000</f>
        <v>4.5777701158728004</v>
      </c>
    </row>
    <row r="30" spans="1:19" x14ac:dyDescent="0.3">
      <c r="A30" s="4" t="s">
        <v>4</v>
      </c>
      <c r="B30" s="3">
        <v>90</v>
      </c>
      <c r="C30" s="1">
        <v>8.3244297885500202</v>
      </c>
      <c r="D30" s="1">
        <v>16.6646952838583</v>
      </c>
      <c r="E30" s="1">
        <v>1.46566826397919</v>
      </c>
      <c r="F30" s="3">
        <v>154515.19292999999</v>
      </c>
      <c r="G30" s="1">
        <v>8247928.2787932502</v>
      </c>
      <c r="H30" s="1">
        <v>5174387.8856380004</v>
      </c>
      <c r="I30" s="1">
        <v>1472446.9797000999</v>
      </c>
      <c r="J30" s="1">
        <v>335240.016</v>
      </c>
      <c r="K30" s="1">
        <v>152916.85206346001</v>
      </c>
      <c r="L30" s="1">
        <v>1032.856087395</v>
      </c>
      <c r="M30" s="1">
        <v>13.143505458499501</v>
      </c>
      <c r="N30" s="1">
        <v>0.358047458516908</v>
      </c>
      <c r="O30" s="1">
        <v>1809.74769261445</v>
      </c>
      <c r="P30" s="1">
        <v>1529106.17466318</v>
      </c>
      <c r="Q30" s="1">
        <v>15913629.254184199</v>
      </c>
      <c r="R30" s="1">
        <f>33.33*Table13[[#This Row],[H2 yearly (kg)]]</f>
        <v>5149991.3803568995</v>
      </c>
      <c r="S30" s="1">
        <f>Table13[[#This Row],[kWh]]/1000000</f>
        <v>5.1499913803568997</v>
      </c>
    </row>
    <row r="31" spans="1:19" s="9" customFormat="1" x14ac:dyDescent="0.3">
      <c r="A31" s="4" t="s">
        <v>4</v>
      </c>
      <c r="B31" s="7">
        <v>100</v>
      </c>
      <c r="C31" s="8">
        <v>9.3412613925303898</v>
      </c>
      <c r="D31" s="8">
        <v>20.689667208947501</v>
      </c>
      <c r="E31" s="8">
        <v>1.46566826397919</v>
      </c>
      <c r="F31" s="7">
        <v>171683.5477</v>
      </c>
      <c r="G31" s="8">
        <v>9255415.2003330402</v>
      </c>
      <c r="H31" s="8">
        <v>6424141.6683782004</v>
      </c>
      <c r="I31" s="8">
        <v>1472446.9797000999</v>
      </c>
      <c r="J31" s="8">
        <v>354879.761</v>
      </c>
      <c r="K31" s="8">
        <v>0</v>
      </c>
      <c r="L31" s="8">
        <v>1032.856087395</v>
      </c>
      <c r="M31" s="8">
        <v>13.5809063894538</v>
      </c>
      <c r="N31" s="8">
        <v>0.40746793847743501</v>
      </c>
      <c r="O31" s="8">
        <v>2083.5453655259498</v>
      </c>
      <c r="P31" s="8">
        <v>1529106.17466318</v>
      </c>
      <c r="Q31" s="8">
        <v>18321210.529272199</v>
      </c>
      <c r="R31" s="8">
        <f>33.33*Table13[[#This Row],[H2 yearly (kg)]]</f>
        <v>5722212.6448409995</v>
      </c>
      <c r="S31" s="8">
        <f>Table13[[#This Row],[kWh]]/1000000</f>
        <v>5.7222126448409991</v>
      </c>
    </row>
    <row r="34" spans="20:30" x14ac:dyDescent="0.3">
      <c r="U34" s="12">
        <v>799.43569004627898</v>
      </c>
      <c r="V34" s="12">
        <v>794.74389823676904</v>
      </c>
      <c r="W34" s="12">
        <v>776.27374731853001</v>
      </c>
      <c r="X34" s="12">
        <v>762.22546131873901</v>
      </c>
      <c r="Y34" s="12">
        <v>782.46161788353004</v>
      </c>
      <c r="Z34" s="1" cm="1">
        <f t="array" ref="Z34:AD39" xml:space="preserve"> ROUND(U34:Y39,2)</f>
        <v>799.44</v>
      </c>
      <c r="AA34">
        <v>794.74</v>
      </c>
      <c r="AB34">
        <v>776.27</v>
      </c>
      <c r="AC34">
        <v>762.23</v>
      </c>
      <c r="AD34">
        <v>782.46</v>
      </c>
    </row>
    <row r="35" spans="20:30" x14ac:dyDescent="0.3">
      <c r="U35" s="12">
        <v>1046.44860426371</v>
      </c>
      <c r="V35" s="12">
        <v>1040.7812675392299</v>
      </c>
      <c r="W35" s="12">
        <v>1016.98151815566</v>
      </c>
      <c r="X35" s="12">
        <v>999.10124025902599</v>
      </c>
      <c r="Y35" s="12">
        <v>1019.6936193806</v>
      </c>
      <c r="Z35">
        <v>1046.45</v>
      </c>
      <c r="AA35">
        <v>1040.78</v>
      </c>
      <c r="AB35">
        <v>1016.98</v>
      </c>
      <c r="AC35">
        <v>999.1</v>
      </c>
      <c r="AD35">
        <v>1019.69</v>
      </c>
    </row>
    <row r="36" spans="20:30" x14ac:dyDescent="0.3">
      <c r="U36" s="12">
        <v>1306.5226434354599</v>
      </c>
      <c r="V36" s="12">
        <v>1300.33195080674</v>
      </c>
      <c r="W36" s="12">
        <v>1273.47434057091</v>
      </c>
      <c r="X36" s="12">
        <v>1252.91057818587</v>
      </c>
      <c r="Y36" s="12">
        <v>1275.2037093035799</v>
      </c>
      <c r="Z36">
        <v>1306.52</v>
      </c>
      <c r="AA36">
        <v>1300.33</v>
      </c>
      <c r="AB36">
        <v>1273.47</v>
      </c>
      <c r="AC36">
        <v>1252.9100000000001</v>
      </c>
      <c r="AD36">
        <v>1275.2</v>
      </c>
    </row>
    <row r="37" spans="20:30" x14ac:dyDescent="0.3">
      <c r="U37" s="12">
        <v>1573.78714158651</v>
      </c>
      <c r="V37" s="12">
        <v>1567.0331175329</v>
      </c>
      <c r="W37" s="12">
        <v>1538.2064986834901</v>
      </c>
      <c r="X37" s="12">
        <v>1515.8379850322101</v>
      </c>
      <c r="Y37" s="12">
        <v>1539.69033977358</v>
      </c>
      <c r="Z37">
        <v>1573.79</v>
      </c>
      <c r="AA37">
        <v>1567.03</v>
      </c>
      <c r="AB37">
        <v>1538.21</v>
      </c>
      <c r="AC37">
        <v>1515.84</v>
      </c>
      <c r="AD37">
        <v>1539.69</v>
      </c>
    </row>
    <row r="38" spans="20:30" x14ac:dyDescent="0.3">
      <c r="U38" s="12">
        <v>1845.55143507346</v>
      </c>
      <c r="V38" s="12">
        <v>1838.42491371901</v>
      </c>
      <c r="W38" s="12">
        <v>1808.04316809943</v>
      </c>
      <c r="X38" s="12">
        <v>1784.4393472806</v>
      </c>
      <c r="Y38" s="12">
        <v>1809.74769261445</v>
      </c>
      <c r="Z38">
        <v>1845.55</v>
      </c>
      <c r="AA38">
        <v>1838.42</v>
      </c>
      <c r="AB38">
        <v>1808.04</v>
      </c>
      <c r="AC38">
        <v>1784.44</v>
      </c>
      <c r="AD38">
        <v>1809.75</v>
      </c>
    </row>
    <row r="39" spans="20:30" x14ac:dyDescent="0.3">
      <c r="U39" s="11">
        <v>2149.5203899078601</v>
      </c>
      <c r="V39" s="11">
        <v>2135.87131047721</v>
      </c>
      <c r="W39" s="11">
        <v>2084.9541403163698</v>
      </c>
      <c r="X39" s="11">
        <v>2056.8459664076199</v>
      </c>
      <c r="Y39" s="11">
        <v>2083.5453655259498</v>
      </c>
      <c r="Z39">
        <v>2149.52</v>
      </c>
      <c r="AA39">
        <v>2135.87</v>
      </c>
      <c r="AB39">
        <v>2084.9499999999998</v>
      </c>
      <c r="AC39">
        <v>2056.85</v>
      </c>
      <c r="AD39">
        <v>2083.5500000000002</v>
      </c>
    </row>
    <row r="41" spans="20:30" x14ac:dyDescent="0.3">
      <c r="T41" t="s">
        <v>8</v>
      </c>
      <c r="U41" s="5">
        <v>0.5</v>
      </c>
      <c r="V41" s="5">
        <v>0.6</v>
      </c>
      <c r="W41" s="5">
        <v>0.7</v>
      </c>
      <c r="X41" s="5">
        <v>0.8</v>
      </c>
      <c r="Y41" s="5">
        <v>0.9</v>
      </c>
      <c r="Z41" s="5">
        <v>1</v>
      </c>
    </row>
    <row r="42" spans="20:30" x14ac:dyDescent="0.3">
      <c r="T42" t="s">
        <v>40</v>
      </c>
      <c r="U42" cm="1">
        <f t="array" ref="U42:Z46">TRANSPOSE(_xlfn.ANCHORARRAY(Z34))</f>
        <v>799.44</v>
      </c>
      <c r="V42">
        <v>1046.45</v>
      </c>
      <c r="W42">
        <v>1306.52</v>
      </c>
      <c r="X42">
        <v>1573.79</v>
      </c>
      <c r="Y42">
        <v>1845.55</v>
      </c>
      <c r="Z42">
        <v>2149.52</v>
      </c>
    </row>
    <row r="43" spans="20:30" x14ac:dyDescent="0.3">
      <c r="T43" t="s">
        <v>41</v>
      </c>
      <c r="U43">
        <v>794.74</v>
      </c>
      <c r="V43">
        <v>1040.78</v>
      </c>
      <c r="W43">
        <v>1300.33</v>
      </c>
      <c r="X43">
        <v>1567.03</v>
      </c>
      <c r="Y43">
        <v>1838.42</v>
      </c>
      <c r="Z43">
        <v>2135.87</v>
      </c>
    </row>
    <row r="44" spans="20:30" x14ac:dyDescent="0.3">
      <c r="T44" t="s">
        <v>42</v>
      </c>
      <c r="U44">
        <v>776.27</v>
      </c>
      <c r="V44">
        <v>1016.98</v>
      </c>
      <c r="W44">
        <v>1273.47</v>
      </c>
      <c r="X44">
        <v>1538.21</v>
      </c>
      <c r="Y44">
        <v>1808.04</v>
      </c>
      <c r="Z44">
        <v>2084.9499999999998</v>
      </c>
    </row>
    <row r="45" spans="20:30" x14ac:dyDescent="0.3">
      <c r="T45" t="s">
        <v>43</v>
      </c>
      <c r="U45">
        <v>762.23</v>
      </c>
      <c r="V45">
        <v>999.1</v>
      </c>
      <c r="W45">
        <v>1252.9100000000001</v>
      </c>
      <c r="X45">
        <v>1515.84</v>
      </c>
      <c r="Y45">
        <v>1784.44</v>
      </c>
      <c r="Z45">
        <v>2056.85</v>
      </c>
    </row>
    <row r="46" spans="20:30" x14ac:dyDescent="0.3">
      <c r="T46" t="s">
        <v>44</v>
      </c>
      <c r="U46">
        <v>782.46</v>
      </c>
      <c r="V46">
        <v>1019.69</v>
      </c>
      <c r="W46">
        <v>1275.2</v>
      </c>
      <c r="X46">
        <v>1539.69</v>
      </c>
      <c r="Y46">
        <v>1809.75</v>
      </c>
      <c r="Z46">
        <v>2083.5500000000002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54418-DF51-438A-97F2-B26520383606}">
  <dimension ref="A1:Y11"/>
  <sheetViews>
    <sheetView workbookViewId="0">
      <selection activeCell="B1" sqref="B1"/>
    </sheetView>
  </sheetViews>
  <sheetFormatPr defaultRowHeight="14.4" x14ac:dyDescent="0.3"/>
  <cols>
    <col min="2" max="2" width="10" bestFit="1" customWidth="1"/>
  </cols>
  <sheetData>
    <row r="1" spans="1:25" x14ac:dyDescent="0.3">
      <c r="A1" t="s">
        <v>40</v>
      </c>
      <c r="B1">
        <v>5633375.14145</v>
      </c>
      <c r="C1">
        <v>1245949.03743</v>
      </c>
      <c r="D1">
        <v>1745114.8553599999</v>
      </c>
      <c r="E1">
        <v>145748.61499999999</v>
      </c>
      <c r="F1">
        <v>6899530.2972900001</v>
      </c>
      <c r="G1">
        <v>2645924.7602400002</v>
      </c>
      <c r="H1">
        <v>1745114.8553599999</v>
      </c>
      <c r="I1">
        <v>160689.01500000001</v>
      </c>
      <c r="J1">
        <v>8176841.5685099997</v>
      </c>
      <c r="K1">
        <v>4163955.7132999999</v>
      </c>
      <c r="L1">
        <v>1745114.8553599999</v>
      </c>
      <c r="M1">
        <v>174508.83900000001</v>
      </c>
      <c r="N1">
        <v>9473516.0634799991</v>
      </c>
      <c r="O1">
        <v>5735053.8153400002</v>
      </c>
      <c r="P1">
        <v>1745114.8553599999</v>
      </c>
      <c r="Q1">
        <v>187436.63800000001</v>
      </c>
      <c r="R1" s="10">
        <v>10750900</v>
      </c>
      <c r="S1">
        <v>7368390.9347000001</v>
      </c>
      <c r="T1">
        <v>1745114.8553599999</v>
      </c>
      <c r="U1">
        <v>199631.98499999999</v>
      </c>
      <c r="V1" s="10">
        <v>12871500</v>
      </c>
      <c r="W1">
        <v>8540071.49615</v>
      </c>
      <c r="X1">
        <v>1745114.8553599999</v>
      </c>
      <c r="Y1">
        <v>211211.58499999999</v>
      </c>
    </row>
    <row r="2" spans="1:25" x14ac:dyDescent="0.3">
      <c r="A2" t="s">
        <v>41</v>
      </c>
      <c r="B2">
        <v>2124847.6696600001</v>
      </c>
      <c r="C2">
        <v>454688.67723999999</v>
      </c>
      <c r="D2">
        <v>664551.57192999998</v>
      </c>
      <c r="E2">
        <v>48654.017999999996</v>
      </c>
      <c r="F2">
        <v>2610489.00043</v>
      </c>
      <c r="G2">
        <v>973402.95623000001</v>
      </c>
      <c r="H2">
        <v>664551.57192999998</v>
      </c>
      <c r="I2">
        <v>53771.141000000003</v>
      </c>
      <c r="J2">
        <v>3102481.3643200002</v>
      </c>
      <c r="K2">
        <v>1536372.5079000001</v>
      </c>
      <c r="L2">
        <v>664551.57192999998</v>
      </c>
      <c r="M2">
        <v>58509.71</v>
      </c>
      <c r="N2">
        <v>3576263.6683499999</v>
      </c>
      <c r="O2">
        <v>2142694.0822299998</v>
      </c>
      <c r="P2">
        <v>664551.57192999998</v>
      </c>
      <c r="Q2">
        <v>62946.622000000003</v>
      </c>
      <c r="R2">
        <v>4056320.4694400001</v>
      </c>
      <c r="S2">
        <v>2760734.9015700002</v>
      </c>
      <c r="T2">
        <v>664551.57192999998</v>
      </c>
      <c r="U2">
        <v>67135.619000000006</v>
      </c>
      <c r="V2">
        <v>4815599.6752199996</v>
      </c>
      <c r="W2">
        <v>3217843.8103700001</v>
      </c>
      <c r="X2">
        <v>664551.57192999998</v>
      </c>
      <c r="Y2">
        <v>71116.039000000004</v>
      </c>
    </row>
    <row r="3" spans="1:25" x14ac:dyDescent="0.3">
      <c r="A3" t="s">
        <v>42</v>
      </c>
      <c r="B3">
        <v>9813040.7657200005</v>
      </c>
      <c r="C3">
        <v>1870974.4711800001</v>
      </c>
      <c r="D3">
        <v>3285647.4465800002</v>
      </c>
      <c r="E3">
        <v>205033.21299999999</v>
      </c>
      <c r="F3" s="10">
        <v>12297500</v>
      </c>
      <c r="G3">
        <v>4049877.3280199999</v>
      </c>
      <c r="H3">
        <v>3285647.4465800002</v>
      </c>
      <c r="I3">
        <v>230317.7</v>
      </c>
      <c r="J3" s="10">
        <v>14534600</v>
      </c>
      <c r="K3">
        <v>6732473.8199199997</v>
      </c>
      <c r="L3">
        <v>3285647.4465800002</v>
      </c>
      <c r="M3">
        <v>253948.76199999999</v>
      </c>
      <c r="N3" s="10">
        <v>16832000</v>
      </c>
      <c r="O3">
        <v>9503859.2883599997</v>
      </c>
      <c r="P3">
        <v>3285647.4465800002</v>
      </c>
      <c r="Q3">
        <v>276250.87300000002</v>
      </c>
      <c r="R3" s="10">
        <v>19068800</v>
      </c>
      <c r="S3" s="10">
        <v>12420800</v>
      </c>
      <c r="T3">
        <v>3285647.4465800002</v>
      </c>
      <c r="U3">
        <v>297452.64600000001</v>
      </c>
      <c r="V3" s="10">
        <v>21925500</v>
      </c>
      <c r="W3" s="10">
        <v>14890900</v>
      </c>
      <c r="X3">
        <v>3285647.4465800002</v>
      </c>
      <c r="Y3">
        <v>317722.60600000003</v>
      </c>
    </row>
    <row r="4" spans="1:25" x14ac:dyDescent="0.3">
      <c r="A4" t="s">
        <v>43</v>
      </c>
      <c r="B4" s="10">
        <v>14115000</v>
      </c>
      <c r="C4">
        <v>1971798.14008</v>
      </c>
      <c r="D4">
        <v>4821639.2716300003</v>
      </c>
      <c r="E4">
        <v>256907.3</v>
      </c>
      <c r="F4" s="10">
        <v>17344000</v>
      </c>
      <c r="G4">
        <v>5246673.9701699996</v>
      </c>
      <c r="H4">
        <v>4821639.2716300003</v>
      </c>
      <c r="I4">
        <v>287391.33899999998</v>
      </c>
      <c r="J4" s="10">
        <v>20502300</v>
      </c>
      <c r="K4">
        <v>9006152.9472499993</v>
      </c>
      <c r="L4">
        <v>4821639.2716300003</v>
      </c>
      <c r="M4">
        <v>315952.76400000002</v>
      </c>
      <c r="N4" s="10">
        <v>23744300</v>
      </c>
      <c r="O4" s="10">
        <v>12914800</v>
      </c>
      <c r="P4">
        <v>4821639.2716300003</v>
      </c>
      <c r="Q4">
        <v>342965.29200000002</v>
      </c>
      <c r="R4" s="10">
        <v>27008600</v>
      </c>
      <c r="S4" s="10">
        <v>16944100</v>
      </c>
      <c r="T4">
        <v>4821639.2716300003</v>
      </c>
      <c r="U4">
        <v>368692.80699999997</v>
      </c>
      <c r="V4" s="10">
        <v>30307500</v>
      </c>
      <c r="W4" s="10">
        <v>21036300</v>
      </c>
      <c r="X4">
        <v>4821639.2716300003</v>
      </c>
      <c r="Y4">
        <v>393330.20199999999</v>
      </c>
    </row>
    <row r="5" spans="1:25" x14ac:dyDescent="0.3">
      <c r="A5" t="s">
        <v>44</v>
      </c>
      <c r="B5">
        <v>4177944.0189399999</v>
      </c>
      <c r="C5">
        <v>735313.69704999996</v>
      </c>
      <c r="D5">
        <v>1472446.9797</v>
      </c>
      <c r="E5">
        <v>243394.236</v>
      </c>
      <c r="F5">
        <v>5296514.7221600004</v>
      </c>
      <c r="G5">
        <v>1602196.4894600001</v>
      </c>
      <c r="H5">
        <v>1472446.9797</v>
      </c>
      <c r="I5">
        <v>268943.39399999997</v>
      </c>
      <c r="J5">
        <v>6261047.2283800002</v>
      </c>
      <c r="K5">
        <v>2750326.4007700002</v>
      </c>
      <c r="L5">
        <v>1472446.9797</v>
      </c>
      <c r="M5">
        <v>292516.87199999997</v>
      </c>
      <c r="N5">
        <v>7251094.7169599999</v>
      </c>
      <c r="O5">
        <v>3943941.9879899998</v>
      </c>
      <c r="P5">
        <v>1472446.9797</v>
      </c>
      <c r="Q5">
        <v>314521.315</v>
      </c>
      <c r="R5">
        <v>8247928.2787899999</v>
      </c>
      <c r="S5">
        <v>5174387.88564</v>
      </c>
      <c r="T5">
        <v>1472446.9797</v>
      </c>
      <c r="U5">
        <v>335240.016</v>
      </c>
      <c r="V5">
        <v>9255415.2003300004</v>
      </c>
      <c r="W5">
        <v>6424141.6683799997</v>
      </c>
      <c r="X5">
        <v>1472446.9797</v>
      </c>
      <c r="Y5">
        <v>354879.761</v>
      </c>
    </row>
    <row r="8" spans="1:25" x14ac:dyDescent="0.3">
      <c r="B8" t="s">
        <v>29</v>
      </c>
      <c r="C8" t="s">
        <v>45</v>
      </c>
      <c r="D8" t="s">
        <v>31</v>
      </c>
      <c r="E8" t="s">
        <v>46</v>
      </c>
      <c r="F8" t="s">
        <v>29</v>
      </c>
      <c r="G8" t="s">
        <v>45</v>
      </c>
      <c r="H8" t="s">
        <v>31</v>
      </c>
      <c r="I8" t="s">
        <v>46</v>
      </c>
      <c r="J8" t="s">
        <v>29</v>
      </c>
      <c r="K8" t="s">
        <v>45</v>
      </c>
      <c r="L8" t="s">
        <v>31</v>
      </c>
      <c r="M8" t="s">
        <v>46</v>
      </c>
      <c r="N8" t="s">
        <v>29</v>
      </c>
      <c r="O8" t="s">
        <v>45</v>
      </c>
      <c r="P8" t="s">
        <v>31</v>
      </c>
      <c r="Q8" t="s">
        <v>46</v>
      </c>
      <c r="R8" t="s">
        <v>29</v>
      </c>
      <c r="S8" t="s">
        <v>45</v>
      </c>
      <c r="T8" t="s">
        <v>31</v>
      </c>
      <c r="U8" t="s">
        <v>46</v>
      </c>
      <c r="V8" t="s">
        <v>29</v>
      </c>
      <c r="W8" t="s">
        <v>45</v>
      </c>
      <c r="X8" t="s">
        <v>31</v>
      </c>
      <c r="Y8" t="s">
        <v>46</v>
      </c>
    </row>
    <row r="11" spans="1:25" x14ac:dyDescent="0.3">
      <c r="B11" s="5">
        <v>0.5</v>
      </c>
      <c r="C11" s="5">
        <v>0.5</v>
      </c>
      <c r="D11" s="5">
        <v>0.5</v>
      </c>
      <c r="E11" s="5">
        <v>0.5</v>
      </c>
      <c r="F11" s="5">
        <v>0.6</v>
      </c>
      <c r="G11" s="5">
        <v>0.6</v>
      </c>
      <c r="H11" s="5">
        <v>0.6</v>
      </c>
      <c r="I11" s="5">
        <v>0.6</v>
      </c>
      <c r="J11" s="5">
        <v>0.7</v>
      </c>
      <c r="K11" s="5">
        <v>0.7</v>
      </c>
      <c r="L11" s="5">
        <v>0.7</v>
      </c>
      <c r="M11" s="5">
        <v>0.7</v>
      </c>
      <c r="N11" s="5">
        <v>0.8</v>
      </c>
      <c r="O11" s="5">
        <v>0.8</v>
      </c>
      <c r="P11" s="5">
        <v>0.8</v>
      </c>
      <c r="Q11" s="5">
        <v>0.8</v>
      </c>
      <c r="R11" s="5">
        <v>0.9</v>
      </c>
      <c r="S11" s="5">
        <v>0.9</v>
      </c>
      <c r="T11" s="5">
        <v>0.9</v>
      </c>
      <c r="U11" s="5">
        <v>0.9</v>
      </c>
      <c r="V11" s="5">
        <v>1</v>
      </c>
      <c r="W11" s="5">
        <v>1</v>
      </c>
      <c r="X11" s="5">
        <v>1</v>
      </c>
      <c r="Y11" s="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625F4-D245-4DA6-B452-6DF828FC7CDC}">
  <dimension ref="A1:R7"/>
  <sheetViews>
    <sheetView workbookViewId="0">
      <selection activeCell="R5" sqref="R5"/>
    </sheetView>
  </sheetViews>
  <sheetFormatPr defaultRowHeight="14.4" x14ac:dyDescent="0.3"/>
  <sheetData>
    <row r="1" spans="1:18" x14ac:dyDescent="0.3">
      <c r="A1" t="s">
        <v>0</v>
      </c>
      <c r="B1" t="s">
        <v>5</v>
      </c>
      <c r="C1" t="s">
        <v>6</v>
      </c>
      <c r="D1" t="s">
        <v>7</v>
      </c>
    </row>
    <row r="2" spans="1:18" x14ac:dyDescent="0.3">
      <c r="A2">
        <v>50</v>
      </c>
      <c r="B2">
        <v>5.6856260448032998</v>
      </c>
      <c r="C2">
        <v>4.0127183170147003</v>
      </c>
      <c r="D2">
        <v>1.7370808563997799</v>
      </c>
      <c r="F2" t="str" cm="1">
        <f t="array" ref="F2:L4">TRANSPOSE(B1:D7)</f>
        <v>PV</v>
      </c>
      <c r="G2">
        <v>5.6856260448032998</v>
      </c>
      <c r="H2">
        <v>6.9635250928905696</v>
      </c>
      <c r="I2">
        <v>8.2526837320054298</v>
      </c>
      <c r="J2">
        <v>9.5613851934036393</v>
      </c>
      <c r="K2">
        <v>10.8506432533971</v>
      </c>
      <c r="L2">
        <v>12.9908644351337</v>
      </c>
      <c r="M2">
        <f>(G2/$G$5)*100</f>
        <v>49.719410833499452</v>
      </c>
      <c r="N2">
        <f>(H2/$H$5)*100</f>
        <v>40.433651971900169</v>
      </c>
      <c r="O2">
        <f>(I2/$I$5)*100</f>
        <v>35.267502441031951</v>
      </c>
      <c r="P2">
        <f>(J2/$J$5)*100</f>
        <v>32.118760410331724</v>
      </c>
      <c r="Q2">
        <f>(K2/$K$5)*100</f>
        <v>29.87639265507045</v>
      </c>
      <c r="R2">
        <f>(L2/$L$5)*100</f>
        <v>30.760566652414038</v>
      </c>
    </row>
    <row r="3" spans="1:18" x14ac:dyDescent="0.3">
      <c r="A3">
        <v>60</v>
      </c>
      <c r="B3">
        <v>6.9635250928905696</v>
      </c>
      <c r="C3">
        <v>8.5214968123645995</v>
      </c>
      <c r="D3">
        <v>1.7370808563997799</v>
      </c>
      <c r="F3" t="str">
        <v>ES</v>
      </c>
      <c r="G3">
        <v>4.0127183170147003</v>
      </c>
      <c r="H3">
        <v>8.5214968123645995</v>
      </c>
      <c r="I3">
        <v>13.4104853890467</v>
      </c>
      <c r="J3">
        <v>18.470382658093801</v>
      </c>
      <c r="K3">
        <v>23.730727647984502</v>
      </c>
      <c r="L3">
        <v>27.504256026234501</v>
      </c>
      <c r="M3">
        <f t="shared" ref="M3:M4" si="0">(G3/$G$5)*100</f>
        <v>35.09024142470922</v>
      </c>
      <c r="N3">
        <f t="shared" ref="N3:N4" si="1">(H3/$H$5)*100</f>
        <v>49.480002124582207</v>
      </c>
      <c r="O3">
        <f t="shared" ref="O3:O4" si="2">(I3/$I$5)*100</f>
        <v>57.309154397789861</v>
      </c>
      <c r="P3">
        <f t="shared" ref="P3:P4" si="3">(J3/$J$5)*100</f>
        <v>62.046009368155012</v>
      </c>
      <c r="Q3">
        <f t="shared" ref="Q3:Q4" si="4">(K3/$K$5)*100</f>
        <v>65.340691850665394</v>
      </c>
      <c r="R3">
        <f t="shared" ref="R3:R4" si="5">(L3/$L$5)*100</f>
        <v>65.126266611782981</v>
      </c>
    </row>
    <row r="4" spans="1:18" x14ac:dyDescent="0.3">
      <c r="A4">
        <v>70</v>
      </c>
      <c r="B4">
        <v>8.2526837320054298</v>
      </c>
      <c r="C4">
        <v>13.4104853890467</v>
      </c>
      <c r="D4">
        <v>1.7370808563997799</v>
      </c>
      <c r="F4" t="str">
        <v>EL</v>
      </c>
      <c r="G4">
        <v>1.7370808563997799</v>
      </c>
      <c r="H4">
        <v>1.7370808563997799</v>
      </c>
      <c r="I4">
        <v>1.7370808563997799</v>
      </c>
      <c r="J4">
        <v>1.7370808563997799</v>
      </c>
      <c r="K4">
        <v>1.7370808563997799</v>
      </c>
      <c r="L4">
        <v>1.7370808563997799</v>
      </c>
      <c r="M4">
        <f t="shared" si="0"/>
        <v>15.190347741791321</v>
      </c>
      <c r="N4">
        <f t="shared" si="1"/>
        <v>10.086345903517627</v>
      </c>
      <c r="O4">
        <f t="shared" si="2"/>
        <v>7.4233431611782015</v>
      </c>
      <c r="P4">
        <f t="shared" si="3"/>
        <v>5.8352302215132656</v>
      </c>
      <c r="Q4">
        <f t="shared" si="4"/>
        <v>4.7829154942641603</v>
      </c>
      <c r="R4">
        <f t="shared" si="5"/>
        <v>4.1131667358029791</v>
      </c>
    </row>
    <row r="5" spans="1:18" x14ac:dyDescent="0.3">
      <c r="A5">
        <v>80</v>
      </c>
      <c r="B5">
        <v>9.5613851934036393</v>
      </c>
      <c r="C5">
        <v>18.470382658093801</v>
      </c>
      <c r="D5">
        <v>1.7370808563997799</v>
      </c>
      <c r="G5">
        <f>SUM(G2:G4)</f>
        <v>11.43542521821778</v>
      </c>
      <c r="H5">
        <f t="shared" ref="H5:R5" si="6">SUM(H2:H4)</f>
        <v>17.222102761654948</v>
      </c>
      <c r="I5">
        <f t="shared" si="6"/>
        <v>23.400249977451907</v>
      </c>
      <c r="J5">
        <f t="shared" si="6"/>
        <v>29.76884870789722</v>
      </c>
      <c r="K5">
        <f t="shared" si="6"/>
        <v>36.318451757781382</v>
      </c>
      <c r="L5">
        <f t="shared" si="6"/>
        <v>42.232201317767981</v>
      </c>
      <c r="M5">
        <f t="shared" si="6"/>
        <v>100</v>
      </c>
      <c r="N5">
        <f t="shared" si="6"/>
        <v>100</v>
      </c>
      <c r="O5">
        <f t="shared" si="6"/>
        <v>100</v>
      </c>
      <c r="P5">
        <f t="shared" si="6"/>
        <v>100.00000000000001</v>
      </c>
      <c r="Q5">
        <f t="shared" si="6"/>
        <v>100</v>
      </c>
      <c r="R5">
        <f t="shared" si="6"/>
        <v>100</v>
      </c>
    </row>
    <row r="6" spans="1:18" x14ac:dyDescent="0.3">
      <c r="A6">
        <v>90</v>
      </c>
      <c r="B6">
        <v>10.8506432533971</v>
      </c>
      <c r="C6">
        <v>23.730727647984502</v>
      </c>
      <c r="D6">
        <v>1.7370808563997799</v>
      </c>
    </row>
    <row r="7" spans="1:18" x14ac:dyDescent="0.3">
      <c r="A7">
        <v>100</v>
      </c>
      <c r="B7">
        <v>12.9908644351337</v>
      </c>
      <c r="C7">
        <v>27.504256026234501</v>
      </c>
      <c r="D7">
        <v>1.7370808563997799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130EB-FADB-42B1-8D1A-BE3A5A23ED83}">
  <dimension ref="A1:R7"/>
  <sheetViews>
    <sheetView workbookViewId="0">
      <selection activeCell="M3" sqref="M3"/>
    </sheetView>
  </sheetViews>
  <sheetFormatPr defaultRowHeight="14.4" x14ac:dyDescent="0.3"/>
  <sheetData>
    <row r="1" spans="1:18" x14ac:dyDescent="0.3">
      <c r="A1" t="s">
        <v>0</v>
      </c>
      <c r="B1" t="s">
        <v>5</v>
      </c>
      <c r="C1" t="s">
        <v>6</v>
      </c>
      <c r="D1" t="s">
        <v>7</v>
      </c>
    </row>
    <row r="2" spans="1:18" x14ac:dyDescent="0.3">
      <c r="A2">
        <v>50</v>
      </c>
      <c r="B2">
        <v>9.9040590685564993</v>
      </c>
      <c r="C2">
        <v>6.0256826769004697</v>
      </c>
      <c r="D2">
        <v>3.2705212856363</v>
      </c>
      <c r="F2" t="str" cm="1">
        <f t="array" ref="F2:L4">TRANSPOSE(B1:D7)</f>
        <v>PV</v>
      </c>
      <c r="G2">
        <v>9.9040590685564993</v>
      </c>
      <c r="H2">
        <v>12.4115669646913</v>
      </c>
      <c r="I2">
        <v>14.669362668786199</v>
      </c>
      <c r="J2">
        <v>16.988123090350499</v>
      </c>
      <c r="K2">
        <v>19.245619594317901</v>
      </c>
      <c r="L2">
        <v>22.128817648063499</v>
      </c>
      <c r="M2">
        <f>(G2/$G$5)*100</f>
        <v>51.58293431979385</v>
      </c>
      <c r="N2">
        <f>(H2/$H$5)*100</f>
        <v>43.207982218396275</v>
      </c>
      <c r="O2">
        <f>(I2/$I$5)*100</f>
        <v>37.022744622477852</v>
      </c>
      <c r="P2">
        <f>(J2/$J$5)*100</f>
        <v>33.397214066293749</v>
      </c>
      <c r="Q2">
        <f>(K2/$K$5)*100</f>
        <v>30.783707365161188</v>
      </c>
      <c r="R2">
        <f>(L2/$L$5)*100</f>
        <v>30.16591288696095</v>
      </c>
    </row>
    <row r="3" spans="1:18" x14ac:dyDescent="0.3">
      <c r="A3">
        <v>60</v>
      </c>
      <c r="B3">
        <v>12.4115669646913</v>
      </c>
      <c r="C3">
        <v>13.043083182017</v>
      </c>
      <c r="D3">
        <v>3.2705212856363</v>
      </c>
      <c r="F3" t="str">
        <v>ES</v>
      </c>
      <c r="G3">
        <v>6.0256826769004697</v>
      </c>
      <c r="H3">
        <v>13.043083182017</v>
      </c>
      <c r="I3">
        <v>21.682685410356299</v>
      </c>
      <c r="J3">
        <v>30.608242474601798</v>
      </c>
      <c r="K3">
        <v>40.002708347734099</v>
      </c>
      <c r="L3">
        <v>47.957690674472801</v>
      </c>
      <c r="M3">
        <f t="shared" ref="M3:M4" si="0">(G3/$G$5)*100</f>
        <v>31.383334005072562</v>
      </c>
      <c r="N3">
        <f t="shared" ref="N3:N4" si="1">(H3/$H$5)*100</f>
        <v>45.406458975316902</v>
      </c>
      <c r="O3">
        <f t="shared" ref="O3:O4" si="2">(I3/$I$5)*100</f>
        <v>54.723067579838528</v>
      </c>
      <c r="P3">
        <f t="shared" ref="P3:P4" si="3">(J3/$J$5)*100</f>
        <v>60.173217528541599</v>
      </c>
      <c r="Q3">
        <f t="shared" ref="Q3:Q4" si="4">(K3/$K$5)*100</f>
        <v>63.985036260100792</v>
      </c>
      <c r="R3">
        <f t="shared" ref="R3:R4" si="5">(L3/$L$5)*100</f>
        <v>65.375725994676728</v>
      </c>
    </row>
    <row r="4" spans="1:18" x14ac:dyDescent="0.3">
      <c r="A4">
        <v>70</v>
      </c>
      <c r="B4">
        <v>14.669362668786199</v>
      </c>
      <c r="C4">
        <v>21.682685410356299</v>
      </c>
      <c r="D4">
        <v>3.2705212856363</v>
      </c>
      <c r="F4" t="str">
        <v>EL</v>
      </c>
      <c r="G4">
        <v>3.2705212856363</v>
      </c>
      <c r="H4">
        <v>3.2705212856363</v>
      </c>
      <c r="I4">
        <v>3.2705212856363</v>
      </c>
      <c r="J4">
        <v>3.2705212856363</v>
      </c>
      <c r="K4">
        <v>3.2705212856363</v>
      </c>
      <c r="L4">
        <v>3.2705212856363</v>
      </c>
      <c r="M4">
        <f t="shared" si="0"/>
        <v>17.033731675133595</v>
      </c>
      <c r="N4">
        <f t="shared" si="1"/>
        <v>11.385558806286832</v>
      </c>
      <c r="O4">
        <f t="shared" si="2"/>
        <v>8.2541877976836204</v>
      </c>
      <c r="P4">
        <f t="shared" si="3"/>
        <v>6.429568405164658</v>
      </c>
      <c r="Q4">
        <f t="shared" si="4"/>
        <v>5.2312563747380265</v>
      </c>
      <c r="R4">
        <f t="shared" si="5"/>
        <v>4.4583611183623164</v>
      </c>
    </row>
    <row r="5" spans="1:18" x14ac:dyDescent="0.3">
      <c r="A5">
        <v>80</v>
      </c>
      <c r="B5">
        <v>16.988123090350499</v>
      </c>
      <c r="C5">
        <v>30.608242474601798</v>
      </c>
      <c r="D5">
        <v>3.2705212856363</v>
      </c>
      <c r="G5">
        <f>SUM(G2:G4)</f>
        <v>19.200263031093268</v>
      </c>
      <c r="H5">
        <f t="shared" ref="H5:R5" si="6">SUM(H2:H4)</f>
        <v>28.725171432344599</v>
      </c>
      <c r="I5">
        <f t="shared" si="6"/>
        <v>39.622569364778798</v>
      </c>
      <c r="J5">
        <f t="shared" si="6"/>
        <v>50.866886850588592</v>
      </c>
      <c r="K5">
        <f t="shared" si="6"/>
        <v>62.5188492276883</v>
      </c>
      <c r="L5">
        <f t="shared" si="6"/>
        <v>73.35702960817261</v>
      </c>
      <c r="M5">
        <f t="shared" si="6"/>
        <v>100</v>
      </c>
      <c r="N5">
        <f t="shared" si="6"/>
        <v>100.00000000000001</v>
      </c>
      <c r="O5">
        <f t="shared" si="6"/>
        <v>100</v>
      </c>
      <c r="P5">
        <f t="shared" si="6"/>
        <v>100.00000000000001</v>
      </c>
      <c r="Q5">
        <f t="shared" si="6"/>
        <v>100</v>
      </c>
      <c r="R5">
        <f t="shared" si="6"/>
        <v>100</v>
      </c>
    </row>
    <row r="6" spans="1:18" x14ac:dyDescent="0.3">
      <c r="A6">
        <v>90</v>
      </c>
      <c r="B6">
        <v>19.245619594317901</v>
      </c>
      <c r="C6">
        <v>40.002708347734099</v>
      </c>
      <c r="D6">
        <v>3.2705212856363</v>
      </c>
    </row>
    <row r="7" spans="1:18" x14ac:dyDescent="0.3">
      <c r="A7">
        <v>100</v>
      </c>
      <c r="B7">
        <v>22.128817648063499</v>
      </c>
      <c r="C7">
        <v>47.957690674472801</v>
      </c>
      <c r="D7">
        <v>3.2705212856363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AA18C-93CF-437A-A48A-DE5F57FD9951}">
  <dimension ref="A1:R7"/>
  <sheetViews>
    <sheetView workbookViewId="0">
      <selection activeCell="F1" sqref="F1:R1048576"/>
    </sheetView>
  </sheetViews>
  <sheetFormatPr defaultRowHeight="14.4" x14ac:dyDescent="0.3"/>
  <sheetData>
    <row r="1" spans="1:18" x14ac:dyDescent="0.3">
      <c r="A1" t="s">
        <v>0</v>
      </c>
      <c r="B1" t="s">
        <v>5</v>
      </c>
      <c r="C1" t="s">
        <v>6</v>
      </c>
      <c r="D1" t="s">
        <v>7</v>
      </c>
    </row>
    <row r="2" spans="1:18" x14ac:dyDescent="0.3">
      <c r="A2">
        <v>50</v>
      </c>
      <c r="B2">
        <v>2.1445561405900699</v>
      </c>
      <c r="C2">
        <v>1.46437577211796</v>
      </c>
      <c r="D2">
        <v>0.66149217064288302</v>
      </c>
      <c r="F2" t="str" cm="1">
        <f t="array" ref="F2:L4">TRANSPOSE(B1:D7)</f>
        <v>PV</v>
      </c>
      <c r="G2">
        <v>2.1445561405900699</v>
      </c>
      <c r="H2">
        <v>2.6347019109941798</v>
      </c>
      <c r="I2">
        <v>3.1312576218600898</v>
      </c>
      <c r="J2">
        <v>3.6094343702132399</v>
      </c>
      <c r="K2">
        <v>4.0939438130783703</v>
      </c>
      <c r="L2">
        <v>4.8602655153028396</v>
      </c>
      <c r="M2">
        <f>(G2/$G$5)*100</f>
        <v>50.218809624810881</v>
      </c>
      <c r="N2">
        <f>(H2/$H$5)*100</f>
        <v>40.967836871548855</v>
      </c>
      <c r="O2">
        <f>(I2/$I$5)*100</f>
        <v>35.82342868753053</v>
      </c>
      <c r="P2">
        <f>(J2/$J$5)*100</f>
        <v>32.308693287568722</v>
      </c>
      <c r="Q2">
        <f>(K2/$K$5)*100</f>
        <v>29.999533231003035</v>
      </c>
      <c r="R2">
        <f>(L2/$L$5)*100</f>
        <v>30.59621830357165</v>
      </c>
    </row>
    <row r="3" spans="1:18" x14ac:dyDescent="0.3">
      <c r="A3">
        <v>60</v>
      </c>
      <c r="B3">
        <v>2.6347019109941798</v>
      </c>
      <c r="C3">
        <v>3.1349531601737799</v>
      </c>
      <c r="D3">
        <v>0.66149217064288302</v>
      </c>
      <c r="F3" t="str">
        <v>ES</v>
      </c>
      <c r="G3">
        <v>1.46437577211796</v>
      </c>
      <c r="H3">
        <v>3.1349531601737799</v>
      </c>
      <c r="I3">
        <v>4.9480596067660096</v>
      </c>
      <c r="J3">
        <v>6.9007860941516999</v>
      </c>
      <c r="K3">
        <v>8.8912557216266208</v>
      </c>
      <c r="L3">
        <v>10.363426120366301</v>
      </c>
      <c r="M3">
        <f t="shared" ref="M3:M4" si="0">(G3/$G$5)*100</f>
        <v>34.291108881366526</v>
      </c>
      <c r="N3">
        <f t="shared" ref="N3:N4" si="1">(H3/$H$5)*100</f>
        <v>48.746406236705276</v>
      </c>
      <c r="O3">
        <f t="shared" ref="O3:O4" si="2">(I3/$I$5)*100</f>
        <v>56.6087118565911</v>
      </c>
      <c r="P3">
        <f t="shared" ref="P3:P4" si="3">(J3/$J$5)*100</f>
        <v>61.770171858227961</v>
      </c>
      <c r="Q3">
        <f t="shared" ref="Q3:Q4" si="4">(K3/$K$5)*100</f>
        <v>65.153195467457579</v>
      </c>
      <c r="R3">
        <f t="shared" ref="R3:R4" si="5">(L3/$L$5)*100</f>
        <v>65.239573219469847</v>
      </c>
    </row>
    <row r="4" spans="1:18" x14ac:dyDescent="0.3">
      <c r="A4">
        <v>70</v>
      </c>
      <c r="B4">
        <v>3.1312576218600898</v>
      </c>
      <c r="C4">
        <v>4.9480596067660096</v>
      </c>
      <c r="D4">
        <v>0.66149217064288302</v>
      </c>
      <c r="F4" t="str">
        <v>EL</v>
      </c>
      <c r="G4">
        <v>0.66149217064288302</v>
      </c>
      <c r="H4">
        <v>0.66149217064288302</v>
      </c>
      <c r="I4">
        <v>0.66149217064288302</v>
      </c>
      <c r="J4">
        <v>0.66149217064288302</v>
      </c>
      <c r="K4">
        <v>0.66149217064288302</v>
      </c>
      <c r="L4">
        <v>0.66149217064288302</v>
      </c>
      <c r="M4">
        <f t="shared" si="0"/>
        <v>15.490081493822597</v>
      </c>
      <c r="N4">
        <f t="shared" si="1"/>
        <v>10.285756891745867</v>
      </c>
      <c r="O4">
        <f t="shared" si="2"/>
        <v>7.5678594558783692</v>
      </c>
      <c r="P4">
        <f t="shared" si="3"/>
        <v>5.9211348542033084</v>
      </c>
      <c r="Q4">
        <f t="shared" si="4"/>
        <v>4.8472713015393829</v>
      </c>
      <c r="R4">
        <f t="shared" si="5"/>
        <v>4.1642084769584917</v>
      </c>
    </row>
    <row r="5" spans="1:18" x14ac:dyDescent="0.3">
      <c r="A5">
        <v>80</v>
      </c>
      <c r="B5">
        <v>3.6094343702132399</v>
      </c>
      <c r="C5">
        <v>6.9007860941516999</v>
      </c>
      <c r="D5">
        <v>0.66149217064288302</v>
      </c>
      <c r="G5">
        <f>SUM(G2:G4)</f>
        <v>4.2704240833509131</v>
      </c>
      <c r="H5">
        <f t="shared" ref="H5:R5" si="6">SUM(H2:H4)</f>
        <v>6.4311472418108426</v>
      </c>
      <c r="I5">
        <f t="shared" si="6"/>
        <v>8.7408093992689828</v>
      </c>
      <c r="J5">
        <f t="shared" si="6"/>
        <v>11.171712635007824</v>
      </c>
      <c r="K5">
        <f t="shared" si="6"/>
        <v>13.646691705347875</v>
      </c>
      <c r="L5">
        <f t="shared" si="6"/>
        <v>15.885183806312025</v>
      </c>
      <c r="M5">
        <f t="shared" si="6"/>
        <v>100</v>
      </c>
      <c r="N5">
        <f t="shared" si="6"/>
        <v>99.999999999999986</v>
      </c>
      <c r="O5">
        <f t="shared" si="6"/>
        <v>100</v>
      </c>
      <c r="P5">
        <f t="shared" si="6"/>
        <v>99.999999999999986</v>
      </c>
      <c r="Q5">
        <f t="shared" si="6"/>
        <v>99.999999999999986</v>
      </c>
      <c r="R5">
        <f t="shared" si="6"/>
        <v>99.999999999999986</v>
      </c>
    </row>
    <row r="6" spans="1:18" x14ac:dyDescent="0.3">
      <c r="A6">
        <v>90</v>
      </c>
      <c r="B6">
        <v>4.0939438130783703</v>
      </c>
      <c r="C6">
        <v>8.8912557216266208</v>
      </c>
      <c r="D6">
        <v>0.66149217064288302</v>
      </c>
    </row>
    <row r="7" spans="1:18" x14ac:dyDescent="0.3">
      <c r="A7">
        <v>100</v>
      </c>
      <c r="B7">
        <v>4.8602655153028396</v>
      </c>
      <c r="C7">
        <v>10.363426120366301</v>
      </c>
      <c r="D7">
        <v>0.66149217064288302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F2BF7-D8F9-4FFD-9A37-89586E6FC298}">
  <dimension ref="A1:R19"/>
  <sheetViews>
    <sheetView workbookViewId="0">
      <selection activeCell="P20" sqref="P20"/>
    </sheetView>
  </sheetViews>
  <sheetFormatPr defaultRowHeight="14.4" x14ac:dyDescent="0.3"/>
  <sheetData>
    <row r="1" spans="1:18" x14ac:dyDescent="0.3">
      <c r="B1" t="s">
        <v>5</v>
      </c>
      <c r="C1" t="s">
        <v>6</v>
      </c>
      <c r="D1" t="s">
        <v>7</v>
      </c>
    </row>
    <row r="2" spans="1:18" x14ac:dyDescent="0.3">
      <c r="A2">
        <v>50</v>
      </c>
      <c r="B2">
        <v>14.245906475172101</v>
      </c>
      <c r="C2">
        <v>6.3503965864138499</v>
      </c>
      <c r="D2">
        <v>4.79944185305592</v>
      </c>
      <c r="F2" t="str" cm="1">
        <f t="array" ref="F2:L4">TRANSPOSE(B1:D7)</f>
        <v>PV</v>
      </c>
      <c r="G2">
        <v>14.245906475172101</v>
      </c>
      <c r="H2">
        <v>17.5048710858112</v>
      </c>
      <c r="I2">
        <v>20.692438018552402</v>
      </c>
      <c r="J2">
        <v>23.964562254819199</v>
      </c>
      <c r="K2">
        <v>27.259115570855101</v>
      </c>
      <c r="L2">
        <v>30.588651607357601</v>
      </c>
      <c r="M2">
        <f>(G2/$G$5)*100</f>
        <v>56.095643278251103</v>
      </c>
      <c r="N2">
        <f>(H2/$H$5)*100</f>
        <v>44.653217432772855</v>
      </c>
      <c r="O2">
        <f>(I2/$I$5)*100</f>
        <v>37.969724568868394</v>
      </c>
      <c r="P2">
        <f>(J2/$J$5)*100</f>
        <v>34.061090074820584</v>
      </c>
      <c r="Q2">
        <f>(K2/$K$5)*100</f>
        <v>31.466519534900755</v>
      </c>
      <c r="R2">
        <f>(L2/$L$5)*100</f>
        <v>29.658007557628618</v>
      </c>
    </row>
    <row r="3" spans="1:18" x14ac:dyDescent="0.3">
      <c r="A3">
        <v>60</v>
      </c>
      <c r="B3">
        <v>17.5048710858112</v>
      </c>
      <c r="C3">
        <v>16.8975007090866</v>
      </c>
      <c r="D3">
        <v>4.79944185305592</v>
      </c>
      <c r="F3" t="str">
        <v>ES</v>
      </c>
      <c r="G3">
        <v>6.3503965864138499</v>
      </c>
      <c r="H3">
        <v>16.8975007090866</v>
      </c>
      <c r="I3">
        <v>29.005323501624101</v>
      </c>
      <c r="J3">
        <v>41.593586333820198</v>
      </c>
      <c r="K3">
        <v>54.570392881892403</v>
      </c>
      <c r="L3">
        <v>67.749824850250604</v>
      </c>
      <c r="M3">
        <f t="shared" ref="M3:M4" si="0">(G3/$G$5)*100</f>
        <v>25.005750403299022</v>
      </c>
      <c r="N3">
        <f t="shared" ref="N3:N4" si="1">(H3/$H$5)*100</f>
        <v>43.103874889136989</v>
      </c>
      <c r="O3">
        <f t="shared" ref="O3:O4" si="2">(I3/$I$5)*100</f>
        <v>53.223508191744664</v>
      </c>
      <c r="P3">
        <f t="shared" ref="P3:P4" si="3">(J3/$J$5)*100</f>
        <v>59.117411600797233</v>
      </c>
      <c r="Q3">
        <f t="shared" ref="Q3:Q4" si="4">(K3/$K$5)*100</f>
        <v>62.993251897035442</v>
      </c>
      <c r="R3">
        <f t="shared" ref="R3:R4" si="5">(L3/$L$5)*100</f>
        <v>65.688571148178283</v>
      </c>
    </row>
    <row r="4" spans="1:18" x14ac:dyDescent="0.3">
      <c r="A4">
        <v>70</v>
      </c>
      <c r="B4">
        <v>20.692438018552402</v>
      </c>
      <c r="C4">
        <v>29.005323501624101</v>
      </c>
      <c r="D4">
        <v>4.79944185305592</v>
      </c>
      <c r="F4" t="str">
        <v>EL</v>
      </c>
      <c r="G4">
        <v>4.79944185305592</v>
      </c>
      <c r="H4">
        <v>4.79944185305592</v>
      </c>
      <c r="I4">
        <v>4.79944185305592</v>
      </c>
      <c r="J4">
        <v>4.79944185305592</v>
      </c>
      <c r="K4">
        <v>4.79944185305592</v>
      </c>
      <c r="L4">
        <v>4.79944185305592</v>
      </c>
      <c r="M4">
        <f t="shared" si="0"/>
        <v>18.898606318449872</v>
      </c>
      <c r="N4">
        <f t="shared" si="1"/>
        <v>12.242907678090154</v>
      </c>
      <c r="O4">
        <f t="shared" si="2"/>
        <v>8.8067672393869643</v>
      </c>
      <c r="P4">
        <f t="shared" si="3"/>
        <v>6.8214983243821745</v>
      </c>
      <c r="Q4">
        <f t="shared" si="4"/>
        <v>5.5402285680638066</v>
      </c>
      <c r="R4">
        <f t="shared" si="5"/>
        <v>4.653421294193091</v>
      </c>
    </row>
    <row r="5" spans="1:18" x14ac:dyDescent="0.3">
      <c r="A5">
        <v>80</v>
      </c>
      <c r="B5">
        <v>23.964562254819199</v>
      </c>
      <c r="C5">
        <v>41.593586333820198</v>
      </c>
      <c r="D5">
        <v>4.79944185305592</v>
      </c>
      <c r="G5">
        <f>SUM(G2:G4)</f>
        <v>25.39574491464187</v>
      </c>
      <c r="H5">
        <f t="shared" ref="H5:R5" si="6">SUM(H2:H4)</f>
        <v>39.20181364795372</v>
      </c>
      <c r="I5">
        <f t="shared" si="6"/>
        <v>54.497203373232416</v>
      </c>
      <c r="J5">
        <f t="shared" si="6"/>
        <v>70.357590441695322</v>
      </c>
      <c r="K5">
        <f t="shared" si="6"/>
        <v>86.628950305803428</v>
      </c>
      <c r="L5">
        <f t="shared" si="6"/>
        <v>103.13791831066413</v>
      </c>
      <c r="M5">
        <f t="shared" si="6"/>
        <v>100</v>
      </c>
      <c r="N5">
        <f t="shared" si="6"/>
        <v>100</v>
      </c>
      <c r="O5">
        <f t="shared" si="6"/>
        <v>100.00000000000003</v>
      </c>
      <c r="P5">
        <f t="shared" si="6"/>
        <v>99.999999999999986</v>
      </c>
      <c r="Q5">
        <f t="shared" si="6"/>
        <v>100</v>
      </c>
      <c r="R5">
        <f t="shared" si="6"/>
        <v>100</v>
      </c>
    </row>
    <row r="6" spans="1:18" x14ac:dyDescent="0.3">
      <c r="A6">
        <v>90</v>
      </c>
      <c r="B6">
        <v>27.259115570855101</v>
      </c>
      <c r="C6">
        <v>54.570392881892403</v>
      </c>
      <c r="D6">
        <v>4.79944185305592</v>
      </c>
    </row>
    <row r="7" spans="1:18" x14ac:dyDescent="0.3">
      <c r="A7">
        <v>100</v>
      </c>
      <c r="B7">
        <v>30.588651607357601</v>
      </c>
      <c r="C7">
        <v>67.749824850250604</v>
      </c>
      <c r="D7">
        <v>4.79944185305592</v>
      </c>
    </row>
    <row r="10" spans="1:18" x14ac:dyDescent="0.3">
      <c r="F10" t="s">
        <v>10</v>
      </c>
      <c r="G10" t="s">
        <v>5</v>
      </c>
      <c r="H10">
        <v>56.095640000000003</v>
      </c>
      <c r="I10" t="s">
        <v>6</v>
      </c>
      <c r="J10">
        <v>25.005749999999999</v>
      </c>
      <c r="K10" t="s">
        <v>7</v>
      </c>
      <c r="L10">
        <v>18.898610000000001</v>
      </c>
    </row>
    <row r="11" spans="1:18" x14ac:dyDescent="0.3">
      <c r="F11" t="s">
        <v>11</v>
      </c>
      <c r="G11" t="s">
        <v>5</v>
      </c>
      <c r="H11">
        <v>44.653219999999997</v>
      </c>
      <c r="I11" t="s">
        <v>6</v>
      </c>
      <c r="J11">
        <v>43.103870000000001</v>
      </c>
      <c r="K11" t="s">
        <v>7</v>
      </c>
      <c r="L11">
        <v>12.24291</v>
      </c>
    </row>
    <row r="12" spans="1:18" x14ac:dyDescent="0.3">
      <c r="F12" t="s">
        <v>12</v>
      </c>
      <c r="G12" t="s">
        <v>5</v>
      </c>
      <c r="H12">
        <v>37.969720000000002</v>
      </c>
      <c r="I12" t="s">
        <v>6</v>
      </c>
      <c r="J12">
        <v>53.223509999999997</v>
      </c>
      <c r="K12" t="s">
        <v>7</v>
      </c>
      <c r="L12">
        <v>8.8067700000000002</v>
      </c>
    </row>
    <row r="13" spans="1:18" x14ac:dyDescent="0.3">
      <c r="F13" t="s">
        <v>13</v>
      </c>
      <c r="G13" t="s">
        <v>5</v>
      </c>
      <c r="H13">
        <v>34.06109</v>
      </c>
      <c r="I13" t="s">
        <v>6</v>
      </c>
      <c r="J13">
        <v>59.11741</v>
      </c>
      <c r="K13" t="s">
        <v>7</v>
      </c>
      <c r="L13">
        <v>6.8215000000000003</v>
      </c>
    </row>
    <row r="14" spans="1:18" x14ac:dyDescent="0.3">
      <c r="F14" t="s">
        <v>14</v>
      </c>
      <c r="G14" t="s">
        <v>5</v>
      </c>
      <c r="H14">
        <v>31.466519999999999</v>
      </c>
      <c r="I14" t="s">
        <v>6</v>
      </c>
      <c r="J14">
        <v>62.993250000000003</v>
      </c>
      <c r="K14" t="s">
        <v>7</v>
      </c>
      <c r="L14">
        <v>5.5402300000000002</v>
      </c>
    </row>
    <row r="15" spans="1:18" x14ac:dyDescent="0.3">
      <c r="F15" t="s">
        <v>15</v>
      </c>
      <c r="G15" t="s">
        <v>5</v>
      </c>
      <c r="H15">
        <v>29.658010000000001</v>
      </c>
      <c r="I15" t="s">
        <v>6</v>
      </c>
      <c r="J15">
        <v>65.688569999999999</v>
      </c>
      <c r="K15" t="s">
        <v>7</v>
      </c>
      <c r="L15">
        <v>4.6534199999999997</v>
      </c>
    </row>
    <row r="17" spans="6:18" x14ac:dyDescent="0.3">
      <c r="F17" t="s">
        <v>5</v>
      </c>
      <c r="G17" t="s">
        <v>10</v>
      </c>
      <c r="H17">
        <v>56.095643278251103</v>
      </c>
      <c r="I17" t="s">
        <v>11</v>
      </c>
      <c r="J17">
        <v>44.653217432772855</v>
      </c>
      <c r="K17" t="s">
        <v>12</v>
      </c>
      <c r="L17">
        <v>37.969724568868394</v>
      </c>
      <c r="M17" t="s">
        <v>13</v>
      </c>
      <c r="N17">
        <v>34.061090074820584</v>
      </c>
      <c r="O17" t="s">
        <v>14</v>
      </c>
      <c r="P17">
        <v>31.466519534900755</v>
      </c>
      <c r="Q17" t="s">
        <v>15</v>
      </c>
      <c r="R17">
        <v>29.658007557628618</v>
      </c>
    </row>
    <row r="18" spans="6:18" x14ac:dyDescent="0.3">
      <c r="F18" t="s">
        <v>6</v>
      </c>
      <c r="G18" t="s">
        <v>10</v>
      </c>
      <c r="H18">
        <v>25.005750403299022</v>
      </c>
      <c r="I18" t="s">
        <v>11</v>
      </c>
      <c r="J18">
        <v>43.103874889136989</v>
      </c>
      <c r="K18" t="s">
        <v>12</v>
      </c>
      <c r="L18">
        <v>53.223508191744664</v>
      </c>
      <c r="M18" t="s">
        <v>13</v>
      </c>
      <c r="N18">
        <v>59.117411600797233</v>
      </c>
      <c r="O18" t="s">
        <v>14</v>
      </c>
      <c r="P18">
        <v>62.993251897035442</v>
      </c>
      <c r="Q18" t="s">
        <v>15</v>
      </c>
      <c r="R18">
        <v>65.688571148178283</v>
      </c>
    </row>
    <row r="19" spans="6:18" x14ac:dyDescent="0.3">
      <c r="F19" t="s">
        <v>7</v>
      </c>
      <c r="G19" t="s">
        <v>10</v>
      </c>
      <c r="H19">
        <v>18.898606318449872</v>
      </c>
      <c r="I19" t="s">
        <v>11</v>
      </c>
      <c r="J19">
        <v>12.242907678090154</v>
      </c>
      <c r="K19" t="s">
        <v>12</v>
      </c>
      <c r="L19">
        <v>8.8067672393869643</v>
      </c>
      <c r="M19" t="s">
        <v>13</v>
      </c>
      <c r="N19">
        <v>6.8214983243821745</v>
      </c>
      <c r="O19" t="s">
        <v>14</v>
      </c>
      <c r="P19">
        <v>5.5402285680638066</v>
      </c>
      <c r="Q19" t="s">
        <v>15</v>
      </c>
      <c r="R19">
        <v>4.653421294193091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B6AFD-44F7-4D9D-81F9-8DDA7242A427}">
  <dimension ref="A1:R7"/>
  <sheetViews>
    <sheetView workbookViewId="0">
      <selection activeCell="H2" sqref="H2"/>
    </sheetView>
  </sheetViews>
  <sheetFormatPr defaultRowHeight="14.4" x14ac:dyDescent="0.3"/>
  <sheetData>
    <row r="1" spans="1:18" x14ac:dyDescent="0.3">
      <c r="A1" t="s">
        <v>0</v>
      </c>
      <c r="B1" t="s">
        <v>5</v>
      </c>
      <c r="C1" t="s">
        <v>6</v>
      </c>
      <c r="D1" t="s">
        <v>7</v>
      </c>
    </row>
    <row r="2" spans="1:18" x14ac:dyDescent="0.3">
      <c r="A2">
        <v>50</v>
      </c>
      <c r="B2">
        <v>4.2166954501261698</v>
      </c>
      <c r="C2" s="2">
        <v>2.36816005492709</v>
      </c>
      <c r="D2">
        <v>1.46566826397919</v>
      </c>
      <c r="F2" t="str" cm="1">
        <f t="array" ref="F2:L4">TRANSPOSE(B1:D7)</f>
        <v>PV</v>
      </c>
      <c r="G2">
        <v>4.2166954501261698</v>
      </c>
      <c r="H2">
        <v>5.3456411644593702</v>
      </c>
      <c r="I2">
        <v>6.3191199406339704</v>
      </c>
      <c r="J2">
        <v>7.3183503567408099</v>
      </c>
      <c r="K2">
        <v>8.3244297885500202</v>
      </c>
      <c r="L2">
        <v>9.3412613925303898</v>
      </c>
      <c r="M2">
        <f>(G2/$G$5)*100</f>
        <v>52.37790199870377</v>
      </c>
      <c r="N2">
        <f>(H2/$H$5)*100</f>
        <v>44.653573467688815</v>
      </c>
      <c r="O2">
        <f>(I2/$I$5)*100</f>
        <v>37.969725204848274</v>
      </c>
      <c r="P2">
        <f>(J2/$J$5)*100</f>
        <v>34.061136739383649</v>
      </c>
      <c r="Q2">
        <f>(K2/$K$5)*100</f>
        <v>31.466621880958336</v>
      </c>
      <c r="R2">
        <f>(L2/$L$5)*100</f>
        <v>29.658002203962329</v>
      </c>
    </row>
    <row r="3" spans="1:18" x14ac:dyDescent="0.3">
      <c r="A3">
        <v>60</v>
      </c>
      <c r="B3">
        <v>5.3456411644593702</v>
      </c>
      <c r="C3" s="2">
        <v>5.1600531061354298</v>
      </c>
      <c r="D3">
        <v>1.46566826397919</v>
      </c>
      <c r="F3" t="str">
        <v>ES</v>
      </c>
      <c r="G3">
        <v>2.36816005492709</v>
      </c>
      <c r="H3">
        <v>5.1600531061354298</v>
      </c>
      <c r="I3">
        <v>8.85773397994849</v>
      </c>
      <c r="J3">
        <v>12.701906563564499</v>
      </c>
      <c r="K3">
        <v>16.6646952838583</v>
      </c>
      <c r="L3">
        <v>20.689667208947501</v>
      </c>
      <c r="M3">
        <f t="shared" ref="M3:M4" si="0">(G3/$G$5)*100</f>
        <v>29.416223377124524</v>
      </c>
      <c r="N3">
        <f t="shared" ref="N3:N4" si="1">(H3/$H$5)*100</f>
        <v>43.103306672343244</v>
      </c>
      <c r="O3">
        <f t="shared" ref="O3:O4" si="2">(I3/$I$5)*100</f>
        <v>53.223507120605326</v>
      </c>
      <c r="P3">
        <f t="shared" ref="P3:P4" si="3">(J3/$J$5)*100</f>
        <v>59.117335905344618</v>
      </c>
      <c r="Q3">
        <f t="shared" ref="Q3:Q4" si="4">(K3/$K$5)*100</f>
        <v>62.993103260937886</v>
      </c>
      <c r="R3">
        <f t="shared" ref="R3:R4" si="5">(L3/$L$5)*100</f>
        <v>65.688579935562046</v>
      </c>
    </row>
    <row r="4" spans="1:18" x14ac:dyDescent="0.3">
      <c r="A4">
        <v>70</v>
      </c>
      <c r="B4">
        <v>6.3191199406339704</v>
      </c>
      <c r="C4" s="2">
        <v>8.85773397994849</v>
      </c>
      <c r="D4">
        <v>1.46566826397919</v>
      </c>
      <c r="F4" t="str">
        <v>EL</v>
      </c>
      <c r="G4">
        <v>1.46566826397919</v>
      </c>
      <c r="H4">
        <v>1.46566826397919</v>
      </c>
      <c r="I4">
        <v>1.46566826397919</v>
      </c>
      <c r="J4">
        <v>1.46566826397919</v>
      </c>
      <c r="K4">
        <v>1.46566826397919</v>
      </c>
      <c r="L4">
        <v>1.46566826397919</v>
      </c>
      <c r="M4">
        <f t="shared" si="0"/>
        <v>18.205874624171699</v>
      </c>
      <c r="N4">
        <f t="shared" si="1"/>
        <v>12.243119859967946</v>
      </c>
      <c r="O4">
        <f t="shared" si="2"/>
        <v>8.806767674546407</v>
      </c>
      <c r="P4">
        <f t="shared" si="3"/>
        <v>6.8215273552717548</v>
      </c>
      <c r="Q4">
        <f t="shared" si="4"/>
        <v>5.5402748581037748</v>
      </c>
      <c r="R4">
        <f t="shared" si="5"/>
        <v>4.6534178604756393</v>
      </c>
    </row>
    <row r="5" spans="1:18" x14ac:dyDescent="0.3">
      <c r="A5">
        <v>80</v>
      </c>
      <c r="B5">
        <v>7.3183503567408099</v>
      </c>
      <c r="C5" s="2">
        <v>12.701906563564499</v>
      </c>
      <c r="D5">
        <v>1.46566826397919</v>
      </c>
      <c r="G5">
        <f>SUM(G2:G4)</f>
        <v>8.0505237690324503</v>
      </c>
      <c r="H5">
        <f t="shared" ref="H5:R5" si="6">SUM(H2:H4)</f>
        <v>11.97136253457399</v>
      </c>
      <c r="I5">
        <f t="shared" si="6"/>
        <v>16.642522184561649</v>
      </c>
      <c r="J5">
        <f t="shared" si="6"/>
        <v>21.485925184284497</v>
      </c>
      <c r="K5">
        <f t="shared" si="6"/>
        <v>26.45479333638751</v>
      </c>
      <c r="L5">
        <f t="shared" si="6"/>
        <v>31.496596865457079</v>
      </c>
      <c r="M5">
        <f t="shared" si="6"/>
        <v>99.999999999999986</v>
      </c>
      <c r="N5">
        <f t="shared" si="6"/>
        <v>100</v>
      </c>
      <c r="O5">
        <f t="shared" si="6"/>
        <v>100.00000000000001</v>
      </c>
      <c r="P5">
        <f t="shared" si="6"/>
        <v>100.00000000000001</v>
      </c>
      <c r="Q5">
        <f t="shared" si="6"/>
        <v>100</v>
      </c>
      <c r="R5">
        <f t="shared" si="6"/>
        <v>100.00000000000001</v>
      </c>
    </row>
    <row r="6" spans="1:18" x14ac:dyDescent="0.3">
      <c r="A6">
        <v>90</v>
      </c>
      <c r="B6">
        <v>8.3244297885500202</v>
      </c>
      <c r="C6" s="2">
        <v>16.6646952838583</v>
      </c>
      <c r="D6">
        <v>1.46566826397919</v>
      </c>
    </row>
    <row r="7" spans="1:18" x14ac:dyDescent="0.3">
      <c r="A7">
        <v>100</v>
      </c>
      <c r="B7">
        <v>9.3412613925303898</v>
      </c>
      <c r="C7" s="2">
        <v>20.689667208947501</v>
      </c>
      <c r="D7">
        <v>1.46566826397919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68FD5-410F-40BF-BA5B-DDB90FD80F0B}">
  <dimension ref="A1:Q31"/>
  <sheetViews>
    <sheetView zoomScale="73" zoomScaleNormal="90" workbookViewId="0">
      <selection activeCell="N10" sqref="N10"/>
    </sheetView>
  </sheetViews>
  <sheetFormatPr defaultRowHeight="14.4" x14ac:dyDescent="0.3"/>
  <cols>
    <col min="1" max="1" width="10.109375" customWidth="1"/>
    <col min="2" max="2" width="14" bestFit="1" customWidth="1"/>
    <col min="6" max="6" width="20" style="3" bestFit="1" customWidth="1"/>
    <col min="7" max="7" width="13.88671875" style="1" bestFit="1" customWidth="1"/>
    <col min="8" max="8" width="13.44140625" style="1" bestFit="1" customWidth="1"/>
    <col min="9" max="9" width="12.21875" style="1" bestFit="1" customWidth="1"/>
    <col min="10" max="10" width="17.6640625" style="1" bestFit="1" customWidth="1"/>
    <col min="11" max="11" width="12.6640625" style="1" bestFit="1" customWidth="1"/>
    <col min="12" max="12" width="20" style="1" bestFit="1" customWidth="1"/>
    <col min="13" max="13" width="11.21875" style="1" bestFit="1" customWidth="1"/>
    <col min="14" max="14" width="11.109375" style="1" bestFit="1" customWidth="1"/>
    <col min="15" max="15" width="18.33203125" style="1" bestFit="1" customWidth="1"/>
    <col min="16" max="16" width="18.5546875" style="1" bestFit="1" customWidth="1"/>
    <col min="17" max="17" width="15" style="1" bestFit="1" customWidth="1"/>
  </cols>
  <sheetData>
    <row r="1" spans="1:17" x14ac:dyDescent="0.3">
      <c r="A1" t="s">
        <v>8</v>
      </c>
      <c r="B1" t="s">
        <v>0</v>
      </c>
      <c r="C1" t="s">
        <v>5</v>
      </c>
      <c r="D1" t="s">
        <v>6</v>
      </c>
      <c r="E1" t="s">
        <v>7</v>
      </c>
      <c r="F1" s="3" t="s">
        <v>16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 x14ac:dyDescent="0.3">
      <c r="A2" s="4" t="s">
        <v>9</v>
      </c>
      <c r="B2" s="3">
        <v>50</v>
      </c>
      <c r="C2" s="1">
        <v>5.6856260448032998</v>
      </c>
      <c r="D2" s="1">
        <v>4.0127183170147003</v>
      </c>
      <c r="E2" s="1">
        <v>1.7370808563997799</v>
      </c>
      <c r="F2" s="3">
        <v>111097.50085</v>
      </c>
      <c r="G2" s="1">
        <v>5633375.14145156</v>
      </c>
      <c r="H2" s="1">
        <v>1245949.0374330599</v>
      </c>
      <c r="I2" s="1">
        <v>1745114.85536063</v>
      </c>
      <c r="J2" s="1">
        <v>145748.61499999999</v>
      </c>
      <c r="K2" s="1">
        <v>989501.80153388204</v>
      </c>
      <c r="L2" s="1">
        <v>1336.7395626749999</v>
      </c>
      <c r="M2" s="1">
        <v>10.6651194798888</v>
      </c>
      <c r="N2" s="1">
        <v>0.17568614205335301</v>
      </c>
      <c r="O2" s="1">
        <v>799.43569004627898</v>
      </c>
      <c r="P2" s="1">
        <v>1978994.6965004399</v>
      </c>
      <c r="Q2" s="1">
        <v>9097911.8720037509</v>
      </c>
    </row>
    <row r="3" spans="1:17" x14ac:dyDescent="0.3">
      <c r="A3" s="4"/>
      <c r="B3" s="3">
        <v>60</v>
      </c>
      <c r="C3" s="1">
        <v>6.9635250928905696</v>
      </c>
      <c r="D3" s="1">
        <v>8.5214968123645995</v>
      </c>
      <c r="E3" s="1">
        <v>1.7370808563997799</v>
      </c>
      <c r="F3" s="3">
        <v>133317.00102</v>
      </c>
      <c r="G3" s="1">
        <v>6899530.29728691</v>
      </c>
      <c r="H3" s="1">
        <v>2645924.76023921</v>
      </c>
      <c r="I3" s="1">
        <v>1745114.85536063</v>
      </c>
      <c r="J3" s="1">
        <v>160689.01500000001</v>
      </c>
      <c r="K3" s="1">
        <v>791597.87860026397</v>
      </c>
      <c r="L3" s="1">
        <v>1336.7395626749999</v>
      </c>
      <c r="M3" s="1">
        <v>11.538666744017</v>
      </c>
      <c r="N3" s="1">
        <v>0.2202719730696</v>
      </c>
      <c r="O3" s="1">
        <v>1046.44860426371</v>
      </c>
      <c r="P3" s="1">
        <v>1978994.6965004399</v>
      </c>
      <c r="Q3" s="1">
        <v>11909021.9497474</v>
      </c>
    </row>
    <row r="4" spans="1:17" x14ac:dyDescent="0.3">
      <c r="A4" s="4"/>
      <c r="B4" s="3">
        <v>70</v>
      </c>
      <c r="C4" s="1">
        <v>8.2526837320054298</v>
      </c>
      <c r="D4" s="1">
        <v>13.4104853890467</v>
      </c>
      <c r="E4" s="1">
        <v>1.7370808563997799</v>
      </c>
      <c r="F4" s="3">
        <v>155536.50118999998</v>
      </c>
      <c r="G4" s="1">
        <v>8176841.5685083</v>
      </c>
      <c r="H4" s="1">
        <v>4163955.7132990002</v>
      </c>
      <c r="I4" s="1">
        <v>1745114.85536063</v>
      </c>
      <c r="J4" s="1">
        <v>174508.83900000001</v>
      </c>
      <c r="K4" s="1">
        <v>593702.86223381897</v>
      </c>
      <c r="L4" s="1">
        <v>1336.7395626749999</v>
      </c>
      <c r="M4" s="1">
        <v>12.274948346777901</v>
      </c>
      <c r="N4" s="1">
        <v>0.26721533714009998</v>
      </c>
      <c r="O4" s="1">
        <v>1306.5226434354599</v>
      </c>
      <c r="P4" s="1">
        <v>1978994.6965004399</v>
      </c>
      <c r="Q4" s="1">
        <v>14868773.0817535</v>
      </c>
    </row>
    <row r="5" spans="1:17" x14ac:dyDescent="0.3">
      <c r="A5" s="4"/>
      <c r="B5" s="3">
        <v>80</v>
      </c>
      <c r="C5" s="1">
        <v>9.5613851934036393</v>
      </c>
      <c r="D5" s="1">
        <v>18.470382658093801</v>
      </c>
      <c r="E5" s="1">
        <v>1.7370808563997799</v>
      </c>
      <c r="F5" s="3">
        <v>177756.00135999999</v>
      </c>
      <c r="G5" s="1">
        <v>9473516.0634762608</v>
      </c>
      <c r="H5" s="1">
        <v>5735053.8153381301</v>
      </c>
      <c r="I5" s="1">
        <v>1745114.85536063</v>
      </c>
      <c r="J5" s="1">
        <v>187436.63800000001</v>
      </c>
      <c r="K5" s="1">
        <v>395798.93930018402</v>
      </c>
      <c r="L5" s="1">
        <v>1336.7395626749999</v>
      </c>
      <c r="M5" s="1">
        <v>12.8811692149365</v>
      </c>
      <c r="N5" s="1">
        <v>0.31545657905636498</v>
      </c>
      <c r="O5" s="1">
        <v>1573.78714158651</v>
      </c>
      <c r="P5" s="1">
        <v>1978994.6965004399</v>
      </c>
      <c r="Q5" s="1">
        <v>17910354.638554901</v>
      </c>
    </row>
    <row r="6" spans="1:17" x14ac:dyDescent="0.3">
      <c r="A6" s="4"/>
      <c r="B6" s="3">
        <v>90</v>
      </c>
      <c r="C6" s="1">
        <v>10.8506432533971</v>
      </c>
      <c r="D6" s="1">
        <v>23.730727647984502</v>
      </c>
      <c r="E6" s="1">
        <v>1.7370808563997799</v>
      </c>
      <c r="F6" s="3">
        <v>199975.50153000001</v>
      </c>
      <c r="G6" s="1">
        <v>10750925.8418984</v>
      </c>
      <c r="H6" s="1">
        <v>7368390.9346991703</v>
      </c>
      <c r="I6" s="1">
        <v>1745114.85536063</v>
      </c>
      <c r="J6" s="1">
        <v>199631.98499999999</v>
      </c>
      <c r="K6" s="1">
        <v>197903.92293373201</v>
      </c>
      <c r="L6" s="1">
        <v>1336.7395626749999</v>
      </c>
      <c r="M6" s="1">
        <v>13.382812212343801</v>
      </c>
      <c r="N6" s="1">
        <v>0.36451003403075999</v>
      </c>
      <c r="O6" s="1">
        <v>1845.55143507346</v>
      </c>
      <c r="P6" s="1">
        <v>1978994.6965004399</v>
      </c>
      <c r="Q6" s="1">
        <v>21003145.744689502</v>
      </c>
    </row>
    <row r="7" spans="1:17" s="9" customFormat="1" x14ac:dyDescent="0.3">
      <c r="A7" s="6"/>
      <c r="B7" s="7">
        <v>100</v>
      </c>
      <c r="C7" s="8">
        <v>12.9908644351337</v>
      </c>
      <c r="D7" s="8">
        <v>27.504256026234501</v>
      </c>
      <c r="E7" s="8">
        <v>1.7370808563997799</v>
      </c>
      <c r="F7" s="7">
        <v>222195.00169999999</v>
      </c>
      <c r="G7" s="8">
        <v>12871478.390974799</v>
      </c>
      <c r="H7" s="8">
        <v>8540071.4961458202</v>
      </c>
      <c r="I7" s="8">
        <v>1745114.85536063</v>
      </c>
      <c r="J7" s="8">
        <v>211211.58499999999</v>
      </c>
      <c r="K7" s="8">
        <v>0</v>
      </c>
      <c r="L7" s="8">
        <v>1336.7395626749999</v>
      </c>
      <c r="M7" s="8">
        <v>13.977816424511699</v>
      </c>
      <c r="N7" s="8">
        <v>0.41937643037836903</v>
      </c>
      <c r="O7" s="8">
        <v>2149.5203899078601</v>
      </c>
      <c r="P7" s="8">
        <v>1978994.6965004399</v>
      </c>
      <c r="Q7" s="8">
        <v>24462439.340586301</v>
      </c>
    </row>
    <row r="8" spans="1:17" x14ac:dyDescent="0.3">
      <c r="A8" s="4" t="s">
        <v>2</v>
      </c>
      <c r="B8" s="3">
        <v>50</v>
      </c>
      <c r="C8" s="1">
        <v>2.1445561405900699</v>
      </c>
      <c r="D8" s="1">
        <v>1.46437577211796</v>
      </c>
      <c r="E8" s="1">
        <v>0.66149217064288302</v>
      </c>
      <c r="F8" s="3">
        <v>41958.052174999997</v>
      </c>
      <c r="G8" s="1">
        <v>2124847.6696580402</v>
      </c>
      <c r="H8" s="1">
        <v>454688.67724262801</v>
      </c>
      <c r="I8" s="1">
        <v>664551.57193210605</v>
      </c>
      <c r="J8" s="1">
        <v>48654.017999999996</v>
      </c>
      <c r="K8" s="1">
        <v>373701.74610481301</v>
      </c>
      <c r="L8" s="1">
        <v>504.84411053999997</v>
      </c>
      <c r="M8" s="1">
        <v>10.6086239402908</v>
      </c>
      <c r="N8" s="1">
        <v>0.17483927363173701</v>
      </c>
      <c r="O8" s="1">
        <v>794.74389823676904</v>
      </c>
      <c r="P8" s="1">
        <v>747403.49220968504</v>
      </c>
      <c r="Q8" s="1">
        <v>3415827.1592419799</v>
      </c>
    </row>
    <row r="9" spans="1:17" x14ac:dyDescent="0.3">
      <c r="A9" s="4"/>
      <c r="B9" s="3">
        <v>60</v>
      </c>
      <c r="C9" s="1">
        <v>2.6347019109941798</v>
      </c>
      <c r="D9" s="1">
        <v>3.1349531601737799</v>
      </c>
      <c r="E9" s="1">
        <v>0.66149217064288302</v>
      </c>
      <c r="F9" s="3">
        <v>50349.662609999992</v>
      </c>
      <c r="G9" s="1">
        <v>2610489.0004321402</v>
      </c>
      <c r="H9" s="1">
        <v>973402.95623395697</v>
      </c>
      <c r="I9" s="1">
        <v>664551.57193210605</v>
      </c>
      <c r="J9" s="1">
        <v>53771.141000000003</v>
      </c>
      <c r="K9" s="1">
        <v>298966.74082414701</v>
      </c>
      <c r="L9" s="1">
        <v>504.84411053999997</v>
      </c>
      <c r="M9" s="1">
        <v>11.481965993951199</v>
      </c>
      <c r="N9" s="1">
        <v>0.219249018790831</v>
      </c>
      <c r="O9" s="1">
        <v>1040.7812675392299</v>
      </c>
      <c r="P9" s="1">
        <v>747403.49220968504</v>
      </c>
      <c r="Q9" s="1">
        <v>4473301.3092371803</v>
      </c>
    </row>
    <row r="10" spans="1:17" x14ac:dyDescent="0.3">
      <c r="A10" s="4"/>
      <c r="B10" s="3">
        <v>70</v>
      </c>
      <c r="C10" s="1">
        <v>3.1312576218600898</v>
      </c>
      <c r="D10" s="1">
        <v>4.9480596067660096</v>
      </c>
      <c r="E10" s="1">
        <v>0.66149217064288302</v>
      </c>
      <c r="F10" s="3">
        <v>58741.273044999994</v>
      </c>
      <c r="G10" s="1">
        <v>3102481.3643152001</v>
      </c>
      <c r="H10" s="1">
        <v>1536372.5079008499</v>
      </c>
      <c r="I10" s="1">
        <v>664551.57193210605</v>
      </c>
      <c r="J10" s="1">
        <v>58509.71</v>
      </c>
      <c r="K10" s="1">
        <v>224222.82897629199</v>
      </c>
      <c r="L10" s="1">
        <v>504.84411053999997</v>
      </c>
      <c r="M10" s="1">
        <v>12.2217451439939</v>
      </c>
      <c r="N10" s="1">
        <v>0.26609791712061698</v>
      </c>
      <c r="O10" s="1">
        <v>1300.33195080674</v>
      </c>
      <c r="P10" s="1">
        <v>747403.49220968504</v>
      </c>
      <c r="Q10" s="1">
        <v>5588855.9867527299</v>
      </c>
    </row>
    <row r="11" spans="1:17" x14ac:dyDescent="0.3">
      <c r="A11" s="4"/>
      <c r="B11" s="3">
        <v>80</v>
      </c>
      <c r="C11" s="1">
        <v>3.6094343702132399</v>
      </c>
      <c r="D11" s="1">
        <v>6.9007860941516999</v>
      </c>
      <c r="E11" s="1">
        <v>0.66149217064288302</v>
      </c>
      <c r="F11" s="3">
        <v>67132.883480000004</v>
      </c>
      <c r="G11" s="1">
        <v>3576263.6683509802</v>
      </c>
      <c r="H11" s="1">
        <v>2142694.0822341</v>
      </c>
      <c r="I11" s="1">
        <v>664551.57193210605</v>
      </c>
      <c r="J11" s="1">
        <v>62946.622000000003</v>
      </c>
      <c r="K11" s="1">
        <v>149487.82369562701</v>
      </c>
      <c r="L11" s="1">
        <v>504.84411053999997</v>
      </c>
      <c r="M11" s="1">
        <v>12.8305188356792</v>
      </c>
      <c r="N11" s="1">
        <v>0.31423747771468802</v>
      </c>
      <c r="O11" s="1">
        <v>1567.0331175329</v>
      </c>
      <c r="P11" s="1">
        <v>747403.49220968504</v>
      </c>
      <c r="Q11" s="1">
        <v>6735143.6030853698</v>
      </c>
    </row>
    <row r="12" spans="1:17" x14ac:dyDescent="0.3">
      <c r="A12" s="4"/>
      <c r="B12" s="3">
        <v>90</v>
      </c>
      <c r="C12" s="1">
        <v>4.0939438130783703</v>
      </c>
      <c r="D12" s="1">
        <v>8.8912557216266208</v>
      </c>
      <c r="E12" s="1">
        <v>0.66149217064288302</v>
      </c>
      <c r="F12" s="3">
        <v>75524.493914999999</v>
      </c>
      <c r="G12" s="1">
        <v>4056320.4694361798</v>
      </c>
      <c r="H12" s="1">
        <v>2760734.9015650698</v>
      </c>
      <c r="I12" s="1">
        <v>664551.57193210605</v>
      </c>
      <c r="J12" s="1">
        <v>67135.619000000006</v>
      </c>
      <c r="K12" s="1">
        <v>74743.911847778203</v>
      </c>
      <c r="L12" s="1">
        <v>504.84411053999997</v>
      </c>
      <c r="M12" s="1">
        <v>13.3352091026683</v>
      </c>
      <c r="N12" s="1">
        <v>0.36322369692628098</v>
      </c>
      <c r="O12" s="1">
        <v>1838.42491371901</v>
      </c>
      <c r="P12" s="1">
        <v>747403.49220968504</v>
      </c>
      <c r="Q12" s="1">
        <v>7901591.6503930604</v>
      </c>
    </row>
    <row r="13" spans="1:17" s="9" customFormat="1" x14ac:dyDescent="0.3">
      <c r="A13" s="6"/>
      <c r="B13" s="7">
        <v>100</v>
      </c>
      <c r="C13" s="8">
        <v>4.8602655153028396</v>
      </c>
      <c r="D13" s="8">
        <v>10.363426120366301</v>
      </c>
      <c r="E13" s="8">
        <v>0.66149217064288302</v>
      </c>
      <c r="F13" s="7">
        <v>83916.104349999994</v>
      </c>
      <c r="G13" s="8">
        <v>4815599.6752172103</v>
      </c>
      <c r="H13" s="8">
        <v>3217843.81037373</v>
      </c>
      <c r="I13" s="8">
        <v>664551.57193210605</v>
      </c>
      <c r="J13" s="8">
        <v>71116.039000000004</v>
      </c>
      <c r="K13" s="8">
        <v>0</v>
      </c>
      <c r="L13" s="8">
        <v>504.84411053999997</v>
      </c>
      <c r="M13" s="8">
        <v>13.8957026754649</v>
      </c>
      <c r="N13" s="8">
        <v>0.41691277154113698</v>
      </c>
      <c r="O13" s="8">
        <v>2135.87131047721</v>
      </c>
      <c r="P13" s="8">
        <v>747403.49220968504</v>
      </c>
      <c r="Q13" s="8">
        <v>9180022.9572826196</v>
      </c>
    </row>
    <row r="14" spans="1:17" x14ac:dyDescent="0.3">
      <c r="A14" s="4" t="s">
        <v>1</v>
      </c>
      <c r="B14" s="3">
        <v>50</v>
      </c>
      <c r="C14" s="1">
        <v>9.9040590685564993</v>
      </c>
      <c r="D14" s="1">
        <v>6.0256826769004697</v>
      </c>
      <c r="E14" s="1">
        <v>3.2705212856363</v>
      </c>
      <c r="F14" s="3">
        <v>198093.35750000001</v>
      </c>
      <c r="G14" s="1">
        <v>9813040.7657164708</v>
      </c>
      <c r="H14" s="1">
        <v>1870974.4711776001</v>
      </c>
      <c r="I14" s="1">
        <v>3285647.4465823602</v>
      </c>
      <c r="J14" s="1">
        <v>205033.21299999999</v>
      </c>
      <c r="K14" s="1">
        <v>1764328.6141176</v>
      </c>
      <c r="L14" s="1">
        <v>2383.48072809</v>
      </c>
      <c r="M14" s="1">
        <v>10.3863886833237</v>
      </c>
      <c r="N14" s="1">
        <v>0.17150541139099501</v>
      </c>
      <c r="O14" s="1">
        <v>776.27374731853001</v>
      </c>
      <c r="P14" s="1">
        <v>3528657.2282352201</v>
      </c>
      <c r="Q14" s="1">
        <v>15752080.938780401</v>
      </c>
    </row>
    <row r="15" spans="1:17" x14ac:dyDescent="0.3">
      <c r="A15" s="4"/>
      <c r="B15" s="3">
        <v>60</v>
      </c>
      <c r="C15" s="1">
        <v>12.4115669646913</v>
      </c>
      <c r="D15" s="1">
        <v>13.043083182017</v>
      </c>
      <c r="E15" s="1">
        <v>3.2705212856363</v>
      </c>
      <c r="F15" s="3">
        <v>237712.02900000001</v>
      </c>
      <c r="G15" s="1">
        <v>12297504.664285799</v>
      </c>
      <c r="H15" s="1">
        <v>4049877.32801627</v>
      </c>
      <c r="I15" s="1">
        <v>3285647.4465823602</v>
      </c>
      <c r="J15" s="1">
        <v>230317.7</v>
      </c>
      <c r="K15" s="1">
        <v>1411468.23523439</v>
      </c>
      <c r="L15" s="1">
        <v>2383.48072809</v>
      </c>
      <c r="M15" s="1">
        <v>11.2432326397943</v>
      </c>
      <c r="N15" s="1">
        <v>0.21495316402709599</v>
      </c>
      <c r="O15" s="1">
        <v>1016.98151815566</v>
      </c>
      <c r="P15" s="1">
        <v>3528657.2282352201</v>
      </c>
      <c r="Q15" s="1">
        <v>20636502.577303302</v>
      </c>
    </row>
    <row r="16" spans="1:17" x14ac:dyDescent="0.3">
      <c r="A16" s="4"/>
      <c r="B16" s="3">
        <v>70</v>
      </c>
      <c r="C16" s="1">
        <v>14.669362668786199</v>
      </c>
      <c r="D16" s="1">
        <v>21.682685410356299</v>
      </c>
      <c r="E16" s="1">
        <v>3.2705212856363</v>
      </c>
      <c r="F16" s="3">
        <v>277330.70049999998</v>
      </c>
      <c r="G16" s="1">
        <v>14534551.22586</v>
      </c>
      <c r="H16" s="1">
        <v>6732473.8199156299</v>
      </c>
      <c r="I16" s="1">
        <v>3285647.4465823602</v>
      </c>
      <c r="J16" s="1">
        <v>253948.76199999999</v>
      </c>
      <c r="K16" s="1">
        <v>1058598.94978406</v>
      </c>
      <c r="L16" s="1">
        <v>2383.48072809</v>
      </c>
      <c r="M16" s="1">
        <v>11.9908905167892</v>
      </c>
      <c r="N16" s="1">
        <v>0.26125011847305002</v>
      </c>
      <c r="O16" s="1">
        <v>1273.47434057091</v>
      </c>
      <c r="P16" s="1">
        <v>3528657.2282352201</v>
      </c>
      <c r="Q16" s="1">
        <v>25841233.141563199</v>
      </c>
    </row>
    <row r="17" spans="1:17" x14ac:dyDescent="0.3">
      <c r="A17" s="4"/>
      <c r="B17" s="3">
        <v>80</v>
      </c>
      <c r="C17" s="1">
        <v>16.988123090350499</v>
      </c>
      <c r="D17" s="1">
        <v>30.608242474601798</v>
      </c>
      <c r="E17" s="1">
        <v>3.2705212856363</v>
      </c>
      <c r="F17" s="3">
        <v>316949.37200000003</v>
      </c>
      <c r="G17" s="1">
        <v>16832002.2391502</v>
      </c>
      <c r="H17" s="1">
        <v>9503859.2883638702</v>
      </c>
      <c r="I17" s="1">
        <v>3285647.4465823602</v>
      </c>
      <c r="J17" s="1">
        <v>276250.87300000002</v>
      </c>
      <c r="K17" s="1">
        <v>705738.57090101205</v>
      </c>
      <c r="L17" s="1">
        <v>2383.48072809</v>
      </c>
      <c r="M17" s="1">
        <v>12.6136290864403</v>
      </c>
      <c r="N17" s="1">
        <v>0.30903427301237002</v>
      </c>
      <c r="O17" s="1">
        <v>1538.2064986834901</v>
      </c>
      <c r="P17" s="1">
        <v>3528657.2282352201</v>
      </c>
      <c r="Q17" s="1">
        <v>31213155.6058897</v>
      </c>
    </row>
    <row r="18" spans="1:17" x14ac:dyDescent="0.3">
      <c r="A18" s="4"/>
      <c r="B18" s="3">
        <v>90</v>
      </c>
      <c r="C18" s="1">
        <v>19.245619594317901</v>
      </c>
      <c r="D18" s="1">
        <v>40.002708347734099</v>
      </c>
      <c r="E18" s="1">
        <v>3.2705212856363</v>
      </c>
      <c r="F18" s="3">
        <v>356568.04350000003</v>
      </c>
      <c r="G18" s="1">
        <v>19068752.350246102</v>
      </c>
      <c r="H18" s="1">
        <v>12420840.941971401</v>
      </c>
      <c r="I18" s="1">
        <v>3285647.4465823602</v>
      </c>
      <c r="J18" s="1">
        <v>297452.64600000001</v>
      </c>
      <c r="K18" s="1">
        <v>352869.28545077902</v>
      </c>
      <c r="L18" s="1">
        <v>2383.48072809</v>
      </c>
      <c r="M18" s="1">
        <v>13.132070289277999</v>
      </c>
      <c r="N18" s="1">
        <v>0.35773979184194699</v>
      </c>
      <c r="O18" s="1">
        <v>1808.04316809943</v>
      </c>
      <c r="P18" s="1">
        <v>3528657.2282352201</v>
      </c>
      <c r="Q18" s="1">
        <v>36688658.3799733</v>
      </c>
    </row>
    <row r="19" spans="1:17" s="9" customFormat="1" x14ac:dyDescent="0.3">
      <c r="A19" s="6"/>
      <c r="B19" s="7">
        <v>100</v>
      </c>
      <c r="C19" s="8">
        <v>22.128817648063499</v>
      </c>
      <c r="D19" s="8">
        <v>47.957690674472801</v>
      </c>
      <c r="E19" s="8">
        <v>3.2705212856363</v>
      </c>
      <c r="F19" s="7">
        <v>396186.71500000003</v>
      </c>
      <c r="G19" s="8">
        <v>21925453.813877799</v>
      </c>
      <c r="H19" s="8">
        <v>14890862.9544238</v>
      </c>
      <c r="I19" s="8">
        <v>3285647.4465823602</v>
      </c>
      <c r="J19" s="8">
        <v>317722.60600000003</v>
      </c>
      <c r="K19" s="8">
        <v>0</v>
      </c>
      <c r="L19" s="8">
        <v>2383.48072809</v>
      </c>
      <c r="M19" s="8">
        <v>13.5893816701643</v>
      </c>
      <c r="N19" s="8">
        <v>0.40772222232710398</v>
      </c>
      <c r="O19" s="8">
        <v>2084.9541403163698</v>
      </c>
      <c r="P19" s="8">
        <v>3528657.2282352201</v>
      </c>
      <c r="Q19" s="8">
        <v>42307712.3055567</v>
      </c>
    </row>
    <row r="20" spans="1:17" x14ac:dyDescent="0.3">
      <c r="A20" s="4" t="s">
        <v>3</v>
      </c>
      <c r="B20" s="3">
        <v>50</v>
      </c>
      <c r="C20" s="1">
        <v>14.245906475172101</v>
      </c>
      <c r="D20" s="1">
        <v>6.3503965864138499</v>
      </c>
      <c r="E20" s="1">
        <v>4.79944185305592</v>
      </c>
      <c r="F20" s="3">
        <v>281094.98859999998</v>
      </c>
      <c r="G20" s="1">
        <v>14114986.5946652</v>
      </c>
      <c r="H20" s="1">
        <v>1971798.1400814999</v>
      </c>
      <c r="I20" s="1">
        <v>4821639.2716263002</v>
      </c>
      <c r="J20" s="1">
        <v>256907.3</v>
      </c>
      <c r="K20" s="1">
        <v>2503591.5039168401</v>
      </c>
      <c r="L20" s="1">
        <v>3382.1655662849998</v>
      </c>
      <c r="M20" s="1">
        <v>10.2173741932939</v>
      </c>
      <c r="N20" s="1">
        <v>0.168969695768032</v>
      </c>
      <c r="O20" s="1">
        <v>762.22546131873901</v>
      </c>
      <c r="P20" s="1">
        <v>5007174.1012663897</v>
      </c>
      <c r="Q20" s="1">
        <v>21947734.926022802</v>
      </c>
    </row>
    <row r="21" spans="1:17" x14ac:dyDescent="0.3">
      <c r="A21" s="4"/>
      <c r="B21" s="3">
        <v>60</v>
      </c>
      <c r="C21" s="1">
        <v>17.5048710858112</v>
      </c>
      <c r="D21" s="1">
        <v>16.8975007090866</v>
      </c>
      <c r="E21" s="1">
        <v>4.79944185305592</v>
      </c>
      <c r="F21" s="3">
        <v>337313.98631999997</v>
      </c>
      <c r="G21" s="1">
        <v>17344001.320532601</v>
      </c>
      <c r="H21" s="1">
        <v>5246673.9701713799</v>
      </c>
      <c r="I21" s="1">
        <v>4821639.2716263002</v>
      </c>
      <c r="J21" s="1">
        <v>287391.33899999998</v>
      </c>
      <c r="K21" s="1">
        <v>2002873.2031334799</v>
      </c>
      <c r="L21" s="1">
        <v>3382.1655662849998</v>
      </c>
      <c r="M21" s="1">
        <v>11.0639372577852</v>
      </c>
      <c r="N21" s="1">
        <v>0.21172577386675401</v>
      </c>
      <c r="O21" s="1">
        <v>999.10124025902599</v>
      </c>
      <c r="P21" s="1">
        <v>5007174.1012663897</v>
      </c>
      <c r="Q21" s="1">
        <v>28768402.917855501</v>
      </c>
    </row>
    <row r="22" spans="1:17" x14ac:dyDescent="0.3">
      <c r="A22" s="4"/>
      <c r="B22" s="3">
        <v>70</v>
      </c>
      <c r="C22" s="1">
        <v>20.692438018552402</v>
      </c>
      <c r="D22" s="1">
        <v>29.005323501624101</v>
      </c>
      <c r="E22" s="1">
        <v>4.79944185305592</v>
      </c>
      <c r="F22" s="3">
        <v>393532.98403999995</v>
      </c>
      <c r="G22" s="1">
        <v>20502274.513161901</v>
      </c>
      <c r="H22" s="1">
        <v>9006152.9472543001</v>
      </c>
      <c r="I22" s="1">
        <v>4821639.2716263002</v>
      </c>
      <c r="J22" s="1">
        <v>315952.76400000002</v>
      </c>
      <c r="K22" s="1">
        <v>1502154.90235012</v>
      </c>
      <c r="L22" s="1">
        <v>3382.1655662849998</v>
      </c>
      <c r="M22" s="1">
        <v>11.814158073802901</v>
      </c>
      <c r="N22" s="1">
        <v>0.25753835936254899</v>
      </c>
      <c r="O22" s="1">
        <v>1252.91057818587</v>
      </c>
      <c r="P22" s="1">
        <v>5007174.1012663897</v>
      </c>
      <c r="Q22" s="1">
        <v>36076660.583415501</v>
      </c>
    </row>
    <row r="23" spans="1:17" x14ac:dyDescent="0.3">
      <c r="A23" s="4"/>
      <c r="B23" s="3">
        <v>80</v>
      </c>
      <c r="C23" s="1">
        <v>23.964562254819199</v>
      </c>
      <c r="D23" s="1">
        <v>41.593586333820198</v>
      </c>
      <c r="E23" s="1">
        <v>4.79944185305592</v>
      </c>
      <c r="F23" s="3">
        <v>449751.98176</v>
      </c>
      <c r="G23" s="1">
        <v>23744327.927697401</v>
      </c>
      <c r="H23" s="1">
        <v>12914808.556651199</v>
      </c>
      <c r="I23" s="1">
        <v>4821639.2716263002</v>
      </c>
      <c r="J23" s="1">
        <v>342965.29200000002</v>
      </c>
      <c r="K23" s="1">
        <v>1001436.60156674</v>
      </c>
      <c r="L23" s="1">
        <v>3382.1655662849998</v>
      </c>
      <c r="M23" s="1">
        <v>12.445391918405599</v>
      </c>
      <c r="N23" s="1">
        <v>0.30499675629831502</v>
      </c>
      <c r="O23" s="1">
        <v>1515.8379850322101</v>
      </c>
      <c r="P23" s="1">
        <v>5007174.1012663897</v>
      </c>
      <c r="Q23" s="1">
        <v>43647466.497280098</v>
      </c>
    </row>
    <row r="24" spans="1:17" x14ac:dyDescent="0.3">
      <c r="A24" s="4"/>
      <c r="B24" s="3">
        <v>90</v>
      </c>
      <c r="C24" s="1">
        <v>27.259115570855101</v>
      </c>
      <c r="D24" s="1">
        <v>54.570392881892403</v>
      </c>
      <c r="E24" s="1">
        <v>4.79944185305592</v>
      </c>
      <c r="F24" s="3">
        <v>505970.97947999998</v>
      </c>
      <c r="G24" s="1">
        <v>27008604.298758999</v>
      </c>
      <c r="H24" s="1">
        <v>16944106.989827599</v>
      </c>
      <c r="I24" s="1">
        <v>4821639.2716263002</v>
      </c>
      <c r="J24" s="1">
        <v>368692.80699999997</v>
      </c>
      <c r="K24" s="1">
        <v>500718.30078337499</v>
      </c>
      <c r="L24" s="1">
        <v>3382.1655662849998</v>
      </c>
      <c r="M24" s="1">
        <v>12.9742789550277</v>
      </c>
      <c r="N24" s="1">
        <v>0.35347930218414803</v>
      </c>
      <c r="O24" s="1">
        <v>1784.4393472806</v>
      </c>
      <c r="P24" s="1">
        <v>5007174.1012663897</v>
      </c>
      <c r="Q24" s="1">
        <v>51381649.883383296</v>
      </c>
    </row>
    <row r="25" spans="1:17" s="9" customFormat="1" x14ac:dyDescent="0.3">
      <c r="A25" s="6"/>
      <c r="B25" s="7">
        <v>100</v>
      </c>
      <c r="C25" s="8">
        <v>30.588651607357601</v>
      </c>
      <c r="D25" s="8">
        <v>67.749824850250604</v>
      </c>
      <c r="E25" s="8">
        <v>4.79944185305592</v>
      </c>
      <c r="F25" s="7">
        <v>562189.97719999996</v>
      </c>
      <c r="G25" s="8">
        <v>30307541.899085999</v>
      </c>
      <c r="H25" s="8">
        <v>21036320.616002802</v>
      </c>
      <c r="I25" s="8">
        <v>4821639.2716263002</v>
      </c>
      <c r="J25" s="8">
        <v>393330.20199999999</v>
      </c>
      <c r="K25" s="8">
        <v>0</v>
      </c>
      <c r="L25" s="8">
        <v>3382.1655662849998</v>
      </c>
      <c r="M25" s="8">
        <v>13.420281068896101</v>
      </c>
      <c r="N25" s="8">
        <v>0.40264869693657601</v>
      </c>
      <c r="O25" s="8">
        <v>2056.8459664076199</v>
      </c>
      <c r="P25" s="8">
        <v>5007174.1012663897</v>
      </c>
      <c r="Q25" s="8">
        <v>59225402.909358203</v>
      </c>
    </row>
    <row r="26" spans="1:17" x14ac:dyDescent="0.3">
      <c r="A26" s="4" t="s">
        <v>4</v>
      </c>
      <c r="B26" s="3">
        <v>50</v>
      </c>
      <c r="C26" s="1">
        <v>4.2166954501261698</v>
      </c>
      <c r="D26" s="1">
        <v>2.36816005492709</v>
      </c>
      <c r="E26" s="1">
        <v>1.46566826397919</v>
      </c>
      <c r="F26" s="3">
        <v>85841.773849999998</v>
      </c>
      <c r="G26" s="1">
        <v>4177944.01893951</v>
      </c>
      <c r="H26" s="1">
        <v>735313.697054861</v>
      </c>
      <c r="I26" s="1">
        <v>1472446.9797000999</v>
      </c>
      <c r="J26" s="1">
        <v>243394.236</v>
      </c>
      <c r="K26" s="1">
        <v>764557.54061524302</v>
      </c>
      <c r="L26" s="1">
        <v>1032.856087395</v>
      </c>
      <c r="M26" s="1">
        <v>10.460896784283101</v>
      </c>
      <c r="N26" s="1">
        <v>0.172622322027977</v>
      </c>
      <c r="O26" s="1">
        <v>782.46161788353004</v>
      </c>
      <c r="P26" s="1">
        <v>1529106.17466318</v>
      </c>
      <c r="Q26" s="1">
        <v>6880408.8787864102</v>
      </c>
    </row>
    <row r="27" spans="1:17" x14ac:dyDescent="0.3">
      <c r="A27" s="4"/>
      <c r="B27" s="3">
        <v>60</v>
      </c>
      <c r="C27" s="1">
        <v>5.3456411644593702</v>
      </c>
      <c r="D27" s="1">
        <v>5.1600531061354298</v>
      </c>
      <c r="E27" s="1">
        <v>1.46566826397919</v>
      </c>
      <c r="F27" s="3">
        <v>103010.12861999999</v>
      </c>
      <c r="G27" s="1">
        <v>5296514.7221579896</v>
      </c>
      <c r="H27" s="1">
        <v>1602196.4894550501</v>
      </c>
      <c r="I27" s="1">
        <v>1472446.9797000999</v>
      </c>
      <c r="J27" s="1">
        <v>268943.39399999997</v>
      </c>
      <c r="K27" s="1">
        <v>611649.59511910204</v>
      </c>
      <c r="L27" s="1">
        <v>1032.856087395</v>
      </c>
      <c r="M27" s="1">
        <v>11.2704799350886</v>
      </c>
      <c r="N27" s="1">
        <v>0.21544269829819801</v>
      </c>
      <c r="O27" s="1">
        <v>1019.6936193806</v>
      </c>
      <c r="P27" s="1">
        <v>1529106.17466318</v>
      </c>
      <c r="Q27" s="1">
        <v>8966457.7431994397</v>
      </c>
    </row>
    <row r="28" spans="1:17" x14ac:dyDescent="0.3">
      <c r="A28" s="4"/>
      <c r="B28" s="3">
        <v>70</v>
      </c>
      <c r="C28" s="1">
        <v>6.3191199406339704</v>
      </c>
      <c r="D28" s="1">
        <v>8.85773397994849</v>
      </c>
      <c r="E28" s="1">
        <v>1.46566826397919</v>
      </c>
      <c r="F28" s="3">
        <v>120178.48338999999</v>
      </c>
      <c r="G28" s="1">
        <v>6261047.2283795504</v>
      </c>
      <c r="H28" s="1">
        <v>2750326.40077401</v>
      </c>
      <c r="I28" s="1">
        <v>1472446.9797000999</v>
      </c>
      <c r="J28" s="1">
        <v>292516.87199999997</v>
      </c>
      <c r="K28" s="1">
        <v>458732.74305576901</v>
      </c>
      <c r="L28" s="1">
        <v>1032.856087395</v>
      </c>
      <c r="M28" s="1">
        <v>12.0057545929049</v>
      </c>
      <c r="N28" s="1">
        <v>0.26156226952929501</v>
      </c>
      <c r="O28" s="1">
        <v>1275.2037093035799</v>
      </c>
      <c r="P28" s="1">
        <v>1529106.17466318</v>
      </c>
      <c r="Q28" s="1">
        <v>11213231.068747099</v>
      </c>
    </row>
    <row r="29" spans="1:17" x14ac:dyDescent="0.3">
      <c r="A29" s="4"/>
      <c r="B29" s="3">
        <v>80</v>
      </c>
      <c r="C29" s="1">
        <v>7.3183503567408099</v>
      </c>
      <c r="D29" s="1">
        <v>12.701906563564499</v>
      </c>
      <c r="E29" s="1">
        <v>1.46566826397919</v>
      </c>
      <c r="F29" s="3">
        <v>137346.83816000001</v>
      </c>
      <c r="G29" s="1">
        <v>7251094.7169623598</v>
      </c>
      <c r="H29" s="1">
        <v>3943941.98798679</v>
      </c>
      <c r="I29" s="1">
        <v>1472446.9797000999</v>
      </c>
      <c r="J29" s="1">
        <v>314521.315</v>
      </c>
      <c r="K29" s="1">
        <v>305824.79755962198</v>
      </c>
      <c r="L29" s="1">
        <v>1032.856087395</v>
      </c>
      <c r="M29" s="1">
        <v>12.624792215895599</v>
      </c>
      <c r="N29" s="1">
        <v>0.30930210632913202</v>
      </c>
      <c r="O29" s="1">
        <v>1539.69033977358</v>
      </c>
      <c r="P29" s="1">
        <v>1529106.17466318</v>
      </c>
      <c r="Q29" s="1">
        <v>13538937.6836331</v>
      </c>
    </row>
    <row r="30" spans="1:17" x14ac:dyDescent="0.3">
      <c r="A30" s="4"/>
      <c r="B30" s="3">
        <v>90</v>
      </c>
      <c r="C30" s="1">
        <v>8.3244297885500202</v>
      </c>
      <c r="D30" s="1">
        <v>16.6646952838583</v>
      </c>
      <c r="E30" s="1">
        <v>1.46566826397919</v>
      </c>
      <c r="F30" s="3">
        <v>154515.19292999999</v>
      </c>
      <c r="G30" s="1">
        <v>8247928.2787932502</v>
      </c>
      <c r="H30" s="1">
        <v>5174387.8856380004</v>
      </c>
      <c r="I30" s="1">
        <v>1472446.9797000999</v>
      </c>
      <c r="J30" s="1">
        <v>335240.016</v>
      </c>
      <c r="K30" s="1">
        <v>152916.85206346001</v>
      </c>
      <c r="L30" s="1">
        <v>1032.856087395</v>
      </c>
      <c r="M30" s="1">
        <v>13.143505458499501</v>
      </c>
      <c r="N30" s="1">
        <v>0.358047458516908</v>
      </c>
      <c r="O30" s="1">
        <v>1809.74769261445</v>
      </c>
      <c r="P30" s="1">
        <v>1529106.17466318</v>
      </c>
      <c r="Q30" s="1">
        <v>15913629.254184199</v>
      </c>
    </row>
    <row r="31" spans="1:17" s="9" customFormat="1" x14ac:dyDescent="0.3">
      <c r="A31" s="6"/>
      <c r="B31" s="7">
        <v>100</v>
      </c>
      <c r="C31" s="8">
        <v>9.3412613925303898</v>
      </c>
      <c r="D31" s="8">
        <v>20.689667208947501</v>
      </c>
      <c r="E31" s="8">
        <v>1.46566826397919</v>
      </c>
      <c r="F31" s="7">
        <v>171683.5477</v>
      </c>
      <c r="G31" s="8">
        <v>9255415.2003330402</v>
      </c>
      <c r="H31" s="8">
        <v>6424141.6683782004</v>
      </c>
      <c r="I31" s="8">
        <v>1472446.9797000999</v>
      </c>
      <c r="J31" s="8">
        <v>354879.761</v>
      </c>
      <c r="K31" s="8">
        <v>0</v>
      </c>
      <c r="L31" s="8">
        <v>1032.856087395</v>
      </c>
      <c r="M31" s="8">
        <v>13.5809063894538</v>
      </c>
      <c r="N31" s="8">
        <v>0.40746793847743501</v>
      </c>
      <c r="O31" s="8">
        <v>2083.5453655259498</v>
      </c>
      <c r="P31" s="8">
        <v>1529106.17466318</v>
      </c>
      <c r="Q31" s="8">
        <v>18321210.529272199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292A3-F7E9-4708-8CB6-7AA390F9A47E}">
  <dimension ref="A1:C366"/>
  <sheetViews>
    <sheetView workbookViewId="0">
      <selection activeCell="F17" sqref="F17"/>
    </sheetView>
  </sheetViews>
  <sheetFormatPr defaultRowHeight="14.4" x14ac:dyDescent="0.3"/>
  <cols>
    <col min="2" max="3" width="11" bestFit="1" customWidth="1"/>
  </cols>
  <sheetData>
    <row r="1" spans="1:3" x14ac:dyDescent="0.3">
      <c r="A1" t="s">
        <v>17</v>
      </c>
      <c r="B1" t="s">
        <v>18</v>
      </c>
      <c r="C1" t="s">
        <v>19</v>
      </c>
    </row>
    <row r="2" spans="1:3" x14ac:dyDescent="0.3">
      <c r="A2">
        <v>1</v>
      </c>
      <c r="B2">
        <v>72.362489999999994</v>
      </c>
      <c r="C2">
        <v>509.35876000000002</v>
      </c>
    </row>
    <row r="3" spans="1:3" x14ac:dyDescent="0.3">
      <c r="A3">
        <v>2</v>
      </c>
      <c r="B3">
        <v>114.27675000000001</v>
      </c>
      <c r="C3">
        <v>228.33376999999999</v>
      </c>
    </row>
    <row r="4" spans="1:3" x14ac:dyDescent="0.3">
      <c r="A4">
        <v>3</v>
      </c>
      <c r="B4">
        <v>709.93668000000002</v>
      </c>
      <c r="C4">
        <v>1417.5751499999999</v>
      </c>
    </row>
    <row r="5" spans="1:3" x14ac:dyDescent="0.3">
      <c r="A5">
        <v>4</v>
      </c>
      <c r="B5">
        <v>675.22383000000002</v>
      </c>
      <c r="C5">
        <v>1351.1338800000001</v>
      </c>
    </row>
    <row r="6" spans="1:3" x14ac:dyDescent="0.3">
      <c r="A6">
        <v>5</v>
      </c>
      <c r="B6">
        <v>528.79670999999996</v>
      </c>
      <c r="C6">
        <v>1073.5882200000001</v>
      </c>
    </row>
    <row r="7" spans="1:3" x14ac:dyDescent="0.3">
      <c r="A7">
        <v>6</v>
      </c>
      <c r="B7">
        <v>186.09147999999999</v>
      </c>
      <c r="C7">
        <v>393.99651</v>
      </c>
    </row>
    <row r="8" spans="1:3" x14ac:dyDescent="0.3">
      <c r="A8">
        <v>7</v>
      </c>
      <c r="B8">
        <v>741.05907999999999</v>
      </c>
      <c r="C8">
        <v>1440.9863600000001</v>
      </c>
    </row>
    <row r="9" spans="1:3" x14ac:dyDescent="0.3">
      <c r="A9">
        <v>8</v>
      </c>
      <c r="B9">
        <v>585.06772000000001</v>
      </c>
      <c r="C9">
        <v>1255.85239</v>
      </c>
    </row>
    <row r="10" spans="1:3" x14ac:dyDescent="0.3">
      <c r="A10">
        <v>9</v>
      </c>
      <c r="B10">
        <v>211.66580999999999</v>
      </c>
      <c r="C10">
        <v>398.37642</v>
      </c>
    </row>
    <row r="11" spans="1:3" x14ac:dyDescent="0.3">
      <c r="A11">
        <v>10</v>
      </c>
      <c r="B11">
        <v>490.51677999999998</v>
      </c>
      <c r="C11">
        <v>1010.35769</v>
      </c>
    </row>
    <row r="12" spans="1:3" x14ac:dyDescent="0.3">
      <c r="A12">
        <v>11</v>
      </c>
      <c r="B12">
        <v>662.93763000000001</v>
      </c>
      <c r="C12">
        <v>1442.4795099999999</v>
      </c>
    </row>
    <row r="13" spans="1:3" x14ac:dyDescent="0.3">
      <c r="A13">
        <v>12</v>
      </c>
      <c r="B13">
        <v>470.40323999999998</v>
      </c>
      <c r="C13">
        <v>956.66690000000006</v>
      </c>
    </row>
    <row r="14" spans="1:3" x14ac:dyDescent="0.3">
      <c r="A14">
        <v>13</v>
      </c>
      <c r="B14">
        <v>352.48653999999999</v>
      </c>
      <c r="C14">
        <v>688.50279999999998</v>
      </c>
    </row>
    <row r="15" spans="1:3" x14ac:dyDescent="0.3">
      <c r="A15">
        <v>14</v>
      </c>
      <c r="B15">
        <v>205.46209999999999</v>
      </c>
      <c r="C15">
        <v>406.29554000000002</v>
      </c>
    </row>
    <row r="16" spans="1:3" x14ac:dyDescent="0.3">
      <c r="A16">
        <v>15</v>
      </c>
      <c r="B16">
        <v>475.71575000000001</v>
      </c>
      <c r="C16">
        <v>965.44461000000001</v>
      </c>
    </row>
    <row r="17" spans="1:3" x14ac:dyDescent="0.3">
      <c r="A17">
        <v>16</v>
      </c>
      <c r="B17">
        <v>329.14109999999999</v>
      </c>
      <c r="C17">
        <v>630.79584</v>
      </c>
    </row>
    <row r="18" spans="1:3" x14ac:dyDescent="0.3">
      <c r="A18">
        <v>17</v>
      </c>
      <c r="B18">
        <v>150.08771999999999</v>
      </c>
      <c r="C18">
        <v>296.96793000000002</v>
      </c>
    </row>
    <row r="19" spans="1:3" x14ac:dyDescent="0.3">
      <c r="A19">
        <v>18</v>
      </c>
      <c r="B19">
        <v>652.33936000000006</v>
      </c>
      <c r="C19">
        <v>1317.7598</v>
      </c>
    </row>
    <row r="20" spans="1:3" x14ac:dyDescent="0.3">
      <c r="A20">
        <v>19</v>
      </c>
      <c r="B20">
        <v>559.57875000000001</v>
      </c>
      <c r="C20">
        <v>1110.5729899999999</v>
      </c>
    </row>
    <row r="21" spans="1:3" x14ac:dyDescent="0.3">
      <c r="A21">
        <v>20</v>
      </c>
      <c r="B21">
        <v>720.59376999999995</v>
      </c>
      <c r="C21">
        <v>1449.9787200000001</v>
      </c>
    </row>
    <row r="22" spans="1:3" x14ac:dyDescent="0.3">
      <c r="A22">
        <v>21</v>
      </c>
      <c r="B22">
        <v>610.46326999999997</v>
      </c>
      <c r="C22">
        <v>1348.47018</v>
      </c>
    </row>
    <row r="23" spans="1:3" x14ac:dyDescent="0.3">
      <c r="A23">
        <v>22</v>
      </c>
      <c r="B23">
        <v>483.12443999999999</v>
      </c>
      <c r="C23">
        <v>972.65716999999995</v>
      </c>
    </row>
    <row r="24" spans="1:3" x14ac:dyDescent="0.3">
      <c r="A24">
        <v>23</v>
      </c>
      <c r="B24">
        <v>110.13290000000001</v>
      </c>
      <c r="C24">
        <v>199.80106000000001</v>
      </c>
    </row>
    <row r="25" spans="1:3" x14ac:dyDescent="0.3">
      <c r="A25">
        <v>24</v>
      </c>
      <c r="B25">
        <v>417.71967999999998</v>
      </c>
      <c r="C25">
        <v>841.44358</v>
      </c>
    </row>
    <row r="26" spans="1:3" x14ac:dyDescent="0.3">
      <c r="A26">
        <v>25</v>
      </c>
      <c r="B26">
        <v>770.32653000000005</v>
      </c>
      <c r="C26">
        <v>1455.78495</v>
      </c>
    </row>
    <row r="27" spans="1:3" x14ac:dyDescent="0.3">
      <c r="A27">
        <v>26</v>
      </c>
      <c r="B27">
        <v>801.03381000000002</v>
      </c>
      <c r="C27">
        <v>1632.8851</v>
      </c>
    </row>
    <row r="28" spans="1:3" x14ac:dyDescent="0.3">
      <c r="A28">
        <v>27</v>
      </c>
      <c r="B28">
        <v>471.83249999999998</v>
      </c>
      <c r="C28">
        <v>1250.6098500000001</v>
      </c>
    </row>
    <row r="29" spans="1:3" x14ac:dyDescent="0.3">
      <c r="A29">
        <v>28</v>
      </c>
      <c r="B29">
        <v>339.45634000000001</v>
      </c>
      <c r="C29">
        <v>707.61409000000003</v>
      </c>
    </row>
    <row r="30" spans="1:3" x14ac:dyDescent="0.3">
      <c r="A30">
        <v>29</v>
      </c>
      <c r="B30">
        <v>819.81852000000003</v>
      </c>
      <c r="C30">
        <v>1464.8093100000001</v>
      </c>
    </row>
    <row r="31" spans="1:3" x14ac:dyDescent="0.3">
      <c r="A31">
        <v>30</v>
      </c>
      <c r="B31">
        <v>812.46376999999995</v>
      </c>
      <c r="C31">
        <v>1783.9005099999999</v>
      </c>
    </row>
    <row r="32" spans="1:3" x14ac:dyDescent="0.3">
      <c r="A32">
        <v>31</v>
      </c>
      <c r="B32">
        <v>757.05159000000003</v>
      </c>
      <c r="C32">
        <v>1751.28117</v>
      </c>
    </row>
    <row r="33" spans="1:3" x14ac:dyDescent="0.3">
      <c r="A33">
        <v>32</v>
      </c>
      <c r="B33">
        <v>623.46168</v>
      </c>
      <c r="C33">
        <v>1510.90101</v>
      </c>
    </row>
    <row r="34" spans="1:3" x14ac:dyDescent="0.3">
      <c r="A34">
        <v>33</v>
      </c>
      <c r="B34">
        <v>99.260189999999994</v>
      </c>
      <c r="C34">
        <v>153.09235000000001</v>
      </c>
    </row>
    <row r="35" spans="1:3" x14ac:dyDescent="0.3">
      <c r="A35">
        <v>34</v>
      </c>
      <c r="B35">
        <v>109.20093</v>
      </c>
      <c r="C35">
        <v>173.50663</v>
      </c>
    </row>
    <row r="36" spans="1:3" x14ac:dyDescent="0.3">
      <c r="A36">
        <v>35</v>
      </c>
      <c r="B36">
        <v>678.51738</v>
      </c>
      <c r="C36">
        <v>1365.5193200000001</v>
      </c>
    </row>
    <row r="37" spans="1:3" x14ac:dyDescent="0.3">
      <c r="A37">
        <v>36</v>
      </c>
      <c r="B37">
        <v>844.08267000000001</v>
      </c>
      <c r="C37">
        <v>1474.56845</v>
      </c>
    </row>
    <row r="38" spans="1:3" x14ac:dyDescent="0.3">
      <c r="A38">
        <v>37</v>
      </c>
      <c r="B38">
        <v>845.14151000000004</v>
      </c>
      <c r="C38">
        <v>1815.2347500000001</v>
      </c>
    </row>
    <row r="39" spans="1:3" x14ac:dyDescent="0.3">
      <c r="A39">
        <v>38</v>
      </c>
      <c r="B39">
        <v>840.96648000000005</v>
      </c>
      <c r="C39">
        <v>1802.97515</v>
      </c>
    </row>
    <row r="40" spans="1:3" x14ac:dyDescent="0.3">
      <c r="A40">
        <v>39</v>
      </c>
      <c r="B40">
        <v>802.05480999999997</v>
      </c>
      <c r="C40">
        <v>1803.01981</v>
      </c>
    </row>
    <row r="41" spans="1:3" x14ac:dyDescent="0.3">
      <c r="A41">
        <v>40</v>
      </c>
      <c r="B41">
        <v>815.25117</v>
      </c>
      <c r="C41">
        <v>1744.4629600000001</v>
      </c>
    </row>
    <row r="42" spans="1:3" x14ac:dyDescent="0.3">
      <c r="A42">
        <v>41</v>
      </c>
      <c r="B42">
        <v>755.65458999999998</v>
      </c>
      <c r="C42">
        <v>1808.3089299999999</v>
      </c>
    </row>
    <row r="43" spans="1:3" x14ac:dyDescent="0.3">
      <c r="A43">
        <v>42</v>
      </c>
      <c r="B43">
        <v>552.51952000000006</v>
      </c>
      <c r="C43">
        <v>1147.60907</v>
      </c>
    </row>
    <row r="44" spans="1:3" x14ac:dyDescent="0.3">
      <c r="A44">
        <v>43</v>
      </c>
      <c r="B44">
        <v>355.98977000000002</v>
      </c>
      <c r="C44">
        <v>734.06156999999996</v>
      </c>
    </row>
    <row r="45" spans="1:3" x14ac:dyDescent="0.3">
      <c r="A45">
        <v>44</v>
      </c>
      <c r="B45">
        <v>774.94707000000005</v>
      </c>
      <c r="C45">
        <v>1456.3584599999999</v>
      </c>
    </row>
    <row r="46" spans="1:3" x14ac:dyDescent="0.3">
      <c r="A46">
        <v>45</v>
      </c>
      <c r="B46">
        <v>780.20879000000002</v>
      </c>
      <c r="C46">
        <v>1721.3475800000001</v>
      </c>
    </row>
    <row r="47" spans="1:3" x14ac:dyDescent="0.3">
      <c r="A47">
        <v>46</v>
      </c>
      <c r="B47">
        <v>846.59956</v>
      </c>
      <c r="C47">
        <v>1855.5774100000001</v>
      </c>
    </row>
    <row r="48" spans="1:3" x14ac:dyDescent="0.3">
      <c r="A48">
        <v>47</v>
      </c>
      <c r="B48">
        <v>562.71457999999996</v>
      </c>
      <c r="C48">
        <v>1474.44317</v>
      </c>
    </row>
    <row r="49" spans="1:3" x14ac:dyDescent="0.3">
      <c r="A49">
        <v>48</v>
      </c>
      <c r="B49">
        <v>157.05766</v>
      </c>
      <c r="C49">
        <v>298.53546999999998</v>
      </c>
    </row>
    <row r="50" spans="1:3" x14ac:dyDescent="0.3">
      <c r="A50">
        <v>49</v>
      </c>
      <c r="B50">
        <v>830.06970000000001</v>
      </c>
      <c r="C50">
        <v>1477.2309600000001</v>
      </c>
    </row>
    <row r="51" spans="1:3" x14ac:dyDescent="0.3">
      <c r="A51">
        <v>50</v>
      </c>
      <c r="B51">
        <v>914.42559000000006</v>
      </c>
      <c r="C51">
        <v>1874.63507</v>
      </c>
    </row>
    <row r="52" spans="1:3" x14ac:dyDescent="0.3">
      <c r="A52">
        <v>51</v>
      </c>
      <c r="B52">
        <v>897.33277999999996</v>
      </c>
      <c r="C52">
        <v>1881.90571</v>
      </c>
    </row>
    <row r="53" spans="1:3" x14ac:dyDescent="0.3">
      <c r="A53">
        <v>52</v>
      </c>
      <c r="B53">
        <v>613.63653999999997</v>
      </c>
      <c r="C53">
        <v>1752.2458999999999</v>
      </c>
    </row>
    <row r="54" spans="1:3" x14ac:dyDescent="0.3">
      <c r="A54">
        <v>53</v>
      </c>
      <c r="B54">
        <v>112.324</v>
      </c>
      <c r="C54">
        <v>184.45923999999999</v>
      </c>
    </row>
    <row r="55" spans="1:3" x14ac:dyDescent="0.3">
      <c r="A55">
        <v>54</v>
      </c>
      <c r="B55">
        <v>220.12280999999999</v>
      </c>
      <c r="C55">
        <v>446.97539999999998</v>
      </c>
    </row>
    <row r="56" spans="1:3" x14ac:dyDescent="0.3">
      <c r="A56">
        <v>55</v>
      </c>
      <c r="B56">
        <v>492.14123999999998</v>
      </c>
      <c r="C56">
        <v>956.57437000000004</v>
      </c>
    </row>
    <row r="57" spans="1:3" x14ac:dyDescent="0.3">
      <c r="A57">
        <v>56</v>
      </c>
      <c r="B57">
        <v>321.44916999999998</v>
      </c>
      <c r="C57">
        <v>637.36261000000002</v>
      </c>
    </row>
    <row r="58" spans="1:3" x14ac:dyDescent="0.3">
      <c r="A58">
        <v>57</v>
      </c>
      <c r="B58">
        <v>603.88109999999995</v>
      </c>
      <c r="C58">
        <v>1211.27334</v>
      </c>
    </row>
    <row r="59" spans="1:3" x14ac:dyDescent="0.3">
      <c r="A59">
        <v>58</v>
      </c>
      <c r="B59">
        <v>932.16281000000004</v>
      </c>
      <c r="C59">
        <v>1517.4673700000001</v>
      </c>
    </row>
    <row r="60" spans="1:3" x14ac:dyDescent="0.3">
      <c r="A60">
        <v>59</v>
      </c>
      <c r="B60">
        <v>901.56759999999997</v>
      </c>
      <c r="C60">
        <v>1905.7965899999999</v>
      </c>
    </row>
    <row r="61" spans="1:3" x14ac:dyDescent="0.3">
      <c r="A61">
        <v>60</v>
      </c>
      <c r="B61">
        <v>740.42056000000002</v>
      </c>
      <c r="C61">
        <v>1768.4303500000001</v>
      </c>
    </row>
    <row r="62" spans="1:3" x14ac:dyDescent="0.3">
      <c r="A62">
        <v>61</v>
      </c>
      <c r="B62">
        <v>876.58636999999999</v>
      </c>
      <c r="C62">
        <v>1757.6065599999999</v>
      </c>
    </row>
    <row r="63" spans="1:3" x14ac:dyDescent="0.3">
      <c r="A63">
        <v>62</v>
      </c>
      <c r="B63">
        <v>673.17012</v>
      </c>
      <c r="C63">
        <v>1720.2505699999999</v>
      </c>
    </row>
    <row r="64" spans="1:3" x14ac:dyDescent="0.3">
      <c r="A64">
        <v>63</v>
      </c>
      <c r="B64">
        <v>886.17705999999998</v>
      </c>
      <c r="C64">
        <v>1617.01315</v>
      </c>
    </row>
    <row r="65" spans="1:3" x14ac:dyDescent="0.3">
      <c r="A65">
        <v>64</v>
      </c>
      <c r="B65">
        <v>861.71695999999997</v>
      </c>
      <c r="C65">
        <v>1840.88283</v>
      </c>
    </row>
    <row r="66" spans="1:3" x14ac:dyDescent="0.3">
      <c r="A66">
        <v>65</v>
      </c>
      <c r="B66">
        <v>675.87653999999998</v>
      </c>
      <c r="C66">
        <v>1767.5033100000001</v>
      </c>
    </row>
    <row r="67" spans="1:3" x14ac:dyDescent="0.3">
      <c r="A67">
        <v>66</v>
      </c>
      <c r="B67">
        <v>189.84897000000001</v>
      </c>
      <c r="C67">
        <v>370.51060000000001</v>
      </c>
    </row>
    <row r="68" spans="1:3" x14ac:dyDescent="0.3">
      <c r="A68">
        <v>67</v>
      </c>
      <c r="B68">
        <v>524.50624000000005</v>
      </c>
      <c r="C68">
        <v>1046.72183</v>
      </c>
    </row>
    <row r="69" spans="1:3" x14ac:dyDescent="0.3">
      <c r="A69">
        <v>68</v>
      </c>
      <c r="B69">
        <v>809.75675999999999</v>
      </c>
      <c r="C69">
        <v>1413.60446</v>
      </c>
    </row>
    <row r="70" spans="1:3" x14ac:dyDescent="0.3">
      <c r="A70">
        <v>69</v>
      </c>
      <c r="B70">
        <v>900.72184000000004</v>
      </c>
      <c r="C70">
        <v>1933.88588</v>
      </c>
    </row>
    <row r="71" spans="1:3" x14ac:dyDescent="0.3">
      <c r="A71">
        <v>70</v>
      </c>
      <c r="B71">
        <v>598.95986000000005</v>
      </c>
      <c r="C71">
        <v>1593.5617099999999</v>
      </c>
    </row>
    <row r="72" spans="1:3" x14ac:dyDescent="0.3">
      <c r="A72">
        <v>71</v>
      </c>
      <c r="B72">
        <v>883.87081000000001</v>
      </c>
      <c r="C72">
        <v>1531.7941599999999</v>
      </c>
    </row>
    <row r="73" spans="1:3" x14ac:dyDescent="0.3">
      <c r="A73">
        <v>72</v>
      </c>
      <c r="B73">
        <v>930.72740999999996</v>
      </c>
      <c r="C73">
        <v>1823.46586</v>
      </c>
    </row>
    <row r="74" spans="1:3" x14ac:dyDescent="0.3">
      <c r="A74">
        <v>73</v>
      </c>
      <c r="B74">
        <v>969.73451999999997</v>
      </c>
      <c r="C74">
        <v>1956.2644600000001</v>
      </c>
    </row>
    <row r="75" spans="1:3" x14ac:dyDescent="0.3">
      <c r="A75">
        <v>74</v>
      </c>
      <c r="B75">
        <v>900.88571999999999</v>
      </c>
      <c r="C75">
        <v>1918.91859</v>
      </c>
    </row>
    <row r="76" spans="1:3" x14ac:dyDescent="0.3">
      <c r="A76">
        <v>75</v>
      </c>
      <c r="B76">
        <v>952.98613</v>
      </c>
      <c r="C76">
        <v>1963.50989</v>
      </c>
    </row>
    <row r="77" spans="1:3" x14ac:dyDescent="0.3">
      <c r="A77">
        <v>76</v>
      </c>
      <c r="B77">
        <v>936.60915999999997</v>
      </c>
      <c r="C77">
        <v>1959.8538100000001</v>
      </c>
    </row>
    <row r="78" spans="1:3" x14ac:dyDescent="0.3">
      <c r="A78">
        <v>77</v>
      </c>
      <c r="B78">
        <v>474.90910000000002</v>
      </c>
      <c r="C78">
        <v>1319.58374</v>
      </c>
    </row>
    <row r="79" spans="1:3" x14ac:dyDescent="0.3">
      <c r="A79">
        <v>78</v>
      </c>
      <c r="B79">
        <v>267.90841999999998</v>
      </c>
      <c r="C79">
        <v>525.71412999999995</v>
      </c>
    </row>
    <row r="80" spans="1:3" x14ac:dyDescent="0.3">
      <c r="A80">
        <v>79</v>
      </c>
      <c r="B80">
        <v>1012.3143</v>
      </c>
      <c r="C80">
        <v>1566.0669800000001</v>
      </c>
    </row>
    <row r="81" spans="1:3" x14ac:dyDescent="0.3">
      <c r="A81">
        <v>80</v>
      </c>
      <c r="B81">
        <v>984.04823999999996</v>
      </c>
      <c r="C81">
        <v>1982.7985100000001</v>
      </c>
    </row>
    <row r="82" spans="1:3" x14ac:dyDescent="0.3">
      <c r="A82">
        <v>81</v>
      </c>
      <c r="B82">
        <v>212.54601</v>
      </c>
      <c r="C82">
        <v>824.51207999999997</v>
      </c>
    </row>
    <row r="83" spans="1:3" x14ac:dyDescent="0.3">
      <c r="A83">
        <v>82</v>
      </c>
      <c r="B83">
        <v>838.02391999999998</v>
      </c>
      <c r="C83">
        <v>1472.7345399999999</v>
      </c>
    </row>
    <row r="84" spans="1:3" x14ac:dyDescent="0.3">
      <c r="A84">
        <v>83</v>
      </c>
      <c r="B84">
        <v>757.18356000000006</v>
      </c>
      <c r="C84">
        <v>1668.5709199999999</v>
      </c>
    </row>
    <row r="85" spans="1:3" x14ac:dyDescent="0.3">
      <c r="A85">
        <v>84</v>
      </c>
      <c r="B85">
        <v>287.56322999999998</v>
      </c>
      <c r="C85">
        <v>755.93096000000003</v>
      </c>
    </row>
    <row r="86" spans="1:3" x14ac:dyDescent="0.3">
      <c r="A86">
        <v>85</v>
      </c>
      <c r="B86">
        <v>319.77595000000002</v>
      </c>
      <c r="C86">
        <v>629.57347000000004</v>
      </c>
    </row>
    <row r="87" spans="1:3" x14ac:dyDescent="0.3">
      <c r="A87">
        <v>86</v>
      </c>
      <c r="B87">
        <v>898.55088000000001</v>
      </c>
      <c r="C87">
        <v>1465.1942799999999</v>
      </c>
    </row>
    <row r="88" spans="1:3" x14ac:dyDescent="0.3">
      <c r="A88">
        <v>87</v>
      </c>
      <c r="B88">
        <v>1028.64168</v>
      </c>
      <c r="C88">
        <v>1994.9467099999999</v>
      </c>
    </row>
    <row r="89" spans="1:3" x14ac:dyDescent="0.3">
      <c r="A89">
        <v>88</v>
      </c>
      <c r="B89">
        <v>740.3338</v>
      </c>
      <c r="C89">
        <v>1867.1069299999999</v>
      </c>
    </row>
    <row r="90" spans="1:3" x14ac:dyDescent="0.3">
      <c r="A90">
        <v>89</v>
      </c>
      <c r="B90">
        <v>853.49194</v>
      </c>
      <c r="C90">
        <v>1524.4973299999999</v>
      </c>
    </row>
    <row r="91" spans="1:3" x14ac:dyDescent="0.3">
      <c r="A91">
        <v>90</v>
      </c>
      <c r="B91">
        <v>238.39183</v>
      </c>
      <c r="C91">
        <v>738.36851000000001</v>
      </c>
    </row>
    <row r="92" spans="1:3" x14ac:dyDescent="0.3">
      <c r="A92">
        <v>91</v>
      </c>
      <c r="B92">
        <v>510.11428000000001</v>
      </c>
      <c r="C92">
        <v>1048.3630900000001</v>
      </c>
    </row>
    <row r="93" spans="1:3" x14ac:dyDescent="0.3">
      <c r="A93">
        <v>92</v>
      </c>
      <c r="B93">
        <v>885.02877999999998</v>
      </c>
      <c r="C93">
        <v>1601.9723300000001</v>
      </c>
    </row>
    <row r="94" spans="1:3" x14ac:dyDescent="0.3">
      <c r="A94">
        <v>93</v>
      </c>
      <c r="B94">
        <v>849.74623999999994</v>
      </c>
      <c r="C94">
        <v>1756.90426</v>
      </c>
    </row>
    <row r="95" spans="1:3" x14ac:dyDescent="0.3">
      <c r="A95">
        <v>94</v>
      </c>
      <c r="B95">
        <v>713.79267000000004</v>
      </c>
      <c r="C95">
        <v>1762.2508399999999</v>
      </c>
    </row>
    <row r="96" spans="1:3" x14ac:dyDescent="0.3">
      <c r="A96">
        <v>95</v>
      </c>
      <c r="B96">
        <v>427.35975999999999</v>
      </c>
      <c r="C96">
        <v>921.89157999999998</v>
      </c>
    </row>
    <row r="97" spans="1:3" x14ac:dyDescent="0.3">
      <c r="A97">
        <v>96</v>
      </c>
      <c r="B97">
        <v>330.87801999999999</v>
      </c>
      <c r="C97">
        <v>686.92470000000003</v>
      </c>
    </row>
    <row r="98" spans="1:3" x14ac:dyDescent="0.3">
      <c r="A98">
        <v>97</v>
      </c>
      <c r="B98">
        <v>760.86820999999998</v>
      </c>
      <c r="C98">
        <v>1526.9669200000001</v>
      </c>
    </row>
    <row r="99" spans="1:3" x14ac:dyDescent="0.3">
      <c r="A99">
        <v>98</v>
      </c>
      <c r="B99">
        <v>891.99668999999994</v>
      </c>
      <c r="C99">
        <v>1563.43597</v>
      </c>
    </row>
    <row r="100" spans="1:3" x14ac:dyDescent="0.3">
      <c r="A100">
        <v>99</v>
      </c>
      <c r="B100">
        <v>601.05241999999998</v>
      </c>
      <c r="C100">
        <v>1447.53703</v>
      </c>
    </row>
    <row r="101" spans="1:3" x14ac:dyDescent="0.3">
      <c r="A101">
        <v>100</v>
      </c>
      <c r="B101">
        <v>1043.0828799999999</v>
      </c>
      <c r="C101">
        <v>1609.67498</v>
      </c>
    </row>
    <row r="102" spans="1:3" x14ac:dyDescent="0.3">
      <c r="A102">
        <v>101</v>
      </c>
      <c r="B102">
        <v>431.51549999999997</v>
      </c>
      <c r="C102">
        <v>1289.7037600000001</v>
      </c>
    </row>
    <row r="103" spans="1:3" x14ac:dyDescent="0.3">
      <c r="A103">
        <v>102</v>
      </c>
      <c r="B103">
        <v>888.66822000000002</v>
      </c>
      <c r="C103">
        <v>1602.23865</v>
      </c>
    </row>
    <row r="104" spans="1:3" x14ac:dyDescent="0.3">
      <c r="A104">
        <v>103</v>
      </c>
      <c r="B104">
        <v>417.92853000000002</v>
      </c>
      <c r="C104">
        <v>1268.79368</v>
      </c>
    </row>
    <row r="105" spans="1:3" x14ac:dyDescent="0.3">
      <c r="A105">
        <v>104</v>
      </c>
      <c r="B105">
        <v>1078.3735099999999</v>
      </c>
      <c r="C105">
        <v>1611.6104700000001</v>
      </c>
    </row>
    <row r="106" spans="1:3" x14ac:dyDescent="0.3">
      <c r="A106">
        <v>105</v>
      </c>
      <c r="B106">
        <v>990.20696999999996</v>
      </c>
      <c r="C106">
        <v>2070.70282</v>
      </c>
    </row>
    <row r="107" spans="1:3" x14ac:dyDescent="0.3">
      <c r="A107">
        <v>106</v>
      </c>
      <c r="B107">
        <v>801.89239999999995</v>
      </c>
      <c r="C107">
        <v>1734.7563600000001</v>
      </c>
    </row>
    <row r="108" spans="1:3" x14ac:dyDescent="0.3">
      <c r="A108">
        <v>107</v>
      </c>
      <c r="B108">
        <v>1079.43956</v>
      </c>
      <c r="C108">
        <v>2083.28287</v>
      </c>
    </row>
    <row r="109" spans="1:3" x14ac:dyDescent="0.3">
      <c r="A109">
        <v>108</v>
      </c>
      <c r="B109">
        <v>330.45835</v>
      </c>
      <c r="C109">
        <v>1093.3202799999999</v>
      </c>
    </row>
    <row r="110" spans="1:3" x14ac:dyDescent="0.3">
      <c r="A110">
        <v>109</v>
      </c>
      <c r="B110">
        <v>695.57614999999998</v>
      </c>
      <c r="C110">
        <v>1384.80942</v>
      </c>
    </row>
    <row r="111" spans="1:3" x14ac:dyDescent="0.3">
      <c r="A111">
        <v>110</v>
      </c>
      <c r="B111">
        <v>1047.1118899999999</v>
      </c>
      <c r="C111">
        <v>1629.55844</v>
      </c>
    </row>
    <row r="112" spans="1:3" x14ac:dyDescent="0.3">
      <c r="A112">
        <v>111</v>
      </c>
      <c r="B112">
        <v>670.18320000000006</v>
      </c>
      <c r="C112">
        <v>1762.8630800000001</v>
      </c>
    </row>
    <row r="113" spans="1:3" x14ac:dyDescent="0.3">
      <c r="A113">
        <v>112</v>
      </c>
      <c r="B113">
        <v>1036.2050400000001</v>
      </c>
      <c r="C113">
        <v>1646.07023</v>
      </c>
    </row>
    <row r="114" spans="1:3" x14ac:dyDescent="0.3">
      <c r="A114">
        <v>113</v>
      </c>
      <c r="B114">
        <v>1112.3370500000001</v>
      </c>
      <c r="C114">
        <v>2081.7101499999999</v>
      </c>
    </row>
    <row r="115" spans="1:3" x14ac:dyDescent="0.3">
      <c r="A115">
        <v>114</v>
      </c>
      <c r="B115">
        <v>1093.03368</v>
      </c>
      <c r="C115">
        <v>2084.66318</v>
      </c>
    </row>
    <row r="116" spans="1:3" x14ac:dyDescent="0.3">
      <c r="A116">
        <v>115</v>
      </c>
      <c r="B116">
        <v>564.65864999999997</v>
      </c>
      <c r="C116">
        <v>1625.8309899999999</v>
      </c>
    </row>
    <row r="117" spans="1:3" x14ac:dyDescent="0.3">
      <c r="A117">
        <v>116</v>
      </c>
      <c r="B117">
        <v>967.43164999999999</v>
      </c>
      <c r="C117">
        <v>1613.8572200000001</v>
      </c>
    </row>
    <row r="118" spans="1:3" x14ac:dyDescent="0.3">
      <c r="A118">
        <v>117</v>
      </c>
      <c r="B118">
        <v>1121.87959</v>
      </c>
      <c r="C118">
        <v>2109.6678900000002</v>
      </c>
    </row>
    <row r="119" spans="1:3" x14ac:dyDescent="0.3">
      <c r="A119">
        <v>118</v>
      </c>
      <c r="B119">
        <v>965.50021000000004</v>
      </c>
      <c r="C119">
        <v>2060.9479700000002</v>
      </c>
    </row>
    <row r="120" spans="1:3" x14ac:dyDescent="0.3">
      <c r="A120">
        <v>119</v>
      </c>
      <c r="B120">
        <v>906.43249000000003</v>
      </c>
      <c r="C120">
        <v>1848.10932</v>
      </c>
    </row>
    <row r="121" spans="1:3" x14ac:dyDescent="0.3">
      <c r="A121">
        <v>120</v>
      </c>
      <c r="B121">
        <v>914.14586999999995</v>
      </c>
      <c r="C121">
        <v>1983.7504899999999</v>
      </c>
    </row>
    <row r="122" spans="1:3" x14ac:dyDescent="0.3">
      <c r="A122">
        <v>121</v>
      </c>
      <c r="B122">
        <v>1052.5172399999999</v>
      </c>
      <c r="C122">
        <v>1839.424</v>
      </c>
    </row>
    <row r="123" spans="1:3" x14ac:dyDescent="0.3">
      <c r="A123">
        <v>122</v>
      </c>
      <c r="B123">
        <v>1071.1119000000001</v>
      </c>
      <c r="C123">
        <v>2110.30179</v>
      </c>
    </row>
    <row r="124" spans="1:3" x14ac:dyDescent="0.3">
      <c r="A124">
        <v>123</v>
      </c>
      <c r="B124">
        <v>592.46952999999996</v>
      </c>
      <c r="C124">
        <v>1687.18851</v>
      </c>
    </row>
    <row r="125" spans="1:3" x14ac:dyDescent="0.3">
      <c r="A125">
        <v>124</v>
      </c>
      <c r="B125">
        <v>450.38580999999999</v>
      </c>
      <c r="C125">
        <v>923.53566000000001</v>
      </c>
    </row>
    <row r="126" spans="1:3" x14ac:dyDescent="0.3">
      <c r="A126">
        <v>125</v>
      </c>
      <c r="B126">
        <v>443.64911999999998</v>
      </c>
      <c r="C126">
        <v>924.22051999999996</v>
      </c>
    </row>
    <row r="127" spans="1:3" x14ac:dyDescent="0.3">
      <c r="A127">
        <v>126</v>
      </c>
      <c r="B127">
        <v>497.77298000000002</v>
      </c>
      <c r="C127">
        <v>993.62656000000004</v>
      </c>
    </row>
    <row r="128" spans="1:3" x14ac:dyDescent="0.3">
      <c r="A128">
        <v>127</v>
      </c>
      <c r="B128">
        <v>542.28844000000004</v>
      </c>
      <c r="C128">
        <v>1085.8098299999999</v>
      </c>
    </row>
    <row r="129" spans="1:3" x14ac:dyDescent="0.3">
      <c r="A129">
        <v>128</v>
      </c>
      <c r="B129">
        <v>1128.21208</v>
      </c>
      <c r="C129">
        <v>1677.1194700000001</v>
      </c>
    </row>
    <row r="130" spans="1:3" x14ac:dyDescent="0.3">
      <c r="A130">
        <v>129</v>
      </c>
      <c r="B130">
        <v>1167.1711600000001</v>
      </c>
      <c r="C130">
        <v>2101.0024899999999</v>
      </c>
    </row>
    <row r="131" spans="1:3" x14ac:dyDescent="0.3">
      <c r="A131">
        <v>130</v>
      </c>
      <c r="B131">
        <v>1145.4391499999999</v>
      </c>
      <c r="C131">
        <v>2148.41201</v>
      </c>
    </row>
    <row r="132" spans="1:3" x14ac:dyDescent="0.3">
      <c r="A132">
        <v>131</v>
      </c>
      <c r="B132">
        <v>1080.2833800000001</v>
      </c>
      <c r="C132">
        <v>2128.61285</v>
      </c>
    </row>
    <row r="133" spans="1:3" x14ac:dyDescent="0.3">
      <c r="A133">
        <v>132</v>
      </c>
      <c r="B133">
        <v>1168.7602099999999</v>
      </c>
      <c r="C133">
        <v>2146.1547399999999</v>
      </c>
    </row>
    <row r="134" spans="1:3" x14ac:dyDescent="0.3">
      <c r="A134">
        <v>133</v>
      </c>
      <c r="B134">
        <v>1146.38273</v>
      </c>
      <c r="C134">
        <v>2161.1894299999999</v>
      </c>
    </row>
    <row r="135" spans="1:3" x14ac:dyDescent="0.3">
      <c r="A135">
        <v>134</v>
      </c>
      <c r="B135">
        <v>1084.5876499999999</v>
      </c>
      <c r="C135">
        <v>2126.1860999999999</v>
      </c>
    </row>
    <row r="136" spans="1:3" x14ac:dyDescent="0.3">
      <c r="A136">
        <v>135</v>
      </c>
      <c r="B136">
        <v>1133.32008</v>
      </c>
      <c r="C136">
        <v>2060.1910499999999</v>
      </c>
    </row>
    <row r="137" spans="1:3" x14ac:dyDescent="0.3">
      <c r="A137">
        <v>136</v>
      </c>
      <c r="B137">
        <v>1156.7542599999999</v>
      </c>
      <c r="C137">
        <v>2131.7409299999999</v>
      </c>
    </row>
    <row r="138" spans="1:3" x14ac:dyDescent="0.3">
      <c r="A138">
        <v>137</v>
      </c>
      <c r="B138">
        <v>1153.81044</v>
      </c>
      <c r="C138">
        <v>2174.73612</v>
      </c>
    </row>
    <row r="139" spans="1:3" x14ac:dyDescent="0.3">
      <c r="A139">
        <v>138</v>
      </c>
      <c r="B139">
        <v>554.88532999999995</v>
      </c>
      <c r="C139">
        <v>1589.0329899999999</v>
      </c>
    </row>
    <row r="140" spans="1:3" x14ac:dyDescent="0.3">
      <c r="A140">
        <v>139</v>
      </c>
      <c r="B140">
        <v>1059.68145</v>
      </c>
      <c r="C140">
        <v>1677.1118300000001</v>
      </c>
    </row>
    <row r="141" spans="1:3" x14ac:dyDescent="0.3">
      <c r="A141">
        <v>140</v>
      </c>
      <c r="B141">
        <v>1104.92309</v>
      </c>
      <c r="C141">
        <v>2057.6493500000001</v>
      </c>
    </row>
    <row r="142" spans="1:3" x14ac:dyDescent="0.3">
      <c r="A142">
        <v>141</v>
      </c>
      <c r="B142">
        <v>809.40581999999995</v>
      </c>
      <c r="C142">
        <v>2146.0804800000001</v>
      </c>
    </row>
    <row r="143" spans="1:3" x14ac:dyDescent="0.3">
      <c r="A143">
        <v>142</v>
      </c>
      <c r="B143">
        <v>955.93849</v>
      </c>
      <c r="C143">
        <v>1599.0780099999999</v>
      </c>
    </row>
    <row r="144" spans="1:3" x14ac:dyDescent="0.3">
      <c r="A144">
        <v>143</v>
      </c>
      <c r="B144">
        <v>999.19209999999998</v>
      </c>
      <c r="C144">
        <v>2029.39095</v>
      </c>
    </row>
    <row r="145" spans="1:3" x14ac:dyDescent="0.3">
      <c r="A145">
        <v>144</v>
      </c>
      <c r="B145">
        <v>1176.51812</v>
      </c>
      <c r="C145">
        <v>2103.5915</v>
      </c>
    </row>
    <row r="146" spans="1:3" x14ac:dyDescent="0.3">
      <c r="A146">
        <v>145</v>
      </c>
      <c r="B146">
        <v>922.39108999999996</v>
      </c>
      <c r="C146">
        <v>2094.7598499999999</v>
      </c>
    </row>
    <row r="147" spans="1:3" x14ac:dyDescent="0.3">
      <c r="A147">
        <v>146</v>
      </c>
      <c r="B147">
        <v>617.76625999999999</v>
      </c>
      <c r="C147">
        <v>1725.5265400000001</v>
      </c>
    </row>
    <row r="148" spans="1:3" x14ac:dyDescent="0.3">
      <c r="A148">
        <v>147</v>
      </c>
      <c r="B148">
        <v>949.04884000000004</v>
      </c>
      <c r="C148">
        <v>1630.6399200000001</v>
      </c>
    </row>
    <row r="149" spans="1:3" x14ac:dyDescent="0.3">
      <c r="A149">
        <v>148</v>
      </c>
      <c r="B149">
        <v>1175.72291</v>
      </c>
      <c r="C149">
        <v>1975.64249</v>
      </c>
    </row>
    <row r="150" spans="1:3" x14ac:dyDescent="0.3">
      <c r="A150">
        <v>149</v>
      </c>
      <c r="B150">
        <v>1181.9853800000001</v>
      </c>
      <c r="C150">
        <v>2165.8157099999999</v>
      </c>
    </row>
    <row r="151" spans="1:3" x14ac:dyDescent="0.3">
      <c r="A151">
        <v>150</v>
      </c>
      <c r="B151">
        <v>1204.9850799999999</v>
      </c>
      <c r="C151">
        <v>2192.7558899999999</v>
      </c>
    </row>
    <row r="152" spans="1:3" x14ac:dyDescent="0.3">
      <c r="A152">
        <v>151</v>
      </c>
      <c r="B152">
        <v>1196.5510099999999</v>
      </c>
      <c r="C152">
        <v>2204.4963499999999</v>
      </c>
    </row>
    <row r="153" spans="1:3" x14ac:dyDescent="0.3">
      <c r="A153">
        <v>152</v>
      </c>
      <c r="B153">
        <v>1137.2757899999999</v>
      </c>
      <c r="C153">
        <v>2184.0356099999999</v>
      </c>
    </row>
    <row r="154" spans="1:3" x14ac:dyDescent="0.3">
      <c r="A154">
        <v>153</v>
      </c>
      <c r="B154">
        <v>950.30826000000002</v>
      </c>
      <c r="C154">
        <v>1993.80781</v>
      </c>
    </row>
    <row r="155" spans="1:3" x14ac:dyDescent="0.3">
      <c r="A155">
        <v>154</v>
      </c>
      <c r="B155">
        <v>1219.0738899999999</v>
      </c>
      <c r="C155">
        <v>2191.65931</v>
      </c>
    </row>
    <row r="156" spans="1:3" x14ac:dyDescent="0.3">
      <c r="A156">
        <v>155</v>
      </c>
      <c r="B156">
        <v>1217.8550399999999</v>
      </c>
      <c r="C156">
        <v>2216.6711700000001</v>
      </c>
    </row>
    <row r="157" spans="1:3" x14ac:dyDescent="0.3">
      <c r="A157">
        <v>156</v>
      </c>
      <c r="B157">
        <v>1180.6686400000001</v>
      </c>
      <c r="C157">
        <v>2198.8811700000001</v>
      </c>
    </row>
    <row r="158" spans="1:3" x14ac:dyDescent="0.3">
      <c r="A158">
        <v>157</v>
      </c>
      <c r="B158">
        <v>917.75161000000003</v>
      </c>
      <c r="C158">
        <v>2192.69706</v>
      </c>
    </row>
    <row r="159" spans="1:3" x14ac:dyDescent="0.3">
      <c r="A159">
        <v>158</v>
      </c>
      <c r="B159">
        <v>1095.2432899999999</v>
      </c>
      <c r="C159">
        <v>1902.3936100000001</v>
      </c>
    </row>
    <row r="160" spans="1:3" x14ac:dyDescent="0.3">
      <c r="A160">
        <v>159</v>
      </c>
      <c r="B160">
        <v>1065.4602400000001</v>
      </c>
      <c r="C160">
        <v>2188.2144199999998</v>
      </c>
    </row>
    <row r="161" spans="1:3" x14ac:dyDescent="0.3">
      <c r="A161">
        <v>160</v>
      </c>
      <c r="B161">
        <v>1155.85907</v>
      </c>
      <c r="C161">
        <v>2104.35032</v>
      </c>
    </row>
    <row r="162" spans="1:3" x14ac:dyDescent="0.3">
      <c r="A162">
        <v>161</v>
      </c>
      <c r="B162">
        <v>1010.50246</v>
      </c>
      <c r="C162">
        <v>2222.3520699999999</v>
      </c>
    </row>
    <row r="163" spans="1:3" x14ac:dyDescent="0.3">
      <c r="A163">
        <v>162</v>
      </c>
      <c r="B163">
        <v>1143.4555</v>
      </c>
      <c r="C163">
        <v>2065.1439799999998</v>
      </c>
    </row>
    <row r="164" spans="1:3" x14ac:dyDescent="0.3">
      <c r="A164">
        <v>163</v>
      </c>
      <c r="B164">
        <v>1143.5814499999999</v>
      </c>
      <c r="C164">
        <v>2141.7521999999999</v>
      </c>
    </row>
    <row r="165" spans="1:3" x14ac:dyDescent="0.3">
      <c r="A165">
        <v>164</v>
      </c>
      <c r="B165">
        <v>986.25657000000001</v>
      </c>
      <c r="C165">
        <v>2204.76863</v>
      </c>
    </row>
    <row r="166" spans="1:3" x14ac:dyDescent="0.3">
      <c r="A166">
        <v>165</v>
      </c>
      <c r="B166">
        <v>1177.50396</v>
      </c>
      <c r="C166">
        <v>1938.9247700000001</v>
      </c>
    </row>
    <row r="167" spans="1:3" x14ac:dyDescent="0.3">
      <c r="A167">
        <v>166</v>
      </c>
      <c r="B167">
        <v>1203.3902399999999</v>
      </c>
      <c r="C167">
        <v>2204.6421500000001</v>
      </c>
    </row>
    <row r="168" spans="1:3" x14ac:dyDescent="0.3">
      <c r="A168">
        <v>167</v>
      </c>
      <c r="B168">
        <v>1209.19848</v>
      </c>
      <c r="C168">
        <v>2211.6729300000002</v>
      </c>
    </row>
    <row r="169" spans="1:3" x14ac:dyDescent="0.3">
      <c r="A169">
        <v>168</v>
      </c>
      <c r="B169">
        <v>1216.52837</v>
      </c>
      <c r="C169">
        <v>2213.3567499999999</v>
      </c>
    </row>
    <row r="170" spans="1:3" x14ac:dyDescent="0.3">
      <c r="A170">
        <v>169</v>
      </c>
      <c r="B170">
        <v>1243.75766</v>
      </c>
      <c r="C170">
        <v>2230.0209500000001</v>
      </c>
    </row>
    <row r="171" spans="1:3" x14ac:dyDescent="0.3">
      <c r="A171">
        <v>170</v>
      </c>
      <c r="B171">
        <v>1230.97891</v>
      </c>
      <c r="C171">
        <v>2228.0136299999999</v>
      </c>
    </row>
    <row r="172" spans="1:3" x14ac:dyDescent="0.3">
      <c r="A172">
        <v>171</v>
      </c>
      <c r="B172">
        <v>1132.1709499999999</v>
      </c>
      <c r="C172">
        <v>2153.5407599999999</v>
      </c>
    </row>
    <row r="173" spans="1:3" x14ac:dyDescent="0.3">
      <c r="A173">
        <v>172</v>
      </c>
      <c r="B173">
        <v>1232.20615</v>
      </c>
      <c r="C173">
        <v>2224.22613</v>
      </c>
    </row>
    <row r="174" spans="1:3" x14ac:dyDescent="0.3">
      <c r="A174">
        <v>173</v>
      </c>
      <c r="B174">
        <v>1005.37183</v>
      </c>
      <c r="C174">
        <v>2212.4059099999999</v>
      </c>
    </row>
    <row r="175" spans="1:3" x14ac:dyDescent="0.3">
      <c r="A175">
        <v>174</v>
      </c>
      <c r="B175">
        <v>1235.18705</v>
      </c>
      <c r="C175">
        <v>2163.9673200000002</v>
      </c>
    </row>
    <row r="176" spans="1:3" x14ac:dyDescent="0.3">
      <c r="A176">
        <v>175</v>
      </c>
      <c r="B176">
        <v>1220.8072999999999</v>
      </c>
      <c r="C176">
        <v>2229.8439800000001</v>
      </c>
    </row>
    <row r="177" spans="1:3" x14ac:dyDescent="0.3">
      <c r="A177">
        <v>176</v>
      </c>
      <c r="B177">
        <v>1160.7343000000001</v>
      </c>
      <c r="C177">
        <v>2214.8931200000002</v>
      </c>
    </row>
    <row r="178" spans="1:3" x14ac:dyDescent="0.3">
      <c r="A178">
        <v>177</v>
      </c>
      <c r="B178">
        <v>972.51589999999999</v>
      </c>
      <c r="C178">
        <v>2139.78505</v>
      </c>
    </row>
    <row r="179" spans="1:3" x14ac:dyDescent="0.3">
      <c r="A179">
        <v>178</v>
      </c>
      <c r="B179">
        <v>1238.5703799999999</v>
      </c>
      <c r="C179">
        <v>2169.8928799999999</v>
      </c>
    </row>
    <row r="180" spans="1:3" x14ac:dyDescent="0.3">
      <c r="A180">
        <v>179</v>
      </c>
      <c r="B180">
        <v>1231.1414400000001</v>
      </c>
      <c r="C180">
        <v>2223.5498600000001</v>
      </c>
    </row>
    <row r="181" spans="1:3" x14ac:dyDescent="0.3">
      <c r="A181">
        <v>180</v>
      </c>
      <c r="B181">
        <v>1229.3598500000001</v>
      </c>
      <c r="C181">
        <v>2225.3042700000001</v>
      </c>
    </row>
    <row r="182" spans="1:3" x14ac:dyDescent="0.3">
      <c r="A182">
        <v>181</v>
      </c>
      <c r="B182">
        <v>1224.07997</v>
      </c>
      <c r="C182">
        <v>2217.6202499999999</v>
      </c>
    </row>
    <row r="183" spans="1:3" x14ac:dyDescent="0.3">
      <c r="A183">
        <v>182</v>
      </c>
      <c r="B183">
        <v>1173.1088999999999</v>
      </c>
      <c r="C183">
        <v>2206.9819000000002</v>
      </c>
    </row>
    <row r="184" spans="1:3" x14ac:dyDescent="0.3">
      <c r="A184">
        <v>183</v>
      </c>
      <c r="B184">
        <v>1110.05414</v>
      </c>
      <c r="C184">
        <v>2099.41</v>
      </c>
    </row>
    <row r="185" spans="1:3" x14ac:dyDescent="0.3">
      <c r="A185">
        <v>184</v>
      </c>
      <c r="B185">
        <v>1219.4676899999999</v>
      </c>
      <c r="C185">
        <v>2171.3725100000001</v>
      </c>
    </row>
    <row r="186" spans="1:3" x14ac:dyDescent="0.3">
      <c r="A186">
        <v>185</v>
      </c>
      <c r="B186">
        <v>1204.64085</v>
      </c>
      <c r="C186">
        <v>2213.5846799999999</v>
      </c>
    </row>
    <row r="187" spans="1:3" x14ac:dyDescent="0.3">
      <c r="A187">
        <v>186</v>
      </c>
      <c r="B187">
        <v>971.31186000000002</v>
      </c>
      <c r="C187">
        <v>2116.16086</v>
      </c>
    </row>
    <row r="188" spans="1:3" x14ac:dyDescent="0.3">
      <c r="A188">
        <v>187</v>
      </c>
      <c r="B188">
        <v>579.82749999999999</v>
      </c>
      <c r="C188">
        <v>1695.6909900000001</v>
      </c>
    </row>
    <row r="189" spans="1:3" x14ac:dyDescent="0.3">
      <c r="A189">
        <v>188</v>
      </c>
      <c r="B189">
        <v>1132.45416</v>
      </c>
      <c r="C189">
        <v>1677.4776400000001</v>
      </c>
    </row>
    <row r="190" spans="1:3" x14ac:dyDescent="0.3">
      <c r="A190">
        <v>189</v>
      </c>
      <c r="B190">
        <v>389.99407000000002</v>
      </c>
      <c r="C190">
        <v>1281.1422700000001</v>
      </c>
    </row>
    <row r="191" spans="1:3" x14ac:dyDescent="0.3">
      <c r="A191">
        <v>190</v>
      </c>
      <c r="B191">
        <v>1061.9879000000001</v>
      </c>
      <c r="C191">
        <v>1563.56495</v>
      </c>
    </row>
    <row r="192" spans="1:3" x14ac:dyDescent="0.3">
      <c r="A192">
        <v>191</v>
      </c>
      <c r="B192">
        <v>1209.8808100000001</v>
      </c>
      <c r="C192">
        <v>2204.6488399999998</v>
      </c>
    </row>
    <row r="193" spans="1:3" x14ac:dyDescent="0.3">
      <c r="A193">
        <v>192</v>
      </c>
      <c r="B193">
        <v>1180.1256900000001</v>
      </c>
      <c r="C193">
        <v>2201.5671499999999</v>
      </c>
    </row>
    <row r="194" spans="1:3" x14ac:dyDescent="0.3">
      <c r="A194">
        <v>193</v>
      </c>
      <c r="B194">
        <v>1158.9926599999999</v>
      </c>
      <c r="C194">
        <v>2158.7312099999999</v>
      </c>
    </row>
    <row r="195" spans="1:3" x14ac:dyDescent="0.3">
      <c r="A195">
        <v>194</v>
      </c>
      <c r="B195">
        <v>1173.6746000000001</v>
      </c>
      <c r="C195">
        <v>2197.4224100000001</v>
      </c>
    </row>
    <row r="196" spans="1:3" x14ac:dyDescent="0.3">
      <c r="A196">
        <v>195</v>
      </c>
      <c r="B196">
        <v>977.87212999999997</v>
      </c>
      <c r="C196">
        <v>2164.0713099999998</v>
      </c>
    </row>
    <row r="197" spans="1:3" x14ac:dyDescent="0.3">
      <c r="A197">
        <v>196</v>
      </c>
      <c r="B197">
        <v>1065.9614799999999</v>
      </c>
      <c r="C197">
        <v>1996.62724</v>
      </c>
    </row>
    <row r="198" spans="1:3" x14ac:dyDescent="0.3">
      <c r="A198">
        <v>197</v>
      </c>
      <c r="B198">
        <v>968.39657</v>
      </c>
      <c r="C198">
        <v>1967.7886000000001</v>
      </c>
    </row>
    <row r="199" spans="1:3" x14ac:dyDescent="0.3">
      <c r="A199">
        <v>198</v>
      </c>
      <c r="B199">
        <v>337.61036000000001</v>
      </c>
      <c r="C199">
        <v>1158.2189100000001</v>
      </c>
    </row>
    <row r="200" spans="1:3" x14ac:dyDescent="0.3">
      <c r="A200">
        <v>199</v>
      </c>
      <c r="B200">
        <v>981.61827000000005</v>
      </c>
      <c r="C200">
        <v>1510.15879</v>
      </c>
    </row>
    <row r="201" spans="1:3" x14ac:dyDescent="0.3">
      <c r="A201">
        <v>200</v>
      </c>
      <c r="B201">
        <v>1104.3888199999999</v>
      </c>
      <c r="C201">
        <v>2166.6239099999998</v>
      </c>
    </row>
    <row r="202" spans="1:3" x14ac:dyDescent="0.3">
      <c r="A202">
        <v>201</v>
      </c>
      <c r="B202">
        <v>1178.05891</v>
      </c>
      <c r="C202">
        <v>2103.94857</v>
      </c>
    </row>
    <row r="203" spans="1:3" x14ac:dyDescent="0.3">
      <c r="A203">
        <v>202</v>
      </c>
      <c r="B203">
        <v>1184.32554</v>
      </c>
      <c r="C203">
        <v>2176.74224</v>
      </c>
    </row>
    <row r="204" spans="1:3" x14ac:dyDescent="0.3">
      <c r="A204">
        <v>203</v>
      </c>
      <c r="B204">
        <v>1183.45571</v>
      </c>
      <c r="C204">
        <v>2177.4829399999999</v>
      </c>
    </row>
    <row r="205" spans="1:3" x14ac:dyDescent="0.3">
      <c r="A205">
        <v>204</v>
      </c>
      <c r="B205">
        <v>929.22927000000004</v>
      </c>
      <c r="C205">
        <v>2019.7715900000001</v>
      </c>
    </row>
    <row r="206" spans="1:3" x14ac:dyDescent="0.3">
      <c r="A206">
        <v>205</v>
      </c>
      <c r="B206">
        <v>862.68451000000005</v>
      </c>
      <c r="C206">
        <v>2138.1931800000002</v>
      </c>
    </row>
    <row r="207" spans="1:3" x14ac:dyDescent="0.3">
      <c r="A207">
        <v>206</v>
      </c>
      <c r="B207">
        <v>1038.30574</v>
      </c>
      <c r="C207">
        <v>1695.58824</v>
      </c>
    </row>
    <row r="208" spans="1:3" x14ac:dyDescent="0.3">
      <c r="A208">
        <v>207</v>
      </c>
      <c r="B208">
        <v>394.97226000000001</v>
      </c>
      <c r="C208">
        <v>1237.4112299999999</v>
      </c>
    </row>
    <row r="209" spans="1:3" x14ac:dyDescent="0.3">
      <c r="A209">
        <v>208</v>
      </c>
      <c r="B209">
        <v>813.15180999999995</v>
      </c>
      <c r="C209">
        <v>1430.0838799999999</v>
      </c>
    </row>
    <row r="210" spans="1:3" x14ac:dyDescent="0.3">
      <c r="A210">
        <v>209</v>
      </c>
      <c r="B210">
        <v>1106.0008800000001</v>
      </c>
      <c r="C210">
        <v>1849.6676600000001</v>
      </c>
    </row>
    <row r="211" spans="1:3" x14ac:dyDescent="0.3">
      <c r="A211">
        <v>210</v>
      </c>
      <c r="B211">
        <v>1126.9070200000001</v>
      </c>
      <c r="C211">
        <v>2077.60277</v>
      </c>
    </row>
    <row r="212" spans="1:3" x14ac:dyDescent="0.3">
      <c r="A212">
        <v>211</v>
      </c>
      <c r="B212">
        <v>1131.2511</v>
      </c>
      <c r="C212">
        <v>2158.29684</v>
      </c>
    </row>
    <row r="213" spans="1:3" x14ac:dyDescent="0.3">
      <c r="A213">
        <v>212</v>
      </c>
      <c r="B213">
        <v>916.93119000000002</v>
      </c>
      <c r="C213">
        <v>2029.9706200000001</v>
      </c>
    </row>
    <row r="214" spans="1:3" x14ac:dyDescent="0.3">
      <c r="A214">
        <v>213</v>
      </c>
      <c r="B214">
        <v>1038.9947999999999</v>
      </c>
      <c r="C214">
        <v>2067.0090799999998</v>
      </c>
    </row>
    <row r="215" spans="1:3" x14ac:dyDescent="0.3">
      <c r="A215">
        <v>214</v>
      </c>
      <c r="B215">
        <v>1093.8432700000001</v>
      </c>
      <c r="C215">
        <v>2124.35518</v>
      </c>
    </row>
    <row r="216" spans="1:3" x14ac:dyDescent="0.3">
      <c r="A216">
        <v>215</v>
      </c>
      <c r="B216">
        <v>1141.0814700000001</v>
      </c>
      <c r="C216">
        <v>2138.4307800000001</v>
      </c>
    </row>
    <row r="217" spans="1:3" x14ac:dyDescent="0.3">
      <c r="A217">
        <v>216</v>
      </c>
      <c r="B217">
        <v>815.38661999999999</v>
      </c>
      <c r="C217">
        <v>2129.8903</v>
      </c>
    </row>
    <row r="218" spans="1:3" x14ac:dyDescent="0.3">
      <c r="A218">
        <v>217</v>
      </c>
      <c r="B218">
        <v>1048.68894</v>
      </c>
      <c r="C218">
        <v>1571.8425400000001</v>
      </c>
    </row>
    <row r="219" spans="1:3" x14ac:dyDescent="0.3">
      <c r="A219">
        <v>218</v>
      </c>
      <c r="B219">
        <v>988.86513000000002</v>
      </c>
      <c r="C219">
        <v>2053.6176599999999</v>
      </c>
    </row>
    <row r="220" spans="1:3" x14ac:dyDescent="0.3">
      <c r="A220">
        <v>219</v>
      </c>
      <c r="B220">
        <v>1129.1402599999999</v>
      </c>
      <c r="C220">
        <v>2120.26163</v>
      </c>
    </row>
    <row r="221" spans="1:3" x14ac:dyDescent="0.3">
      <c r="A221">
        <v>220</v>
      </c>
      <c r="B221">
        <v>1115.2490700000001</v>
      </c>
      <c r="C221">
        <v>2111.23711</v>
      </c>
    </row>
    <row r="222" spans="1:3" x14ac:dyDescent="0.3">
      <c r="A222">
        <v>221</v>
      </c>
      <c r="B222">
        <v>974.84982000000002</v>
      </c>
      <c r="C222">
        <v>2112.15634</v>
      </c>
    </row>
    <row r="223" spans="1:3" x14ac:dyDescent="0.3">
      <c r="A223">
        <v>222</v>
      </c>
      <c r="B223">
        <v>973.76215999999999</v>
      </c>
      <c r="C223">
        <v>1952.4716599999999</v>
      </c>
    </row>
    <row r="224" spans="1:3" x14ac:dyDescent="0.3">
      <c r="A224">
        <v>223</v>
      </c>
      <c r="B224">
        <v>1116.43217</v>
      </c>
      <c r="C224">
        <v>2125.0403000000001</v>
      </c>
    </row>
    <row r="225" spans="1:3" x14ac:dyDescent="0.3">
      <c r="A225">
        <v>224</v>
      </c>
      <c r="B225">
        <v>1130.7195899999999</v>
      </c>
      <c r="C225">
        <v>2122.6381099999999</v>
      </c>
    </row>
    <row r="226" spans="1:3" x14ac:dyDescent="0.3">
      <c r="A226">
        <v>225</v>
      </c>
      <c r="B226">
        <v>1020.66829</v>
      </c>
      <c r="C226">
        <v>2121.5455000000002</v>
      </c>
    </row>
    <row r="227" spans="1:3" x14ac:dyDescent="0.3">
      <c r="A227">
        <v>226</v>
      </c>
      <c r="B227">
        <v>619.08956999999998</v>
      </c>
      <c r="C227">
        <v>1670.72758</v>
      </c>
    </row>
    <row r="228" spans="1:3" x14ac:dyDescent="0.3">
      <c r="A228">
        <v>227</v>
      </c>
      <c r="B228">
        <v>1031.5104799999999</v>
      </c>
      <c r="C228">
        <v>1611.2505200000001</v>
      </c>
    </row>
    <row r="229" spans="1:3" x14ac:dyDescent="0.3">
      <c r="A229">
        <v>228</v>
      </c>
      <c r="B229">
        <v>1095.08863</v>
      </c>
      <c r="C229">
        <v>2103.86726</v>
      </c>
    </row>
    <row r="230" spans="1:3" x14ac:dyDescent="0.3">
      <c r="A230">
        <v>229</v>
      </c>
      <c r="B230">
        <v>1089.26459</v>
      </c>
      <c r="C230">
        <v>2096.8348700000001</v>
      </c>
    </row>
    <row r="231" spans="1:3" x14ac:dyDescent="0.3">
      <c r="A231">
        <v>230</v>
      </c>
      <c r="B231">
        <v>1024.7167899999999</v>
      </c>
      <c r="C231">
        <v>2084.33268</v>
      </c>
    </row>
    <row r="232" spans="1:3" x14ac:dyDescent="0.3">
      <c r="A232">
        <v>231</v>
      </c>
      <c r="B232">
        <v>1061.17237</v>
      </c>
      <c r="C232">
        <v>2064.5099300000002</v>
      </c>
    </row>
    <row r="233" spans="1:3" x14ac:dyDescent="0.3">
      <c r="A233">
        <v>232</v>
      </c>
      <c r="B233">
        <v>902.00570000000005</v>
      </c>
      <c r="C233">
        <v>2066.8255800000002</v>
      </c>
    </row>
    <row r="234" spans="1:3" x14ac:dyDescent="0.3">
      <c r="A234">
        <v>233</v>
      </c>
      <c r="B234">
        <v>678.58406000000002</v>
      </c>
      <c r="C234">
        <v>1587.4446800000001</v>
      </c>
    </row>
    <row r="235" spans="1:3" x14ac:dyDescent="0.3">
      <c r="A235">
        <v>234</v>
      </c>
      <c r="B235">
        <v>1086.84646</v>
      </c>
      <c r="C235">
        <v>1624.7065700000001</v>
      </c>
    </row>
    <row r="236" spans="1:3" x14ac:dyDescent="0.3">
      <c r="A236">
        <v>235</v>
      </c>
      <c r="B236">
        <v>1091.2591199999999</v>
      </c>
      <c r="C236">
        <v>2081.96396</v>
      </c>
    </row>
    <row r="237" spans="1:3" x14ac:dyDescent="0.3">
      <c r="A237">
        <v>236</v>
      </c>
      <c r="B237">
        <v>1099.13426</v>
      </c>
      <c r="C237">
        <v>2079.22012</v>
      </c>
    </row>
    <row r="238" spans="1:3" x14ac:dyDescent="0.3">
      <c r="A238">
        <v>237</v>
      </c>
      <c r="B238">
        <v>1080.75713</v>
      </c>
      <c r="C238">
        <v>2077.4313999999999</v>
      </c>
    </row>
    <row r="239" spans="1:3" x14ac:dyDescent="0.3">
      <c r="A239">
        <v>238</v>
      </c>
      <c r="B239">
        <v>1080.35412</v>
      </c>
      <c r="C239">
        <v>2047.33528</v>
      </c>
    </row>
    <row r="240" spans="1:3" x14ac:dyDescent="0.3">
      <c r="A240">
        <v>239</v>
      </c>
      <c r="B240">
        <v>1092.6506400000001</v>
      </c>
      <c r="C240">
        <v>2071.4605099999999</v>
      </c>
    </row>
    <row r="241" spans="1:3" x14ac:dyDescent="0.3">
      <c r="A241">
        <v>240</v>
      </c>
      <c r="B241">
        <v>1070.7731100000001</v>
      </c>
      <c r="C241">
        <v>2068.25596</v>
      </c>
    </row>
    <row r="242" spans="1:3" x14ac:dyDescent="0.3">
      <c r="A242">
        <v>241</v>
      </c>
      <c r="B242">
        <v>904.97235999999998</v>
      </c>
      <c r="C242">
        <v>2047.9212199999999</v>
      </c>
    </row>
    <row r="243" spans="1:3" x14ac:dyDescent="0.3">
      <c r="A243">
        <v>242</v>
      </c>
      <c r="B243">
        <v>922.68080999999995</v>
      </c>
      <c r="C243">
        <v>1845.374</v>
      </c>
    </row>
    <row r="244" spans="1:3" x14ac:dyDescent="0.3">
      <c r="A244">
        <v>243</v>
      </c>
      <c r="B244">
        <v>1081.9129700000001</v>
      </c>
      <c r="C244">
        <v>2061.2394899999999</v>
      </c>
    </row>
    <row r="245" spans="1:3" x14ac:dyDescent="0.3">
      <c r="A245">
        <v>244</v>
      </c>
      <c r="B245">
        <v>1018.26798</v>
      </c>
      <c r="C245">
        <v>2057.6476600000001</v>
      </c>
    </row>
    <row r="246" spans="1:3" x14ac:dyDescent="0.3">
      <c r="A246">
        <v>245</v>
      </c>
      <c r="B246">
        <v>1014.81738</v>
      </c>
      <c r="C246">
        <v>2045.4403299999999</v>
      </c>
    </row>
    <row r="247" spans="1:3" x14ac:dyDescent="0.3">
      <c r="A247">
        <v>246</v>
      </c>
      <c r="B247">
        <v>341.75686999999999</v>
      </c>
      <c r="C247">
        <v>1117.5450699999999</v>
      </c>
    </row>
    <row r="248" spans="1:3" x14ac:dyDescent="0.3">
      <c r="A248">
        <v>247</v>
      </c>
      <c r="B248">
        <v>732.79891999999995</v>
      </c>
      <c r="C248">
        <v>1477.3254999999999</v>
      </c>
    </row>
    <row r="249" spans="1:3" x14ac:dyDescent="0.3">
      <c r="A249">
        <v>248</v>
      </c>
      <c r="B249">
        <v>876.82446000000004</v>
      </c>
      <c r="C249">
        <v>1526.1902299999999</v>
      </c>
    </row>
    <row r="250" spans="1:3" x14ac:dyDescent="0.3">
      <c r="A250">
        <v>249</v>
      </c>
      <c r="B250">
        <v>576.29547000000002</v>
      </c>
      <c r="C250">
        <v>1542.1953599999999</v>
      </c>
    </row>
    <row r="251" spans="1:3" x14ac:dyDescent="0.3">
      <c r="A251">
        <v>250</v>
      </c>
      <c r="B251">
        <v>986.27525000000003</v>
      </c>
      <c r="C251">
        <v>1538.8236400000001</v>
      </c>
    </row>
    <row r="252" spans="1:3" x14ac:dyDescent="0.3">
      <c r="A252">
        <v>251</v>
      </c>
      <c r="B252">
        <v>1053.9153100000001</v>
      </c>
      <c r="C252">
        <v>2037.44948</v>
      </c>
    </row>
    <row r="253" spans="1:3" x14ac:dyDescent="0.3">
      <c r="A253">
        <v>252</v>
      </c>
      <c r="B253">
        <v>1026.5138199999999</v>
      </c>
      <c r="C253">
        <v>2034.08474</v>
      </c>
    </row>
    <row r="254" spans="1:3" x14ac:dyDescent="0.3">
      <c r="A254">
        <v>253</v>
      </c>
      <c r="B254">
        <v>851.0204</v>
      </c>
      <c r="C254">
        <v>2011.53043</v>
      </c>
    </row>
    <row r="255" spans="1:3" x14ac:dyDescent="0.3">
      <c r="A255">
        <v>254</v>
      </c>
      <c r="B255">
        <v>550.94949999999994</v>
      </c>
      <c r="C255">
        <v>1335.99603</v>
      </c>
    </row>
    <row r="256" spans="1:3" x14ac:dyDescent="0.3">
      <c r="A256">
        <v>255</v>
      </c>
      <c r="B256">
        <v>905.80318999999997</v>
      </c>
      <c r="C256">
        <v>1573.7151899999999</v>
      </c>
    </row>
    <row r="257" spans="1:3" x14ac:dyDescent="0.3">
      <c r="A257">
        <v>256</v>
      </c>
      <c r="B257">
        <v>939.05858000000001</v>
      </c>
      <c r="C257">
        <v>1881.9932699999999</v>
      </c>
    </row>
    <row r="258" spans="1:3" x14ac:dyDescent="0.3">
      <c r="A258">
        <v>257</v>
      </c>
      <c r="B258">
        <v>1008.52221</v>
      </c>
      <c r="C258">
        <v>1922.08744</v>
      </c>
    </row>
    <row r="259" spans="1:3" x14ac:dyDescent="0.3">
      <c r="A259">
        <v>258</v>
      </c>
      <c r="B259">
        <v>1001.08173</v>
      </c>
      <c r="C259">
        <v>2003.1086499999999</v>
      </c>
    </row>
    <row r="260" spans="1:3" x14ac:dyDescent="0.3">
      <c r="A260">
        <v>259</v>
      </c>
      <c r="B260">
        <v>978.47775999999999</v>
      </c>
      <c r="C260">
        <v>1993.4839300000001</v>
      </c>
    </row>
    <row r="261" spans="1:3" x14ac:dyDescent="0.3">
      <c r="A261">
        <v>260</v>
      </c>
      <c r="B261">
        <v>948.05611999999996</v>
      </c>
      <c r="C261">
        <v>1960.20947</v>
      </c>
    </row>
    <row r="262" spans="1:3" x14ac:dyDescent="0.3">
      <c r="A262">
        <v>261</v>
      </c>
      <c r="B262">
        <v>979.37500999999997</v>
      </c>
      <c r="C262">
        <v>1957.24009</v>
      </c>
    </row>
    <row r="263" spans="1:3" x14ac:dyDescent="0.3">
      <c r="A263">
        <v>262</v>
      </c>
      <c r="B263">
        <v>805.63813000000005</v>
      </c>
      <c r="C263">
        <v>1903.73594</v>
      </c>
    </row>
    <row r="264" spans="1:3" x14ac:dyDescent="0.3">
      <c r="A264">
        <v>263</v>
      </c>
      <c r="B264">
        <v>977.32258000000002</v>
      </c>
      <c r="C264">
        <v>1686.56161</v>
      </c>
    </row>
    <row r="265" spans="1:3" x14ac:dyDescent="0.3">
      <c r="A265">
        <v>264</v>
      </c>
      <c r="B265">
        <v>927.69556</v>
      </c>
      <c r="C265">
        <v>1978.7237500000001</v>
      </c>
    </row>
    <row r="266" spans="1:3" x14ac:dyDescent="0.3">
      <c r="A266">
        <v>265</v>
      </c>
      <c r="B266">
        <v>989.46118000000001</v>
      </c>
      <c r="C266">
        <v>1851.809</v>
      </c>
    </row>
    <row r="267" spans="1:3" x14ac:dyDescent="0.3">
      <c r="A267">
        <v>266</v>
      </c>
      <c r="B267">
        <v>906.90121999999997</v>
      </c>
      <c r="C267">
        <v>1992.0138400000001</v>
      </c>
    </row>
    <row r="268" spans="1:3" x14ac:dyDescent="0.3">
      <c r="A268">
        <v>267</v>
      </c>
      <c r="B268">
        <v>796.52891</v>
      </c>
      <c r="C268">
        <v>1826.3716899999999</v>
      </c>
    </row>
    <row r="269" spans="1:3" x14ac:dyDescent="0.3">
      <c r="A269">
        <v>268</v>
      </c>
      <c r="B269">
        <v>842.64122999999995</v>
      </c>
      <c r="C269">
        <v>1597.8864799999999</v>
      </c>
    </row>
    <row r="270" spans="1:3" x14ac:dyDescent="0.3">
      <c r="A270">
        <v>269</v>
      </c>
      <c r="B270">
        <v>817.80589999999995</v>
      </c>
      <c r="C270">
        <v>1726.3419200000001</v>
      </c>
    </row>
    <row r="271" spans="1:3" x14ac:dyDescent="0.3">
      <c r="A271">
        <v>270</v>
      </c>
      <c r="B271">
        <v>786.23476000000005</v>
      </c>
      <c r="C271">
        <v>1841.0064299999999</v>
      </c>
    </row>
    <row r="272" spans="1:3" x14ac:dyDescent="0.3">
      <c r="A272">
        <v>271</v>
      </c>
      <c r="B272">
        <v>560.80372</v>
      </c>
      <c r="C272">
        <v>1177.877</v>
      </c>
    </row>
    <row r="273" spans="1:3" x14ac:dyDescent="0.3">
      <c r="A273">
        <v>272</v>
      </c>
      <c r="B273">
        <v>968.98820000000001</v>
      </c>
      <c r="C273">
        <v>1586.4896900000001</v>
      </c>
    </row>
    <row r="274" spans="1:3" x14ac:dyDescent="0.3">
      <c r="A274">
        <v>273</v>
      </c>
      <c r="B274">
        <v>983.41696999999999</v>
      </c>
      <c r="C274">
        <v>1954.76034</v>
      </c>
    </row>
    <row r="275" spans="1:3" x14ac:dyDescent="0.3">
      <c r="A275">
        <v>274</v>
      </c>
      <c r="B275">
        <v>701.28138000000001</v>
      </c>
      <c r="C275">
        <v>1811.9311299999999</v>
      </c>
    </row>
    <row r="276" spans="1:3" x14ac:dyDescent="0.3">
      <c r="A276">
        <v>275</v>
      </c>
      <c r="B276">
        <v>929.08605999999997</v>
      </c>
      <c r="C276">
        <v>1579.6021000000001</v>
      </c>
    </row>
    <row r="277" spans="1:3" x14ac:dyDescent="0.3">
      <c r="A277">
        <v>276</v>
      </c>
      <c r="B277">
        <v>962.10649999999998</v>
      </c>
      <c r="C277">
        <v>1940.80918</v>
      </c>
    </row>
    <row r="278" spans="1:3" x14ac:dyDescent="0.3">
      <c r="A278">
        <v>277</v>
      </c>
      <c r="B278">
        <v>958.22410000000002</v>
      </c>
      <c r="C278">
        <v>1938.2660100000001</v>
      </c>
    </row>
    <row r="279" spans="1:3" x14ac:dyDescent="0.3">
      <c r="A279">
        <v>278</v>
      </c>
      <c r="B279">
        <v>948.13750000000005</v>
      </c>
      <c r="C279">
        <v>1930.7472399999999</v>
      </c>
    </row>
    <row r="280" spans="1:3" x14ac:dyDescent="0.3">
      <c r="A280">
        <v>279</v>
      </c>
      <c r="B280">
        <v>851.29741000000001</v>
      </c>
      <c r="C280">
        <v>1899.95748</v>
      </c>
    </row>
    <row r="281" spans="1:3" x14ac:dyDescent="0.3">
      <c r="A281">
        <v>280</v>
      </c>
      <c r="B281">
        <v>890.25858000000005</v>
      </c>
      <c r="C281">
        <v>1725.7413899999999</v>
      </c>
    </row>
    <row r="282" spans="1:3" x14ac:dyDescent="0.3">
      <c r="A282">
        <v>281</v>
      </c>
      <c r="B282">
        <v>907.93209000000002</v>
      </c>
      <c r="C282">
        <v>1914.17588</v>
      </c>
    </row>
    <row r="283" spans="1:3" x14ac:dyDescent="0.3">
      <c r="A283">
        <v>282</v>
      </c>
      <c r="B283">
        <v>934.85491000000002</v>
      </c>
      <c r="C283">
        <v>1915.7565</v>
      </c>
    </row>
    <row r="284" spans="1:3" x14ac:dyDescent="0.3">
      <c r="A284">
        <v>283</v>
      </c>
      <c r="B284">
        <v>924.86208999999997</v>
      </c>
      <c r="C284">
        <v>1905.6953699999999</v>
      </c>
    </row>
    <row r="285" spans="1:3" x14ac:dyDescent="0.3">
      <c r="A285">
        <v>284</v>
      </c>
      <c r="B285">
        <v>866.10655999999994</v>
      </c>
      <c r="C285">
        <v>1898.93361</v>
      </c>
    </row>
    <row r="286" spans="1:3" x14ac:dyDescent="0.3">
      <c r="A286">
        <v>285</v>
      </c>
      <c r="B286">
        <v>576.85600999999997</v>
      </c>
      <c r="C286">
        <v>1468.51232</v>
      </c>
    </row>
    <row r="287" spans="1:3" x14ac:dyDescent="0.3">
      <c r="A287">
        <v>286</v>
      </c>
      <c r="B287">
        <v>810.67660999999998</v>
      </c>
      <c r="C287">
        <v>1550.5233499999999</v>
      </c>
    </row>
    <row r="288" spans="1:3" x14ac:dyDescent="0.3">
      <c r="A288">
        <v>287</v>
      </c>
      <c r="B288">
        <v>916.25045999999998</v>
      </c>
      <c r="C288">
        <v>1846.9819</v>
      </c>
    </row>
    <row r="289" spans="1:3" x14ac:dyDescent="0.3">
      <c r="A289">
        <v>288</v>
      </c>
      <c r="B289">
        <v>897.43163000000004</v>
      </c>
      <c r="C289">
        <v>1877.6107500000001</v>
      </c>
    </row>
    <row r="290" spans="1:3" x14ac:dyDescent="0.3">
      <c r="A290">
        <v>289</v>
      </c>
      <c r="B290">
        <v>784.43042000000003</v>
      </c>
      <c r="C290">
        <v>1812.71549</v>
      </c>
    </row>
    <row r="291" spans="1:3" x14ac:dyDescent="0.3">
      <c r="A291">
        <v>290</v>
      </c>
      <c r="B291">
        <v>601.67146000000002</v>
      </c>
      <c r="C291">
        <v>1417.5526600000001</v>
      </c>
    </row>
    <row r="292" spans="1:3" x14ac:dyDescent="0.3">
      <c r="A292">
        <v>291</v>
      </c>
      <c r="B292">
        <v>421.95952</v>
      </c>
      <c r="C292">
        <v>862.19682999999998</v>
      </c>
    </row>
    <row r="293" spans="1:3" x14ac:dyDescent="0.3">
      <c r="A293">
        <v>292</v>
      </c>
      <c r="B293">
        <v>624.83614</v>
      </c>
      <c r="C293">
        <v>1264.3727200000001</v>
      </c>
    </row>
    <row r="294" spans="1:3" x14ac:dyDescent="0.3">
      <c r="A294">
        <v>293</v>
      </c>
      <c r="B294">
        <v>725.22610999999995</v>
      </c>
      <c r="C294">
        <v>1460.7197100000001</v>
      </c>
    </row>
    <row r="295" spans="1:3" x14ac:dyDescent="0.3">
      <c r="A295">
        <v>294</v>
      </c>
      <c r="B295">
        <v>823.18597999999997</v>
      </c>
      <c r="C295">
        <v>1533.6257499999999</v>
      </c>
    </row>
    <row r="296" spans="1:3" x14ac:dyDescent="0.3">
      <c r="A296">
        <v>295</v>
      </c>
      <c r="B296">
        <v>826.69307000000003</v>
      </c>
      <c r="C296">
        <v>1648.45606</v>
      </c>
    </row>
    <row r="297" spans="1:3" x14ac:dyDescent="0.3">
      <c r="A297">
        <v>296</v>
      </c>
      <c r="B297">
        <v>786.69592999999998</v>
      </c>
      <c r="C297">
        <v>1650.1802499999999</v>
      </c>
    </row>
    <row r="298" spans="1:3" x14ac:dyDescent="0.3">
      <c r="A298">
        <v>297</v>
      </c>
      <c r="B298">
        <v>726.29537000000005</v>
      </c>
      <c r="C298">
        <v>1695.4621400000001</v>
      </c>
    </row>
    <row r="299" spans="1:3" x14ac:dyDescent="0.3">
      <c r="A299">
        <v>298</v>
      </c>
      <c r="B299">
        <v>524.59905000000003</v>
      </c>
      <c r="C299">
        <v>1046.4967899999999</v>
      </c>
    </row>
    <row r="300" spans="1:3" x14ac:dyDescent="0.3">
      <c r="A300">
        <v>299</v>
      </c>
      <c r="B300">
        <v>170.79733999999999</v>
      </c>
      <c r="C300">
        <v>333.47232000000002</v>
      </c>
    </row>
    <row r="301" spans="1:3" x14ac:dyDescent="0.3">
      <c r="A301">
        <v>300</v>
      </c>
      <c r="B301">
        <v>831.64775999999995</v>
      </c>
      <c r="C301">
        <v>1504.0769399999999</v>
      </c>
    </row>
    <row r="302" spans="1:3" x14ac:dyDescent="0.3">
      <c r="A302">
        <v>301</v>
      </c>
      <c r="B302">
        <v>827.35708999999997</v>
      </c>
      <c r="C302">
        <v>1832.9046900000001</v>
      </c>
    </row>
    <row r="303" spans="1:3" x14ac:dyDescent="0.3">
      <c r="A303">
        <v>302</v>
      </c>
      <c r="B303">
        <v>825.51701000000003</v>
      </c>
      <c r="C303">
        <v>1698.7030199999999</v>
      </c>
    </row>
    <row r="304" spans="1:3" x14ac:dyDescent="0.3">
      <c r="A304">
        <v>303</v>
      </c>
      <c r="B304">
        <v>394.32389000000001</v>
      </c>
      <c r="C304">
        <v>1094.26946</v>
      </c>
    </row>
    <row r="305" spans="1:3" x14ac:dyDescent="0.3">
      <c r="A305">
        <v>304</v>
      </c>
      <c r="B305">
        <v>228.89457999999999</v>
      </c>
      <c r="C305">
        <v>490.22183999999999</v>
      </c>
    </row>
    <row r="306" spans="1:3" x14ac:dyDescent="0.3">
      <c r="A306">
        <v>305</v>
      </c>
      <c r="B306">
        <v>496.75963999999999</v>
      </c>
      <c r="C306">
        <v>1021.9217599999999</v>
      </c>
    </row>
    <row r="307" spans="1:3" x14ac:dyDescent="0.3">
      <c r="A307">
        <v>306</v>
      </c>
      <c r="B307">
        <v>454.81706000000003</v>
      </c>
      <c r="C307">
        <v>917.38112000000001</v>
      </c>
    </row>
    <row r="308" spans="1:3" x14ac:dyDescent="0.3">
      <c r="A308">
        <v>307</v>
      </c>
      <c r="B308">
        <v>808.92673000000002</v>
      </c>
      <c r="C308">
        <v>1519.2581</v>
      </c>
    </row>
    <row r="309" spans="1:3" x14ac:dyDescent="0.3">
      <c r="A309">
        <v>308</v>
      </c>
      <c r="B309">
        <v>739.53048999999999</v>
      </c>
      <c r="C309">
        <v>1618.84709</v>
      </c>
    </row>
    <row r="310" spans="1:3" x14ac:dyDescent="0.3">
      <c r="A310">
        <v>309</v>
      </c>
      <c r="B310">
        <v>337.15953000000002</v>
      </c>
      <c r="C310">
        <v>691.16849999999999</v>
      </c>
    </row>
    <row r="311" spans="1:3" x14ac:dyDescent="0.3">
      <c r="A311">
        <v>310</v>
      </c>
      <c r="B311">
        <v>803.96946000000003</v>
      </c>
      <c r="C311">
        <v>1517.5685599999999</v>
      </c>
    </row>
    <row r="312" spans="1:3" x14ac:dyDescent="0.3">
      <c r="A312">
        <v>311</v>
      </c>
      <c r="B312">
        <v>799.30286999999998</v>
      </c>
      <c r="C312">
        <v>1647.7803899999999</v>
      </c>
    </row>
    <row r="313" spans="1:3" x14ac:dyDescent="0.3">
      <c r="A313">
        <v>312</v>
      </c>
      <c r="B313">
        <v>799.22437000000002</v>
      </c>
      <c r="C313">
        <v>1651.0305000000001</v>
      </c>
    </row>
    <row r="314" spans="1:3" x14ac:dyDescent="0.3">
      <c r="A314">
        <v>313</v>
      </c>
      <c r="B314">
        <v>784.17921999999999</v>
      </c>
      <c r="C314">
        <v>1647.1641299999999</v>
      </c>
    </row>
    <row r="315" spans="1:3" x14ac:dyDescent="0.3">
      <c r="A315">
        <v>314</v>
      </c>
      <c r="B315">
        <v>695.12501999999995</v>
      </c>
      <c r="C315">
        <v>1531.6817799999999</v>
      </c>
    </row>
    <row r="316" spans="1:3" x14ac:dyDescent="0.3">
      <c r="A316">
        <v>315</v>
      </c>
      <c r="B316">
        <v>98.879499999999993</v>
      </c>
      <c r="C316">
        <v>212.33169000000001</v>
      </c>
    </row>
    <row r="317" spans="1:3" x14ac:dyDescent="0.3">
      <c r="A317">
        <v>316</v>
      </c>
      <c r="B317">
        <v>112.86403</v>
      </c>
      <c r="C317">
        <v>221.60390000000001</v>
      </c>
    </row>
    <row r="318" spans="1:3" x14ac:dyDescent="0.3">
      <c r="A318">
        <v>317</v>
      </c>
      <c r="B318">
        <v>215.62191000000001</v>
      </c>
      <c r="C318">
        <v>446.09008999999998</v>
      </c>
    </row>
    <row r="319" spans="1:3" x14ac:dyDescent="0.3">
      <c r="A319">
        <v>318</v>
      </c>
      <c r="B319">
        <v>642.02260000000001</v>
      </c>
      <c r="C319">
        <v>1281.7455500000001</v>
      </c>
    </row>
    <row r="320" spans="1:3" x14ac:dyDescent="0.3">
      <c r="A320">
        <v>319</v>
      </c>
      <c r="B320">
        <v>136.48660000000001</v>
      </c>
      <c r="C320">
        <v>278.03341</v>
      </c>
    </row>
    <row r="321" spans="1:3" x14ac:dyDescent="0.3">
      <c r="A321">
        <v>320</v>
      </c>
      <c r="B321">
        <v>215.70103</v>
      </c>
      <c r="C321">
        <v>450.96364999999997</v>
      </c>
    </row>
    <row r="322" spans="1:3" x14ac:dyDescent="0.3">
      <c r="A322">
        <v>321</v>
      </c>
      <c r="B322">
        <v>196.31367</v>
      </c>
      <c r="C322">
        <v>392.15991000000002</v>
      </c>
    </row>
    <row r="323" spans="1:3" x14ac:dyDescent="0.3">
      <c r="A323">
        <v>322</v>
      </c>
      <c r="B323">
        <v>331.68004000000002</v>
      </c>
      <c r="C323">
        <v>691.01047000000005</v>
      </c>
    </row>
    <row r="324" spans="1:3" x14ac:dyDescent="0.3">
      <c r="A324">
        <v>323</v>
      </c>
      <c r="B324">
        <v>726.97086999999999</v>
      </c>
      <c r="C324">
        <v>1497.9342099999999</v>
      </c>
    </row>
    <row r="325" spans="1:3" x14ac:dyDescent="0.3">
      <c r="A325">
        <v>324</v>
      </c>
      <c r="B325">
        <v>775.82834000000003</v>
      </c>
      <c r="C325">
        <v>1509.5716199999999</v>
      </c>
    </row>
    <row r="326" spans="1:3" x14ac:dyDescent="0.3">
      <c r="A326">
        <v>325</v>
      </c>
      <c r="B326">
        <v>769.13882999999998</v>
      </c>
      <c r="C326">
        <v>1587.4076299999999</v>
      </c>
    </row>
    <row r="327" spans="1:3" x14ac:dyDescent="0.3">
      <c r="A327">
        <v>326</v>
      </c>
      <c r="B327">
        <v>752.43435999999997</v>
      </c>
      <c r="C327">
        <v>1549.0589399999999</v>
      </c>
    </row>
    <row r="328" spans="1:3" x14ac:dyDescent="0.3">
      <c r="A328">
        <v>327</v>
      </c>
      <c r="B328">
        <v>738.56555000000003</v>
      </c>
      <c r="C328">
        <v>1485.0398299999999</v>
      </c>
    </row>
    <row r="329" spans="1:3" x14ac:dyDescent="0.3">
      <c r="A329">
        <v>328</v>
      </c>
      <c r="B329">
        <v>661.05077000000006</v>
      </c>
      <c r="C329">
        <v>1318.8046099999999</v>
      </c>
    </row>
    <row r="330" spans="1:3" x14ac:dyDescent="0.3">
      <c r="A330">
        <v>329</v>
      </c>
      <c r="B330">
        <v>623.48717999999997</v>
      </c>
      <c r="C330">
        <v>1230.5418299999999</v>
      </c>
    </row>
    <row r="331" spans="1:3" x14ac:dyDescent="0.3">
      <c r="A331">
        <v>330</v>
      </c>
      <c r="B331">
        <v>652.07624999999996</v>
      </c>
      <c r="C331">
        <v>1365.22668</v>
      </c>
    </row>
    <row r="332" spans="1:3" x14ac:dyDescent="0.3">
      <c r="A332">
        <v>331</v>
      </c>
      <c r="B332">
        <v>152.15344999999999</v>
      </c>
      <c r="C332">
        <v>307.78474999999997</v>
      </c>
    </row>
    <row r="333" spans="1:3" x14ac:dyDescent="0.3">
      <c r="A333">
        <v>332</v>
      </c>
      <c r="B333">
        <v>145.91184999999999</v>
      </c>
      <c r="C333">
        <v>275.21857999999997</v>
      </c>
    </row>
    <row r="334" spans="1:3" x14ac:dyDescent="0.3">
      <c r="A334">
        <v>333</v>
      </c>
      <c r="B334">
        <v>455.28969000000001</v>
      </c>
      <c r="C334">
        <v>918.45417999999995</v>
      </c>
    </row>
    <row r="335" spans="1:3" x14ac:dyDescent="0.3">
      <c r="A335">
        <v>334</v>
      </c>
      <c r="B335">
        <v>727.60663999999997</v>
      </c>
      <c r="C335">
        <v>1442.5252700000001</v>
      </c>
    </row>
    <row r="336" spans="1:3" x14ac:dyDescent="0.3">
      <c r="A336">
        <v>335</v>
      </c>
      <c r="B336">
        <v>664.40313000000003</v>
      </c>
      <c r="C336">
        <v>1342.48912</v>
      </c>
    </row>
    <row r="337" spans="1:3" x14ac:dyDescent="0.3">
      <c r="A337">
        <v>336</v>
      </c>
      <c r="B337">
        <v>335.87806999999998</v>
      </c>
      <c r="C337">
        <v>703.60194000000001</v>
      </c>
    </row>
    <row r="338" spans="1:3" x14ac:dyDescent="0.3">
      <c r="A338">
        <v>337</v>
      </c>
      <c r="B338">
        <v>677.35113999999999</v>
      </c>
      <c r="C338">
        <v>1385.1007500000001</v>
      </c>
    </row>
    <row r="339" spans="1:3" x14ac:dyDescent="0.3">
      <c r="A339">
        <v>338</v>
      </c>
      <c r="B339">
        <v>649.95852000000002</v>
      </c>
      <c r="C339">
        <v>1440.2973</v>
      </c>
    </row>
    <row r="340" spans="1:3" x14ac:dyDescent="0.3">
      <c r="A340">
        <v>339</v>
      </c>
      <c r="B340">
        <v>346.6814</v>
      </c>
      <c r="C340">
        <v>713.50764000000004</v>
      </c>
    </row>
    <row r="341" spans="1:3" x14ac:dyDescent="0.3">
      <c r="A341">
        <v>340</v>
      </c>
      <c r="B341">
        <v>119.57302</v>
      </c>
      <c r="C341">
        <v>229.13914</v>
      </c>
    </row>
    <row r="342" spans="1:3" x14ac:dyDescent="0.3">
      <c r="A342">
        <v>341</v>
      </c>
      <c r="B342">
        <v>170.87711999999999</v>
      </c>
      <c r="C342">
        <v>353.10390000000001</v>
      </c>
    </row>
    <row r="343" spans="1:3" x14ac:dyDescent="0.3">
      <c r="A343">
        <v>342</v>
      </c>
      <c r="B343">
        <v>80.806650000000005</v>
      </c>
      <c r="C343">
        <v>141.50845000000001</v>
      </c>
    </row>
    <row r="344" spans="1:3" x14ac:dyDescent="0.3">
      <c r="A344">
        <v>343</v>
      </c>
      <c r="B344">
        <v>286.69272999999998</v>
      </c>
      <c r="C344">
        <v>601.29571999999996</v>
      </c>
    </row>
    <row r="345" spans="1:3" x14ac:dyDescent="0.3">
      <c r="A345">
        <v>344</v>
      </c>
      <c r="B345">
        <v>66.245180000000005</v>
      </c>
      <c r="C345">
        <v>148.23111</v>
      </c>
    </row>
    <row r="346" spans="1:3" x14ac:dyDescent="0.3">
      <c r="A346">
        <v>345</v>
      </c>
      <c r="B346">
        <v>334.31911000000002</v>
      </c>
      <c r="C346">
        <v>684.92989</v>
      </c>
    </row>
    <row r="347" spans="1:3" x14ac:dyDescent="0.3">
      <c r="A347">
        <v>346</v>
      </c>
      <c r="B347">
        <v>213.06814</v>
      </c>
      <c r="C347">
        <v>440.30462</v>
      </c>
    </row>
    <row r="348" spans="1:3" x14ac:dyDescent="0.3">
      <c r="A348">
        <v>347</v>
      </c>
      <c r="B348">
        <v>323.12729000000002</v>
      </c>
      <c r="C348">
        <v>662.52895000000001</v>
      </c>
    </row>
    <row r="349" spans="1:3" x14ac:dyDescent="0.3">
      <c r="A349">
        <v>348</v>
      </c>
      <c r="B349">
        <v>210.50785999999999</v>
      </c>
      <c r="C349">
        <v>433.90046000000001</v>
      </c>
    </row>
    <row r="350" spans="1:3" x14ac:dyDescent="0.3">
      <c r="A350">
        <v>349</v>
      </c>
      <c r="B350">
        <v>226.36771999999999</v>
      </c>
      <c r="C350">
        <v>472.76893999999999</v>
      </c>
    </row>
    <row r="351" spans="1:3" x14ac:dyDescent="0.3">
      <c r="A351">
        <v>350</v>
      </c>
      <c r="B351">
        <v>229.39752999999999</v>
      </c>
      <c r="C351">
        <v>450.11149</v>
      </c>
    </row>
    <row r="352" spans="1:3" x14ac:dyDescent="0.3">
      <c r="A352">
        <v>351</v>
      </c>
      <c r="B352">
        <v>159.28691000000001</v>
      </c>
      <c r="C352">
        <v>350.00977</v>
      </c>
    </row>
    <row r="353" spans="1:3" x14ac:dyDescent="0.3">
      <c r="A353">
        <v>352</v>
      </c>
      <c r="B353">
        <v>348.14607000000001</v>
      </c>
      <c r="C353">
        <v>730.62625000000003</v>
      </c>
    </row>
    <row r="354" spans="1:3" x14ac:dyDescent="0.3">
      <c r="A354">
        <v>353</v>
      </c>
      <c r="B354">
        <v>398.48673000000002</v>
      </c>
      <c r="C354">
        <v>826.28980000000001</v>
      </c>
    </row>
    <row r="355" spans="1:3" x14ac:dyDescent="0.3">
      <c r="A355">
        <v>354</v>
      </c>
      <c r="B355">
        <v>549.63021000000003</v>
      </c>
      <c r="C355">
        <v>1110.83572</v>
      </c>
    </row>
    <row r="356" spans="1:3" x14ac:dyDescent="0.3">
      <c r="A356">
        <v>355</v>
      </c>
      <c r="B356">
        <v>534.42561000000001</v>
      </c>
      <c r="C356">
        <v>1068.4170899999999</v>
      </c>
    </row>
    <row r="357" spans="1:3" x14ac:dyDescent="0.3">
      <c r="A357">
        <v>356</v>
      </c>
      <c r="B357">
        <v>88.818690000000004</v>
      </c>
      <c r="C357">
        <v>170.86539999999999</v>
      </c>
    </row>
    <row r="358" spans="1:3" x14ac:dyDescent="0.3">
      <c r="A358">
        <v>357</v>
      </c>
      <c r="B358">
        <v>333.96125000000001</v>
      </c>
      <c r="C358">
        <v>696.62139000000002</v>
      </c>
    </row>
    <row r="359" spans="1:3" x14ac:dyDescent="0.3">
      <c r="A359">
        <v>358</v>
      </c>
      <c r="B359">
        <v>457.00896999999998</v>
      </c>
      <c r="C359">
        <v>930.66445999999996</v>
      </c>
    </row>
    <row r="360" spans="1:3" x14ac:dyDescent="0.3">
      <c r="A360">
        <v>359</v>
      </c>
      <c r="B360">
        <v>705.04881999999998</v>
      </c>
      <c r="C360">
        <v>1445.84088</v>
      </c>
    </row>
    <row r="361" spans="1:3" x14ac:dyDescent="0.3">
      <c r="A361">
        <v>360</v>
      </c>
      <c r="B361">
        <v>181.39682999999999</v>
      </c>
      <c r="C361">
        <v>390.53868999999997</v>
      </c>
    </row>
    <row r="362" spans="1:3" x14ac:dyDescent="0.3">
      <c r="A362">
        <v>361</v>
      </c>
      <c r="B362">
        <v>190.67567</v>
      </c>
      <c r="C362">
        <v>404.47147000000001</v>
      </c>
    </row>
    <row r="363" spans="1:3" x14ac:dyDescent="0.3">
      <c r="A363">
        <v>362</v>
      </c>
      <c r="B363">
        <v>485.47260999999997</v>
      </c>
      <c r="C363">
        <v>1017.1993</v>
      </c>
    </row>
    <row r="364" spans="1:3" x14ac:dyDescent="0.3">
      <c r="A364">
        <v>363</v>
      </c>
      <c r="B364">
        <v>366.66525999999999</v>
      </c>
      <c r="C364">
        <v>752.03355999999997</v>
      </c>
    </row>
    <row r="365" spans="1:3" x14ac:dyDescent="0.3">
      <c r="A365">
        <v>364</v>
      </c>
      <c r="B365">
        <v>285.01979999999998</v>
      </c>
      <c r="C365">
        <v>555.83879000000002</v>
      </c>
    </row>
    <row r="366" spans="1:3" x14ac:dyDescent="0.3">
      <c r="A366">
        <v>365</v>
      </c>
      <c r="B366">
        <v>172.03582</v>
      </c>
      <c r="C366">
        <v>342.41505000000001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54860-EF16-4688-9149-5C0F1D5BDD43}">
  <dimension ref="A1:C25"/>
  <sheetViews>
    <sheetView workbookViewId="0">
      <selection activeCell="C3" sqref="C3"/>
    </sheetView>
  </sheetViews>
  <sheetFormatPr defaultRowHeight="14.4" x14ac:dyDescent="0.3"/>
  <sheetData>
    <row r="1" spans="1:3" x14ac:dyDescent="0.3">
      <c r="A1" t="s">
        <v>20</v>
      </c>
      <c r="B1" s="5" t="s">
        <v>21</v>
      </c>
      <c r="C1" s="5" t="s">
        <v>22</v>
      </c>
    </row>
    <row r="2" spans="1:3" x14ac:dyDescent="0.3">
      <c r="A2">
        <v>1</v>
      </c>
      <c r="B2">
        <v>0</v>
      </c>
      <c r="C2">
        <v>93.698170000000005</v>
      </c>
    </row>
    <row r="3" spans="1:3" x14ac:dyDescent="0.3">
      <c r="A3">
        <v>2</v>
      </c>
      <c r="B3">
        <v>0</v>
      </c>
      <c r="C3">
        <v>93.698170000000005</v>
      </c>
    </row>
    <row r="4" spans="1:3" x14ac:dyDescent="0.3">
      <c r="A4">
        <v>3</v>
      </c>
      <c r="B4">
        <v>0</v>
      </c>
      <c r="C4">
        <v>93.698170000000005</v>
      </c>
    </row>
    <row r="5" spans="1:3" x14ac:dyDescent="0.3">
      <c r="A5">
        <v>4</v>
      </c>
      <c r="B5">
        <v>0</v>
      </c>
      <c r="C5">
        <v>80.419790000000006</v>
      </c>
    </row>
    <row r="6" spans="1:3" x14ac:dyDescent="0.3">
      <c r="A6">
        <v>5</v>
      </c>
      <c r="B6">
        <v>0</v>
      </c>
      <c r="C6">
        <v>0</v>
      </c>
    </row>
    <row r="7" spans="1:3" x14ac:dyDescent="0.3">
      <c r="A7">
        <v>6</v>
      </c>
      <c r="B7">
        <v>0</v>
      </c>
      <c r="C7">
        <v>0</v>
      </c>
    </row>
    <row r="8" spans="1:3" x14ac:dyDescent="0.3">
      <c r="A8">
        <v>7</v>
      </c>
      <c r="B8">
        <v>0</v>
      </c>
      <c r="C8">
        <v>0</v>
      </c>
    </row>
    <row r="9" spans="1:3" x14ac:dyDescent="0.3">
      <c r="A9">
        <v>8</v>
      </c>
      <c r="B9">
        <v>9.3698200000000007</v>
      </c>
      <c r="C9">
        <v>9.3698200000000007</v>
      </c>
    </row>
    <row r="10" spans="1:3" x14ac:dyDescent="0.3">
      <c r="A10">
        <v>9</v>
      </c>
      <c r="B10">
        <v>13.359719999999999</v>
      </c>
      <c r="C10">
        <v>28.685849999999999</v>
      </c>
    </row>
    <row r="11" spans="1:3" x14ac:dyDescent="0.3">
      <c r="A11">
        <v>10</v>
      </c>
      <c r="B11">
        <v>26.58642</v>
      </c>
      <c r="C11">
        <v>57.086060000000003</v>
      </c>
    </row>
    <row r="12" spans="1:3" x14ac:dyDescent="0.3">
      <c r="A12">
        <v>11</v>
      </c>
      <c r="B12">
        <v>76.048860000000005</v>
      </c>
      <c r="C12">
        <v>93.698170000000005</v>
      </c>
    </row>
    <row r="13" spans="1:3" x14ac:dyDescent="0.3">
      <c r="A13">
        <v>12</v>
      </c>
      <c r="B13">
        <v>93.698170000000005</v>
      </c>
      <c r="C13">
        <v>93.698170000000005</v>
      </c>
    </row>
    <row r="14" spans="1:3" x14ac:dyDescent="0.3">
      <c r="A14">
        <v>13</v>
      </c>
      <c r="B14">
        <v>93.698170000000005</v>
      </c>
      <c r="C14">
        <v>93.698170000000005</v>
      </c>
    </row>
    <row r="15" spans="1:3" x14ac:dyDescent="0.3">
      <c r="A15">
        <v>14</v>
      </c>
      <c r="B15">
        <v>93.698170000000005</v>
      </c>
      <c r="C15">
        <v>93.698170000000005</v>
      </c>
    </row>
    <row r="16" spans="1:3" x14ac:dyDescent="0.3">
      <c r="A16">
        <v>15</v>
      </c>
      <c r="B16">
        <v>93.698170000000005</v>
      </c>
      <c r="C16">
        <v>93.698170000000005</v>
      </c>
    </row>
    <row r="17" spans="1:3" x14ac:dyDescent="0.3">
      <c r="A17">
        <v>16</v>
      </c>
      <c r="B17">
        <v>93.698170000000005</v>
      </c>
      <c r="C17">
        <v>93.698170000000005</v>
      </c>
    </row>
    <row r="18" spans="1:3" x14ac:dyDescent="0.3">
      <c r="A18">
        <v>17</v>
      </c>
      <c r="B18">
        <v>93.698170000000005</v>
      </c>
      <c r="C18">
        <v>93.698170000000005</v>
      </c>
    </row>
    <row r="19" spans="1:3" x14ac:dyDescent="0.3">
      <c r="A19">
        <v>18</v>
      </c>
      <c r="B19">
        <v>52.097670000000001</v>
      </c>
      <c r="C19">
        <v>93.698170000000005</v>
      </c>
    </row>
    <row r="20" spans="1:3" x14ac:dyDescent="0.3">
      <c r="A20">
        <v>19</v>
      </c>
      <c r="B20">
        <v>0.76907000000000003</v>
      </c>
      <c r="C20">
        <v>93.698170000000005</v>
      </c>
    </row>
    <row r="21" spans="1:3" x14ac:dyDescent="0.3">
      <c r="A21">
        <v>20</v>
      </c>
      <c r="B21">
        <v>0</v>
      </c>
      <c r="C21">
        <v>93.698170000000005</v>
      </c>
    </row>
    <row r="22" spans="1:3" x14ac:dyDescent="0.3">
      <c r="A22">
        <v>21</v>
      </c>
      <c r="B22">
        <v>0</v>
      </c>
      <c r="C22">
        <v>93.698170000000005</v>
      </c>
    </row>
    <row r="23" spans="1:3" x14ac:dyDescent="0.3">
      <c r="A23">
        <v>22</v>
      </c>
      <c r="B23">
        <v>0</v>
      </c>
      <c r="C23">
        <v>93.698170000000005</v>
      </c>
    </row>
    <row r="24" spans="1:3" x14ac:dyDescent="0.3">
      <c r="A24">
        <v>23</v>
      </c>
      <c r="B24">
        <v>0</v>
      </c>
      <c r="C24">
        <v>93.698170000000005</v>
      </c>
    </row>
    <row r="25" spans="1:3" x14ac:dyDescent="0.3">
      <c r="A25">
        <v>24</v>
      </c>
      <c r="B25">
        <v>0</v>
      </c>
      <c r="C25">
        <v>93.698170000000005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B69B2-2C67-4BC2-B301-3AE21E50C93B}">
  <dimension ref="A1:G25"/>
  <sheetViews>
    <sheetView workbookViewId="0">
      <selection activeCell="I20" sqref="I20"/>
    </sheetView>
  </sheetViews>
  <sheetFormatPr defaultRowHeight="14.4" x14ac:dyDescent="0.3"/>
  <sheetData>
    <row r="1" spans="1:7" x14ac:dyDescent="0.3">
      <c r="A1" t="s">
        <v>20</v>
      </c>
      <c r="B1" t="s">
        <v>23</v>
      </c>
      <c r="C1" t="s">
        <v>25</v>
      </c>
      <c r="D1" t="s">
        <v>27</v>
      </c>
      <c r="E1" t="s">
        <v>26</v>
      </c>
      <c r="F1" t="s">
        <v>24</v>
      </c>
      <c r="G1" t="s">
        <v>28</v>
      </c>
    </row>
    <row r="2" spans="1:7" x14ac:dyDescent="0.3">
      <c r="A2">
        <v>1</v>
      </c>
      <c r="B2">
        <v>0</v>
      </c>
      <c r="C2">
        <v>0</v>
      </c>
      <c r="D2">
        <v>0</v>
      </c>
      <c r="E2">
        <v>4.79944185305592</v>
      </c>
      <c r="F2">
        <v>1.3641204174847299</v>
      </c>
      <c r="G2">
        <v>30.800461429409498</v>
      </c>
    </row>
    <row r="3" spans="1:7" x14ac:dyDescent="0.3">
      <c r="A3">
        <v>2</v>
      </c>
      <c r="B3">
        <v>0</v>
      </c>
      <c r="C3">
        <v>0</v>
      </c>
      <c r="D3">
        <v>0</v>
      </c>
      <c r="E3">
        <v>4.79944185305592</v>
      </c>
      <c r="F3">
        <v>1.3640071954900801</v>
      </c>
      <c r="G3">
        <v>25.5237930646758</v>
      </c>
    </row>
    <row r="4" spans="1:7" x14ac:dyDescent="0.3">
      <c r="A4">
        <v>3</v>
      </c>
      <c r="B4">
        <v>0</v>
      </c>
      <c r="C4">
        <v>0</v>
      </c>
      <c r="D4">
        <v>0</v>
      </c>
      <c r="E4">
        <v>4.79944185305592</v>
      </c>
      <c r="F4">
        <v>1.36389398289286</v>
      </c>
      <c r="G4">
        <v>20.247562663416399</v>
      </c>
    </row>
    <row r="5" spans="1:7" x14ac:dyDescent="0.3">
      <c r="A5">
        <v>4</v>
      </c>
      <c r="B5">
        <v>0</v>
      </c>
      <c r="C5">
        <v>0</v>
      </c>
      <c r="D5">
        <v>0</v>
      </c>
      <c r="E5">
        <v>4.1192920696548398</v>
      </c>
      <c r="F5">
        <v>1.3637807796922801</v>
      </c>
      <c r="G5">
        <v>14.9717701892802</v>
      </c>
    </row>
    <row r="6" spans="1:7" x14ac:dyDescent="0.3">
      <c r="A6">
        <v>5</v>
      </c>
      <c r="B6">
        <v>0</v>
      </c>
      <c r="C6">
        <v>0</v>
      </c>
      <c r="D6">
        <v>0</v>
      </c>
      <c r="E6">
        <v>0</v>
      </c>
      <c r="F6">
        <v>1.36366758588756</v>
      </c>
      <c r="G6">
        <v>10.4438329503162</v>
      </c>
    </row>
    <row r="7" spans="1:7" x14ac:dyDescent="0.3">
      <c r="A7">
        <v>6</v>
      </c>
      <c r="B7">
        <v>0</v>
      </c>
      <c r="C7">
        <v>0</v>
      </c>
      <c r="D7">
        <v>0</v>
      </c>
      <c r="E7">
        <v>0</v>
      </c>
      <c r="F7">
        <v>1.3635544014779299</v>
      </c>
      <c r="G7">
        <v>10.4429661121814</v>
      </c>
    </row>
    <row r="8" spans="1:7" x14ac:dyDescent="0.3">
      <c r="A8">
        <v>7</v>
      </c>
      <c r="B8">
        <v>0</v>
      </c>
      <c r="C8">
        <v>0</v>
      </c>
      <c r="D8">
        <v>0</v>
      </c>
      <c r="E8">
        <v>0</v>
      </c>
      <c r="F8">
        <v>1.3634412264626099</v>
      </c>
      <c r="G8">
        <v>10.442099345994</v>
      </c>
    </row>
    <row r="9" spans="1:7" x14ac:dyDescent="0.3">
      <c r="A9">
        <v>8</v>
      </c>
      <c r="B9">
        <v>0.106463632443228</v>
      </c>
      <c r="C9">
        <v>0.47994418530559202</v>
      </c>
      <c r="D9">
        <v>0.22859752500378</v>
      </c>
      <c r="E9">
        <v>0.47994418530559202</v>
      </c>
      <c r="F9">
        <v>1.36332806084081</v>
      </c>
      <c r="G9">
        <v>10.441232651748299</v>
      </c>
    </row>
    <row r="10" spans="1:7" x14ac:dyDescent="0.3">
      <c r="A10">
        <v>9</v>
      </c>
      <c r="B10">
        <v>0.68431657473665097</v>
      </c>
      <c r="C10">
        <v>0.68431657473665097</v>
      </c>
      <c r="D10">
        <v>1.4693569223019101</v>
      </c>
      <c r="E10">
        <v>1.4693569223019101</v>
      </c>
      <c r="F10">
        <v>0.95279671465312199</v>
      </c>
      <c r="G10">
        <v>10.1641609082274</v>
      </c>
    </row>
    <row r="11" spans="1:7" x14ac:dyDescent="0.3">
      <c r="A11">
        <v>10</v>
      </c>
      <c r="B11">
        <v>1.3618192606210999</v>
      </c>
      <c r="C11">
        <v>1.3618192606210999</v>
      </c>
      <c r="D11">
        <v>2.9240831384038102</v>
      </c>
      <c r="E11">
        <v>2.9240831384038102</v>
      </c>
      <c r="F11">
        <v>0.95271763252580499</v>
      </c>
      <c r="G11">
        <v>10.1633172828721</v>
      </c>
    </row>
    <row r="12" spans="1:7" x14ac:dyDescent="0.3">
      <c r="A12">
        <v>11</v>
      </c>
      <c r="B12">
        <v>3.8954028250110802</v>
      </c>
      <c r="C12">
        <v>3.8954028250110802</v>
      </c>
      <c r="D12">
        <v>8.3641655300942297</v>
      </c>
      <c r="E12">
        <v>4.79944185305592</v>
      </c>
      <c r="F12">
        <v>0.95263855696230604</v>
      </c>
      <c r="G12">
        <v>10.1624737275376</v>
      </c>
    </row>
    <row r="13" spans="1:7" x14ac:dyDescent="0.3">
      <c r="A13">
        <v>12</v>
      </c>
      <c r="B13">
        <v>6.35982791988532</v>
      </c>
      <c r="C13">
        <v>4.79944185305592</v>
      </c>
      <c r="D13">
        <v>13.655751626838301</v>
      </c>
      <c r="E13">
        <v>4.79944185305592</v>
      </c>
      <c r="F13">
        <v>0.95255948796207801</v>
      </c>
      <c r="G13">
        <v>13.4055287883231</v>
      </c>
    </row>
    <row r="14" spans="1:7" x14ac:dyDescent="0.3">
      <c r="A14">
        <v>13</v>
      </c>
      <c r="B14">
        <v>6.6633286181983502</v>
      </c>
      <c r="C14">
        <v>4.79944185305592</v>
      </c>
      <c r="D14">
        <v>14.3074249436235</v>
      </c>
      <c r="E14">
        <v>4.79944185305592</v>
      </c>
      <c r="F14">
        <v>2.3724317463393398</v>
      </c>
      <c r="G14">
        <v>21.463658023575601</v>
      </c>
    </row>
    <row r="15" spans="1:7" x14ac:dyDescent="0.3">
      <c r="A15">
        <v>14</v>
      </c>
      <c r="B15">
        <v>8.0339033625513192</v>
      </c>
      <c r="C15">
        <v>4.79944185305592</v>
      </c>
      <c r="D15">
        <v>17.250307759113099</v>
      </c>
      <c r="E15">
        <v>4.79944185305592</v>
      </c>
      <c r="F15">
        <v>3.5848097878351801</v>
      </c>
      <c r="G15">
        <v>30.114141152376199</v>
      </c>
    </row>
    <row r="16" spans="1:7" x14ac:dyDescent="0.3">
      <c r="A16">
        <v>15</v>
      </c>
      <c r="B16">
        <v>7.4902792409537202</v>
      </c>
      <c r="C16">
        <v>4.79944185305592</v>
      </c>
      <c r="D16">
        <v>16.083044104119701</v>
      </c>
      <c r="E16">
        <v>4.79944185305592</v>
      </c>
      <c r="F16">
        <v>3.5845122486227901</v>
      </c>
      <c r="G16">
        <v>41.4419296531726</v>
      </c>
    </row>
    <row r="17" spans="1:7" x14ac:dyDescent="0.3">
      <c r="A17">
        <v>16</v>
      </c>
      <c r="B17">
        <v>5.9053213939103202</v>
      </c>
      <c r="C17">
        <v>4.79944185305592</v>
      </c>
      <c r="D17">
        <v>12.6798402799156</v>
      </c>
      <c r="E17">
        <v>4.79944185305592</v>
      </c>
      <c r="F17">
        <v>6.0328767570931596</v>
      </c>
      <c r="G17">
        <v>51.706568021479399</v>
      </c>
    </row>
    <row r="18" spans="1:7" x14ac:dyDescent="0.3">
      <c r="A18">
        <v>17</v>
      </c>
      <c r="B18">
        <v>2.2367101728587802</v>
      </c>
      <c r="C18">
        <v>4.79944185305592</v>
      </c>
      <c r="D18">
        <v>4.8026391541633</v>
      </c>
      <c r="E18">
        <v>4.79944185305592</v>
      </c>
      <c r="F18">
        <v>6.0328767570931596</v>
      </c>
      <c r="G18">
        <v>58.873438944775998</v>
      </c>
    </row>
    <row r="19" spans="1:7" x14ac:dyDescent="0.3">
      <c r="A19">
        <v>18</v>
      </c>
      <c r="B19">
        <v>0.60998743320181303</v>
      </c>
      <c r="C19">
        <v>2.6685659669011801</v>
      </c>
      <c r="D19">
        <v>1.30975821802531</v>
      </c>
      <c r="E19">
        <v>4.79944185305592</v>
      </c>
      <c r="F19">
        <v>3.2161873687650302</v>
      </c>
      <c r="G19">
        <v>58.871461993351303</v>
      </c>
    </row>
    <row r="20" spans="1:7" x14ac:dyDescent="0.3">
      <c r="A20">
        <v>19</v>
      </c>
      <c r="B20">
        <v>3.9393615067609397E-2</v>
      </c>
      <c r="C20">
        <v>3.9393615067609397E-2</v>
      </c>
      <c r="D20">
        <v>8.4585531216110399E-2</v>
      </c>
      <c r="E20">
        <v>4.79944185305592</v>
      </c>
      <c r="F20">
        <v>0.95374621235697798</v>
      </c>
      <c r="G20">
        <v>55.031758480653501</v>
      </c>
    </row>
    <row r="21" spans="1:7" x14ac:dyDescent="0.3">
      <c r="A21">
        <v>20</v>
      </c>
      <c r="B21">
        <v>0</v>
      </c>
      <c r="C21">
        <v>0</v>
      </c>
      <c r="D21">
        <v>0</v>
      </c>
      <c r="E21">
        <v>4.79944185305592</v>
      </c>
      <c r="F21">
        <v>0.953667051421352</v>
      </c>
      <c r="G21">
        <v>49.846030051469</v>
      </c>
    </row>
    <row r="22" spans="1:7" x14ac:dyDescent="0.3">
      <c r="A22">
        <v>21</v>
      </c>
      <c r="B22">
        <v>0</v>
      </c>
      <c r="C22">
        <v>0</v>
      </c>
      <c r="D22">
        <v>0</v>
      </c>
      <c r="E22">
        <v>4.79944185305592</v>
      </c>
      <c r="F22">
        <v>0.95358789705608304</v>
      </c>
      <c r="G22">
        <v>44.567780904539703</v>
      </c>
    </row>
    <row r="23" spans="1:7" x14ac:dyDescent="0.3">
      <c r="A23">
        <v>22</v>
      </c>
      <c r="B23">
        <v>0</v>
      </c>
      <c r="C23">
        <v>0</v>
      </c>
      <c r="D23">
        <v>0</v>
      </c>
      <c r="E23">
        <v>4.79944185305592</v>
      </c>
      <c r="F23">
        <v>0.95350874926062701</v>
      </c>
      <c r="G23">
        <v>39.289969852289502</v>
      </c>
    </row>
    <row r="24" spans="1:7" x14ac:dyDescent="0.3">
      <c r="A24">
        <v>23</v>
      </c>
      <c r="B24">
        <v>0</v>
      </c>
      <c r="C24">
        <v>0</v>
      </c>
      <c r="D24">
        <v>0</v>
      </c>
      <c r="E24">
        <v>4.79944185305592</v>
      </c>
      <c r="F24">
        <v>0.95342960803443899</v>
      </c>
      <c r="G24">
        <v>34.012596858356702</v>
      </c>
    </row>
    <row r="25" spans="1:7" x14ac:dyDescent="0.3">
      <c r="A25">
        <v>24</v>
      </c>
      <c r="B25">
        <v>0</v>
      </c>
      <c r="C25">
        <v>0</v>
      </c>
      <c r="D25">
        <v>0</v>
      </c>
      <c r="E25">
        <v>4.79944185305592</v>
      </c>
      <c r="F25">
        <v>0.95335047337697199</v>
      </c>
      <c r="G25">
        <v>28.735661886382399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291B4-3270-4AE4-A5CE-C7C101DF990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 (2)</vt:lpstr>
      <vt:lpstr>Combo (2)</vt:lpstr>
      <vt:lpstr>Sheet1</vt:lpstr>
      <vt:lpstr>ceramics</vt:lpstr>
      <vt:lpstr>fd</vt:lpstr>
      <vt:lpstr>chemical</vt:lpstr>
      <vt:lpstr>glass</vt:lpstr>
      <vt:lpstr>metal</vt:lpstr>
      <vt:lpstr>Combo</vt:lpstr>
      <vt:lpstr>MH2 daily glass</vt:lpstr>
      <vt:lpstr>mh2 march 1 glass</vt:lpstr>
      <vt:lpstr>power march 1 glass</vt:lpstr>
      <vt:lpstr>NPC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 Paudel</dc:creator>
  <cp:lastModifiedBy>Anup Paudel</cp:lastModifiedBy>
  <dcterms:created xsi:type="dcterms:W3CDTF">2024-04-28T06:06:53Z</dcterms:created>
  <dcterms:modified xsi:type="dcterms:W3CDTF">2024-05-06T17:17:15Z</dcterms:modified>
</cp:coreProperties>
</file>