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anqitu/Workspaces/Tertiary-Courses/StatisticalExcelTraining/finished/"/>
    </mc:Choice>
  </mc:AlternateContent>
  <xr:revisionPtr revIDLastSave="0" documentId="13_ncr:1_{D902FA4C-B8B1-4E4D-9404-493271FF0880}" xr6:coauthVersionLast="44" xr6:coauthVersionMax="44" xr10:uidLastSave="{00000000-0000-0000-0000-000000000000}"/>
  <bookViews>
    <workbookView xWindow="0" yWindow="460" windowWidth="33600" windowHeight="20540" tabRatio="659" activeTab="6" xr2:uid="{00000000-000D-0000-FFFF-FFFF00000000}"/>
  </bookViews>
  <sheets>
    <sheet name="m5-linearreg" sheetId="1" r:id="rId1"/>
    <sheet name="m5-multreg" sheetId="2" r:id="rId2"/>
    <sheet name="m5-expreg(US)" sheetId="3" r:id="rId3"/>
    <sheet name="m5-expreg(German)" sheetId="4" r:id="rId4"/>
    <sheet name="m5-logreg" sheetId="5" r:id="rId5"/>
    <sheet name="m5-powreg" sheetId="6" r:id="rId6"/>
    <sheet name="m5-polreg" sheetId="7" r:id="rId7"/>
  </sheets>
  <definedNames>
    <definedName name="Number">#REF!</definedName>
    <definedName name="Probability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2" i="5"/>
  <c r="D3" i="4"/>
  <c r="E3" i="4"/>
  <c r="D4" i="4"/>
  <c r="E4" i="4"/>
  <c r="D5" i="4"/>
  <c r="E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E2" i="4"/>
  <c r="D2" i="4"/>
  <c r="N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2" i="3"/>
  <c r="J10" i="1"/>
  <c r="J8" i="1"/>
</calcChain>
</file>

<file path=xl/sharedStrings.xml><?xml version="1.0" encoding="utf-8"?>
<sst xmlns="http://schemas.openxmlformats.org/spreadsheetml/2006/main" count="124" uniqueCount="71">
  <si>
    <t>Employee</t>
  </si>
  <si>
    <t>Aptitude Score</t>
  </si>
  <si>
    <t>Performance</t>
  </si>
  <si>
    <t>Al</t>
  </si>
  <si>
    <t>Bill</t>
  </si>
  <si>
    <t>Carla</t>
  </si>
  <si>
    <t>Doris</t>
  </si>
  <si>
    <t>Ellen</t>
  </si>
  <si>
    <t>Fred</t>
  </si>
  <si>
    <t>Grace</t>
  </si>
  <si>
    <t>Inez</t>
  </si>
  <si>
    <t>Jackie</t>
  </si>
  <si>
    <t>Kerry</t>
  </si>
  <si>
    <t>Len</t>
  </si>
  <si>
    <t>Mary</t>
  </si>
  <si>
    <t>Nick</t>
  </si>
  <si>
    <t>Ollie</t>
  </si>
  <si>
    <t>Phyllis</t>
  </si>
  <si>
    <t>Quinn</t>
  </si>
  <si>
    <t>Rhoda</t>
  </si>
  <si>
    <t>Sam</t>
  </si>
  <si>
    <t>Thea</t>
  </si>
  <si>
    <t>Harriet</t>
  </si>
  <si>
    <t>SLOPE:</t>
  </si>
  <si>
    <t>INTERCEPT:</t>
  </si>
  <si>
    <t>Personality</t>
  </si>
  <si>
    <t xml:space="preserve">Time from pour (seconds) </t>
  </si>
  <si>
    <t>USA foam height (cm)</t>
  </si>
  <si>
    <t>ln (foam height)</t>
  </si>
  <si>
    <t>German 1 foam height (cm)</t>
  </si>
  <si>
    <t>German 2 foam height (cm)</t>
  </si>
  <si>
    <t>Power Clean (kg)</t>
  </si>
  <si>
    <t>ln(Power Clean)</t>
  </si>
  <si>
    <t>Shot put (m)</t>
  </si>
  <si>
    <t>Plane #</t>
  </si>
  <si>
    <t>Person-Hrs/Lb</t>
  </si>
  <si>
    <t>LN(Plane #)</t>
  </si>
  <si>
    <t>LN(Person-Hrs/Lb)</t>
  </si>
  <si>
    <t>Power Clean^2</t>
  </si>
  <si>
    <t>Power Clean</t>
  </si>
  <si>
    <t>Shot Put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</si>
  <si>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</si>
  <si>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</si>
  <si>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</si>
  <si>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</si>
  <si>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</si>
  <si>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</si>
  <si>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</si>
  <si>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</si>
  <si>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</si>
  <si>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</si>
  <si>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</si>
  <si>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</si>
  <si>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</si>
  <si>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</si>
  <si>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</si>
  <si>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</si>
  <si>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</si>
  <si>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</si>
  <si>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</si>
  <si>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</si>
  <si>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</si>
  <si>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</si>
  <si>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</si>
  <si>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</si>
  <si>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</si>
  <si>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</si>
  <si>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Performance</t>
  </si>
  <si>
    <t>Residuals</t>
  </si>
  <si>
    <t>ln (1 foam height)</t>
  </si>
  <si>
    <t>ln (2 foam height)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</si>
</sst>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7B5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indent="1" readingOrder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6" fillId="0" borderId="6" xfId="0" applyFont="1" applyBorder="1" applyAlignment="1">
      <alignment vertical="center"/>
    </xf>
    <xf numFmtId="0" fontId="5" fillId="0" borderId="6" xfId="0" applyFont="1" applyBorder="1"/>
    <xf numFmtId="0" fontId="7" fillId="0" borderId="0" xfId="0" applyFont="1" applyAlignment="1">
      <alignment vertical="center"/>
    </xf>
    <xf numFmtId="0" fontId="5" fillId="0" borderId="0" xfId="0" applyFont="1" applyFill="1" applyBorder="1"/>
    <xf numFmtId="164" fontId="0" fillId="0" borderId="0" xfId="0" applyNumberFormat="1"/>
    <xf numFmtId="0" fontId="5" fillId="0" borderId="0" xfId="0" applyFont="1"/>
    <xf numFmtId="2" fontId="0" fillId="0" borderId="0" xfId="0" applyNumberFormat="1"/>
    <xf numFmtId="165" fontId="0" fillId="0" borderId="0" xfId="0" applyNumberFormat="1"/>
    <xf numFmtId="0" fontId="0" fillId="0" borderId="0" xfId="0" applyFill="1" applyBorder="1" applyAlignment="1"/>
    <xf numFmtId="0" fontId="0" fillId="0" borderId="7" xfId="0" applyFill="1" applyBorder="1" applyAlignment="1"/>
    <xf numFmtId="0" fontId="8" fillId="0" borderId="8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'm5-linearreg'!$F$1</c:f>
              <c:strCache>
                <c:ptCount val="1"/>
                <c:pt idx="0">
                  <c:v>Performance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938188976377957"/>
                  <c:y val="-1.67071303587051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4826334208223978E-2"/>
                  <c:y val="-0.206521945173519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'm5-linearreg'!$E$2:$E$21</c:f>
              <c:numCache>
                <c:formatCode>General</c:formatCode>
                <c:ptCount val="20"/>
                <c:pt idx="0">
                  <c:v>42</c:v>
                </c:pt>
                <c:pt idx="1">
                  <c:v>22</c:v>
                </c:pt>
                <c:pt idx="2">
                  <c:v>30</c:v>
                </c:pt>
                <c:pt idx="3">
                  <c:v>36</c:v>
                </c:pt>
                <c:pt idx="4">
                  <c:v>21</c:v>
                </c:pt>
                <c:pt idx="5">
                  <c:v>42</c:v>
                </c:pt>
                <c:pt idx="6">
                  <c:v>32</c:v>
                </c:pt>
                <c:pt idx="7">
                  <c:v>45</c:v>
                </c:pt>
                <c:pt idx="8">
                  <c:v>25</c:v>
                </c:pt>
                <c:pt idx="9">
                  <c:v>18</c:v>
                </c:pt>
                <c:pt idx="10">
                  <c:v>28</c:v>
                </c:pt>
                <c:pt idx="11">
                  <c:v>34</c:v>
                </c:pt>
                <c:pt idx="12">
                  <c:v>25</c:v>
                </c:pt>
                <c:pt idx="13">
                  <c:v>37</c:v>
                </c:pt>
                <c:pt idx="14">
                  <c:v>42</c:v>
                </c:pt>
                <c:pt idx="15">
                  <c:v>32</c:v>
                </c:pt>
                <c:pt idx="16">
                  <c:v>38</c:v>
                </c:pt>
                <c:pt idx="17">
                  <c:v>28</c:v>
                </c:pt>
                <c:pt idx="18">
                  <c:v>38</c:v>
                </c:pt>
                <c:pt idx="19">
                  <c:v>22</c:v>
                </c:pt>
              </c:numCache>
            </c:numRef>
          </c:xVal>
          <c:yVal>
            <c:numRef>
              <c:f>'m5-linearreg'!$F$2:$F$21</c:f>
              <c:numCache>
                <c:formatCode>General</c:formatCode>
                <c:ptCount val="20"/>
                <c:pt idx="0">
                  <c:v>44</c:v>
                </c:pt>
                <c:pt idx="1">
                  <c:v>31</c:v>
                </c:pt>
                <c:pt idx="2">
                  <c:v>30</c:v>
                </c:pt>
                <c:pt idx="3">
                  <c:v>29</c:v>
                </c:pt>
                <c:pt idx="4">
                  <c:v>23</c:v>
                </c:pt>
                <c:pt idx="5">
                  <c:v>40</c:v>
                </c:pt>
                <c:pt idx="6">
                  <c:v>36</c:v>
                </c:pt>
                <c:pt idx="7">
                  <c:v>40</c:v>
                </c:pt>
                <c:pt idx="8">
                  <c:v>28</c:v>
                </c:pt>
                <c:pt idx="9">
                  <c:v>15</c:v>
                </c:pt>
                <c:pt idx="10">
                  <c:v>34</c:v>
                </c:pt>
                <c:pt idx="11">
                  <c:v>35</c:v>
                </c:pt>
                <c:pt idx="12">
                  <c:v>22</c:v>
                </c:pt>
                <c:pt idx="13">
                  <c:v>41</c:v>
                </c:pt>
                <c:pt idx="14">
                  <c:v>35</c:v>
                </c:pt>
                <c:pt idx="15">
                  <c:v>28</c:v>
                </c:pt>
                <c:pt idx="16">
                  <c:v>34</c:v>
                </c:pt>
                <c:pt idx="17">
                  <c:v>26</c:v>
                </c:pt>
                <c:pt idx="18">
                  <c:v>39</c:v>
                </c:pt>
                <c:pt idx="19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25-B848-8B26-95CB12A2D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820335"/>
        <c:axId val="629008111"/>
      </c:scatterChart>
      <c:valAx>
        <c:axId val="62482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008111"/>
        <c:crosses val="autoZero"/>
        <c:crossBetween val="midCat"/>
      </c:valAx>
      <c:valAx>
        <c:axId val="62900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20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Aptitude Score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Performance</c:v>
          </c:tx>
          <c:spPr>
            <a:ln w="19050">
              <a:noFill/>
            </a:ln>
          </c:spPr>
          <c:xVal>
            <c:numRef>
              <c:f>'m5-multreg'!$D$2:$D$21</c:f>
              <c:numCache>
                <c:formatCode>General</c:formatCode>
                <c:ptCount val="20"/>
                <c:pt idx="0">
                  <c:v>42</c:v>
                </c:pt>
                <c:pt idx="1">
                  <c:v>22</c:v>
                </c:pt>
                <c:pt idx="2">
                  <c:v>30</c:v>
                </c:pt>
                <c:pt idx="3">
                  <c:v>36</c:v>
                </c:pt>
                <c:pt idx="4">
                  <c:v>21</c:v>
                </c:pt>
                <c:pt idx="5">
                  <c:v>42</c:v>
                </c:pt>
                <c:pt idx="6">
                  <c:v>32</c:v>
                </c:pt>
                <c:pt idx="7">
                  <c:v>45</c:v>
                </c:pt>
                <c:pt idx="8">
                  <c:v>25</c:v>
                </c:pt>
                <c:pt idx="9">
                  <c:v>18</c:v>
                </c:pt>
                <c:pt idx="10">
                  <c:v>28</c:v>
                </c:pt>
                <c:pt idx="11">
                  <c:v>34</c:v>
                </c:pt>
                <c:pt idx="12">
                  <c:v>25</c:v>
                </c:pt>
                <c:pt idx="13">
                  <c:v>37</c:v>
                </c:pt>
                <c:pt idx="14">
                  <c:v>42</c:v>
                </c:pt>
                <c:pt idx="15">
                  <c:v>32</c:v>
                </c:pt>
                <c:pt idx="16">
                  <c:v>38</c:v>
                </c:pt>
                <c:pt idx="17">
                  <c:v>28</c:v>
                </c:pt>
                <c:pt idx="18">
                  <c:v>38</c:v>
                </c:pt>
                <c:pt idx="19">
                  <c:v>22</c:v>
                </c:pt>
              </c:numCache>
            </c:numRef>
          </c:xVal>
          <c:yVal>
            <c:numRef>
              <c:f>'m5-multreg'!$F$2:$F$21</c:f>
              <c:numCache>
                <c:formatCode>General</c:formatCode>
                <c:ptCount val="20"/>
                <c:pt idx="0">
                  <c:v>44</c:v>
                </c:pt>
                <c:pt idx="1">
                  <c:v>31</c:v>
                </c:pt>
                <c:pt idx="2">
                  <c:v>30</c:v>
                </c:pt>
                <c:pt idx="3">
                  <c:v>29</c:v>
                </c:pt>
                <c:pt idx="4">
                  <c:v>23</c:v>
                </c:pt>
                <c:pt idx="5">
                  <c:v>40</c:v>
                </c:pt>
                <c:pt idx="6">
                  <c:v>36</c:v>
                </c:pt>
                <c:pt idx="7">
                  <c:v>40</c:v>
                </c:pt>
                <c:pt idx="8">
                  <c:v>28</c:v>
                </c:pt>
                <c:pt idx="9">
                  <c:v>15</c:v>
                </c:pt>
                <c:pt idx="10">
                  <c:v>34</c:v>
                </c:pt>
                <c:pt idx="11">
                  <c:v>35</c:v>
                </c:pt>
                <c:pt idx="12">
                  <c:v>22</c:v>
                </c:pt>
                <c:pt idx="13">
                  <c:v>41</c:v>
                </c:pt>
                <c:pt idx="14">
                  <c:v>35</c:v>
                </c:pt>
                <c:pt idx="15">
                  <c:v>28</c:v>
                </c:pt>
                <c:pt idx="16">
                  <c:v>34</c:v>
                </c:pt>
                <c:pt idx="17">
                  <c:v>26</c:v>
                </c:pt>
                <c:pt idx="18">
                  <c:v>39</c:v>
                </c:pt>
                <c:pt idx="19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A3-C445-A718-2406C8DBB58B}"/>
            </c:ext>
          </c:extLst>
        </c:ser>
        <c:ser>
          <c:idx val="1"/>
          <c:order val="1"/>
          <c:tx>
            <c:v>Predicted Performance</c:v>
          </c:tx>
          <c:spPr>
            <a:ln w="19050">
              <a:noFill/>
            </a:ln>
          </c:spPr>
          <c:xVal>
            <c:numRef>
              <c:f>'m5-multreg'!$D$2:$D$21</c:f>
              <c:numCache>
                <c:formatCode>General</c:formatCode>
                <c:ptCount val="20"/>
                <c:pt idx="0">
                  <c:v>42</c:v>
                </c:pt>
                <c:pt idx="1">
                  <c:v>22</c:v>
                </c:pt>
                <c:pt idx="2">
                  <c:v>30</c:v>
                </c:pt>
                <c:pt idx="3">
                  <c:v>36</c:v>
                </c:pt>
                <c:pt idx="4">
                  <c:v>21</c:v>
                </c:pt>
                <c:pt idx="5">
                  <c:v>42</c:v>
                </c:pt>
                <c:pt idx="6">
                  <c:v>32</c:v>
                </c:pt>
                <c:pt idx="7">
                  <c:v>45</c:v>
                </c:pt>
                <c:pt idx="8">
                  <c:v>25</c:v>
                </c:pt>
                <c:pt idx="9">
                  <c:v>18</c:v>
                </c:pt>
                <c:pt idx="10">
                  <c:v>28</c:v>
                </c:pt>
                <c:pt idx="11">
                  <c:v>34</c:v>
                </c:pt>
                <c:pt idx="12">
                  <c:v>25</c:v>
                </c:pt>
                <c:pt idx="13">
                  <c:v>37</c:v>
                </c:pt>
                <c:pt idx="14">
                  <c:v>42</c:v>
                </c:pt>
                <c:pt idx="15">
                  <c:v>32</c:v>
                </c:pt>
                <c:pt idx="16">
                  <c:v>38</c:v>
                </c:pt>
                <c:pt idx="17">
                  <c:v>28</c:v>
                </c:pt>
                <c:pt idx="18">
                  <c:v>38</c:v>
                </c:pt>
                <c:pt idx="19">
                  <c:v>22</c:v>
                </c:pt>
              </c:numCache>
            </c:numRef>
          </c:xVal>
          <c:yVal>
            <c:numRef>
              <c:f>'m5-multreg'!$I$26:$I$45</c:f>
              <c:numCache>
                <c:formatCode>General</c:formatCode>
                <c:ptCount val="20"/>
                <c:pt idx="0">
                  <c:v>37.193934621882079</c:v>
                </c:pt>
                <c:pt idx="1">
                  <c:v>26.957224490633397</c:v>
                </c:pt>
                <c:pt idx="2">
                  <c:v>32.446791794051066</c:v>
                </c:pt>
                <c:pt idx="3">
                  <c:v>30.17075237157259</c:v>
                </c:pt>
                <c:pt idx="4">
                  <c:v>21.912018418586833</c:v>
                </c:pt>
                <c:pt idx="5">
                  <c:v>39.518740040079066</c:v>
                </c:pt>
                <c:pt idx="6">
                  <c:v>34.400384974454724</c:v>
                </c:pt>
                <c:pt idx="7">
                  <c:v>39.543123037938322</c:v>
                </c:pt>
                <c:pt idx="8">
                  <c:v>26.981607488492656</c:v>
                </c:pt>
                <c:pt idx="9">
                  <c:v>17.238024584333598</c:v>
                </c:pt>
                <c:pt idx="10">
                  <c:v>31.655601322745895</c:v>
                </c:pt>
                <c:pt idx="11">
                  <c:v>36.353978154858389</c:v>
                </c:pt>
                <c:pt idx="12">
                  <c:v>26.981607488492656</c:v>
                </c:pt>
                <c:pt idx="13">
                  <c:v>41.02797198911162</c:v>
                </c:pt>
                <c:pt idx="14">
                  <c:v>38.356337330980566</c:v>
                </c:pt>
                <c:pt idx="15">
                  <c:v>30.913176847159239</c:v>
                </c:pt>
                <c:pt idx="16">
                  <c:v>39.098761806567218</c:v>
                </c:pt>
                <c:pt idx="17">
                  <c:v>27.005990486351912</c:v>
                </c:pt>
                <c:pt idx="18">
                  <c:v>35.611553679271736</c:v>
                </c:pt>
                <c:pt idx="19">
                  <c:v>24.632419072436406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A3-C445-A718-2406C8DBB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570895"/>
        <c:axId val="672572527"/>
      </c:scatterChart>
      <c:valAx>
        <c:axId val="672570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Aptitude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2572527"/>
        <c:crosses val="autoZero"/>
        <c:crossBetween val="midCat"/>
      </c:valAx>
      <c:valAx>
        <c:axId val="6725725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Performance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25708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Personality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Performance</c:v>
          </c:tx>
          <c:spPr>
            <a:ln w="19050">
              <a:noFill/>
            </a:ln>
          </c:spPr>
          <c:xVal>
            <c:numRef>
              <c:f>'m5-multreg'!$E$2:$E$21</c:f>
              <c:numCache>
                <c:formatCode>General</c:formatCode>
                <c:ptCount val="20"/>
                <c:pt idx="0">
                  <c:v>14</c:v>
                </c:pt>
                <c:pt idx="1">
                  <c:v>12</c:v>
                </c:pt>
                <c:pt idx="2">
                  <c:v>14</c:v>
                </c:pt>
                <c:pt idx="3">
                  <c:v>10</c:v>
                </c:pt>
                <c:pt idx="4">
                  <c:v>8</c:v>
                </c:pt>
                <c:pt idx="5">
                  <c:v>16</c:v>
                </c:pt>
                <c:pt idx="6">
                  <c:v>15</c:v>
                </c:pt>
                <c:pt idx="7">
                  <c:v>15</c:v>
                </c:pt>
                <c:pt idx="8">
                  <c:v>11</c:v>
                </c:pt>
                <c:pt idx="9">
                  <c:v>5</c:v>
                </c:pt>
                <c:pt idx="10">
                  <c:v>14</c:v>
                </c:pt>
                <c:pt idx="11">
                  <c:v>16</c:v>
                </c:pt>
                <c:pt idx="12">
                  <c:v>11</c:v>
                </c:pt>
                <c:pt idx="13">
                  <c:v>19</c:v>
                </c:pt>
                <c:pt idx="14">
                  <c:v>15</c:v>
                </c:pt>
                <c:pt idx="15">
                  <c:v>12</c:v>
                </c:pt>
                <c:pt idx="16">
                  <c:v>17</c:v>
                </c:pt>
                <c:pt idx="17">
                  <c:v>10</c:v>
                </c:pt>
                <c:pt idx="18">
                  <c:v>14</c:v>
                </c:pt>
                <c:pt idx="19">
                  <c:v>10</c:v>
                </c:pt>
              </c:numCache>
            </c:numRef>
          </c:xVal>
          <c:yVal>
            <c:numRef>
              <c:f>'m5-multreg'!$F$2:$F$21</c:f>
              <c:numCache>
                <c:formatCode>General</c:formatCode>
                <c:ptCount val="20"/>
                <c:pt idx="0">
                  <c:v>44</c:v>
                </c:pt>
                <c:pt idx="1">
                  <c:v>31</c:v>
                </c:pt>
                <c:pt idx="2">
                  <c:v>30</c:v>
                </c:pt>
                <c:pt idx="3">
                  <c:v>29</c:v>
                </c:pt>
                <c:pt idx="4">
                  <c:v>23</c:v>
                </c:pt>
                <c:pt idx="5">
                  <c:v>40</c:v>
                </c:pt>
                <c:pt idx="6">
                  <c:v>36</c:v>
                </c:pt>
                <c:pt idx="7">
                  <c:v>40</c:v>
                </c:pt>
                <c:pt idx="8">
                  <c:v>28</c:v>
                </c:pt>
                <c:pt idx="9">
                  <c:v>15</c:v>
                </c:pt>
                <c:pt idx="10">
                  <c:v>34</c:v>
                </c:pt>
                <c:pt idx="11">
                  <c:v>35</c:v>
                </c:pt>
                <c:pt idx="12">
                  <c:v>22</c:v>
                </c:pt>
                <c:pt idx="13">
                  <c:v>41</c:v>
                </c:pt>
                <c:pt idx="14">
                  <c:v>35</c:v>
                </c:pt>
                <c:pt idx="15">
                  <c:v>28</c:v>
                </c:pt>
                <c:pt idx="16">
                  <c:v>34</c:v>
                </c:pt>
                <c:pt idx="17">
                  <c:v>26</c:v>
                </c:pt>
                <c:pt idx="18">
                  <c:v>39</c:v>
                </c:pt>
                <c:pt idx="19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D0-7F4B-A96D-9CF476F1F494}"/>
            </c:ext>
          </c:extLst>
        </c:ser>
        <c:ser>
          <c:idx val="1"/>
          <c:order val="1"/>
          <c:tx>
            <c:v>Predicted Performance</c:v>
          </c:tx>
          <c:spPr>
            <a:ln w="19050">
              <a:noFill/>
            </a:ln>
          </c:spPr>
          <c:xVal>
            <c:numRef>
              <c:f>'m5-multreg'!$E$2:$E$21</c:f>
              <c:numCache>
                <c:formatCode>General</c:formatCode>
                <c:ptCount val="20"/>
                <c:pt idx="0">
                  <c:v>14</c:v>
                </c:pt>
                <c:pt idx="1">
                  <c:v>12</c:v>
                </c:pt>
                <c:pt idx="2">
                  <c:v>14</c:v>
                </c:pt>
                <c:pt idx="3">
                  <c:v>10</c:v>
                </c:pt>
                <c:pt idx="4">
                  <c:v>8</c:v>
                </c:pt>
                <c:pt idx="5">
                  <c:v>16</c:v>
                </c:pt>
                <c:pt idx="6">
                  <c:v>15</c:v>
                </c:pt>
                <c:pt idx="7">
                  <c:v>15</c:v>
                </c:pt>
                <c:pt idx="8">
                  <c:v>11</c:v>
                </c:pt>
                <c:pt idx="9">
                  <c:v>5</c:v>
                </c:pt>
                <c:pt idx="10">
                  <c:v>14</c:v>
                </c:pt>
                <c:pt idx="11">
                  <c:v>16</c:v>
                </c:pt>
                <c:pt idx="12">
                  <c:v>11</c:v>
                </c:pt>
                <c:pt idx="13">
                  <c:v>19</c:v>
                </c:pt>
                <c:pt idx="14">
                  <c:v>15</c:v>
                </c:pt>
                <c:pt idx="15">
                  <c:v>12</c:v>
                </c:pt>
                <c:pt idx="16">
                  <c:v>17</c:v>
                </c:pt>
                <c:pt idx="17">
                  <c:v>10</c:v>
                </c:pt>
                <c:pt idx="18">
                  <c:v>14</c:v>
                </c:pt>
                <c:pt idx="19">
                  <c:v>10</c:v>
                </c:pt>
              </c:numCache>
            </c:numRef>
          </c:xVal>
          <c:yVal>
            <c:numRef>
              <c:f>'m5-multreg'!$I$26:$I$45</c:f>
              <c:numCache>
                <c:formatCode>General</c:formatCode>
                <c:ptCount val="20"/>
                <c:pt idx="0">
                  <c:v>37.193934621882079</c:v>
                </c:pt>
                <c:pt idx="1">
                  <c:v>26.957224490633397</c:v>
                </c:pt>
                <c:pt idx="2">
                  <c:v>32.446791794051066</c:v>
                </c:pt>
                <c:pt idx="3">
                  <c:v>30.17075237157259</c:v>
                </c:pt>
                <c:pt idx="4">
                  <c:v>21.912018418586833</c:v>
                </c:pt>
                <c:pt idx="5">
                  <c:v>39.518740040079066</c:v>
                </c:pt>
                <c:pt idx="6">
                  <c:v>34.400384974454724</c:v>
                </c:pt>
                <c:pt idx="7">
                  <c:v>39.543123037938322</c:v>
                </c:pt>
                <c:pt idx="8">
                  <c:v>26.981607488492656</c:v>
                </c:pt>
                <c:pt idx="9">
                  <c:v>17.238024584333598</c:v>
                </c:pt>
                <c:pt idx="10">
                  <c:v>31.655601322745895</c:v>
                </c:pt>
                <c:pt idx="11">
                  <c:v>36.353978154858389</c:v>
                </c:pt>
                <c:pt idx="12">
                  <c:v>26.981607488492656</c:v>
                </c:pt>
                <c:pt idx="13">
                  <c:v>41.02797198911162</c:v>
                </c:pt>
                <c:pt idx="14">
                  <c:v>38.356337330980566</c:v>
                </c:pt>
                <c:pt idx="15">
                  <c:v>30.913176847159239</c:v>
                </c:pt>
                <c:pt idx="16">
                  <c:v>39.098761806567218</c:v>
                </c:pt>
                <c:pt idx="17">
                  <c:v>27.005990486351912</c:v>
                </c:pt>
                <c:pt idx="18">
                  <c:v>35.611553679271736</c:v>
                </c:pt>
                <c:pt idx="19">
                  <c:v>24.632419072436406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D0-7F4B-A96D-9CF476F1F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845263"/>
        <c:axId val="628841295"/>
      </c:scatterChart>
      <c:valAx>
        <c:axId val="628845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Personality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841295"/>
        <c:crosses val="autoZero"/>
        <c:crossBetween val="midCat"/>
      </c:valAx>
      <c:valAx>
        <c:axId val="6288412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Performance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8452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6530402449693789E-2"/>
                  <c:y val="-0.511582093904928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'm5-expreg(US)'!$A$2:$A$16</c:f>
              <c:numCache>
                <c:formatCode>General</c:formatCode>
                <c:ptCount val="1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150</c:v>
                </c:pt>
                <c:pt idx="10">
                  <c:v>180</c:v>
                </c:pt>
                <c:pt idx="11">
                  <c:v>210</c:v>
                </c:pt>
                <c:pt idx="12">
                  <c:v>240</c:v>
                </c:pt>
                <c:pt idx="13">
                  <c:v>300</c:v>
                </c:pt>
                <c:pt idx="14">
                  <c:v>360</c:v>
                </c:pt>
              </c:numCache>
            </c:numRef>
          </c:xVal>
          <c:yVal>
            <c:numRef>
              <c:f>'m5-expreg(US)'!$B$2:$B$16</c:f>
              <c:numCache>
                <c:formatCode>General</c:formatCode>
                <c:ptCount val="15"/>
                <c:pt idx="0">
                  <c:v>14</c:v>
                </c:pt>
                <c:pt idx="1">
                  <c:v>12.1</c:v>
                </c:pt>
                <c:pt idx="2">
                  <c:v>10.9</c:v>
                </c:pt>
                <c:pt idx="3">
                  <c:v>10</c:v>
                </c:pt>
                <c:pt idx="4">
                  <c:v>9.3000000000000007</c:v>
                </c:pt>
                <c:pt idx="5">
                  <c:v>8.6</c:v>
                </c:pt>
                <c:pt idx="6">
                  <c:v>8</c:v>
                </c:pt>
                <c:pt idx="7">
                  <c:v>7.5</c:v>
                </c:pt>
                <c:pt idx="8">
                  <c:v>7</c:v>
                </c:pt>
                <c:pt idx="9">
                  <c:v>6.2</c:v>
                </c:pt>
                <c:pt idx="10">
                  <c:v>5.5</c:v>
                </c:pt>
                <c:pt idx="11">
                  <c:v>4.5</c:v>
                </c:pt>
                <c:pt idx="12">
                  <c:v>3.5</c:v>
                </c:pt>
                <c:pt idx="13">
                  <c:v>2</c:v>
                </c:pt>
                <c:pt idx="14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55-4442-91D1-7872B9A55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541248"/>
        <c:axId val="482546240"/>
      </c:scatterChart>
      <c:valAx>
        <c:axId val="48254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From Pour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46240"/>
        <c:crosses val="autoZero"/>
        <c:crossBetween val="midCat"/>
      </c:valAx>
      <c:valAx>
        <c:axId val="48254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USA Foam </a:t>
                </a:r>
              </a:p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>
            <c:manualLayout>
              <c:xMode val="edge"/>
              <c:yMode val="edge"/>
              <c:x val="1.2403100775193798E-2"/>
              <c:y val="0.39617195887487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4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'm5-expreg(US)'!$B$1</c:f>
              <c:strCache>
                <c:ptCount val="1"/>
                <c:pt idx="0">
                  <c:v>USA foam height (cm)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'm5-expreg(US)'!$A$2:$A$16</c:f>
              <c:numCache>
                <c:formatCode>General</c:formatCode>
                <c:ptCount val="1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150</c:v>
                </c:pt>
                <c:pt idx="10">
                  <c:v>180</c:v>
                </c:pt>
                <c:pt idx="11">
                  <c:v>210</c:v>
                </c:pt>
                <c:pt idx="12">
                  <c:v>240</c:v>
                </c:pt>
                <c:pt idx="13">
                  <c:v>300</c:v>
                </c:pt>
                <c:pt idx="14">
                  <c:v>360</c:v>
                </c:pt>
              </c:numCache>
            </c:numRef>
          </c:xVal>
          <c:yVal>
            <c:numRef>
              <c:f>'m5-expreg(US)'!$B$2:$B$16</c:f>
              <c:numCache>
                <c:formatCode>General</c:formatCode>
                <c:ptCount val="15"/>
                <c:pt idx="0">
                  <c:v>14</c:v>
                </c:pt>
                <c:pt idx="1">
                  <c:v>12.1</c:v>
                </c:pt>
                <c:pt idx="2">
                  <c:v>10.9</c:v>
                </c:pt>
                <c:pt idx="3">
                  <c:v>10</c:v>
                </c:pt>
                <c:pt idx="4">
                  <c:v>9.3000000000000007</c:v>
                </c:pt>
                <c:pt idx="5">
                  <c:v>8.6</c:v>
                </c:pt>
                <c:pt idx="6">
                  <c:v>8</c:v>
                </c:pt>
                <c:pt idx="7">
                  <c:v>7.5</c:v>
                </c:pt>
                <c:pt idx="8">
                  <c:v>7</c:v>
                </c:pt>
                <c:pt idx="9">
                  <c:v>6.2</c:v>
                </c:pt>
                <c:pt idx="10">
                  <c:v>5.5</c:v>
                </c:pt>
                <c:pt idx="11">
                  <c:v>4.5</c:v>
                </c:pt>
                <c:pt idx="12">
                  <c:v>3.5</c:v>
                </c:pt>
                <c:pt idx="13">
                  <c:v>2</c:v>
                </c:pt>
                <c:pt idx="14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60-0746-BD5E-F1711DF96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161647"/>
        <c:axId val="675960799"/>
      </c:scatterChart>
      <c:valAx>
        <c:axId val="67216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960799"/>
        <c:crosses val="autoZero"/>
        <c:crossBetween val="midCat"/>
      </c:valAx>
      <c:valAx>
        <c:axId val="67596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6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2.6992563429571303E-3"/>
                  <c:y val="0.431083041703120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'm5-logreg'!$A$2:$A$29</c:f>
              <c:numCache>
                <c:formatCode>0.0</c:formatCode>
                <c:ptCount val="28"/>
                <c:pt idx="0">
                  <c:v>38.814983819523597</c:v>
                </c:pt>
                <c:pt idx="1">
                  <c:v>52.461294903731897</c:v>
                </c:pt>
                <c:pt idx="2">
                  <c:v>61.220869322282397</c:v>
                </c:pt>
                <c:pt idx="3">
                  <c:v>61.486275696691699</c:v>
                </c:pt>
                <c:pt idx="4">
                  <c:v>63.6642376551114</c:v>
                </c:pt>
                <c:pt idx="5">
                  <c:v>66.065699718296699</c:v>
                </c:pt>
                <c:pt idx="6">
                  <c:v>70.635811235536494</c:v>
                </c:pt>
                <c:pt idx="7">
                  <c:v>93.088259260121504</c:v>
                </c:pt>
                <c:pt idx="8">
                  <c:v>93.400228156356903</c:v>
                </c:pt>
                <c:pt idx="9">
                  <c:v>93.410704723767793</c:v>
                </c:pt>
                <c:pt idx="10">
                  <c:v>95.819151165227098</c:v>
                </c:pt>
                <c:pt idx="11">
                  <c:v>102.284357320792</c:v>
                </c:pt>
                <c:pt idx="12">
                  <c:v>102.55674807347501</c:v>
                </c:pt>
                <c:pt idx="13">
                  <c:v>104.50538961190099</c:v>
                </c:pt>
                <c:pt idx="14">
                  <c:v>101.136591157777</c:v>
                </c:pt>
                <c:pt idx="15">
                  <c:v>98.025050636742407</c:v>
                </c:pt>
                <c:pt idx="16">
                  <c:v>97.794566153702803</c:v>
                </c:pt>
                <c:pt idx="17">
                  <c:v>98.546550881195699</c:v>
                </c:pt>
                <c:pt idx="18">
                  <c:v>116.061043466114</c:v>
                </c:pt>
                <c:pt idx="19">
                  <c:v>114.62226154168501</c:v>
                </c:pt>
                <c:pt idx="20">
                  <c:v>116.338090470979</c:v>
                </c:pt>
                <c:pt idx="21">
                  <c:v>116.373012362349</c:v>
                </c:pt>
                <c:pt idx="22">
                  <c:v>109.154657416245</c:v>
                </c:pt>
                <c:pt idx="23">
                  <c:v>125.736735501594</c:v>
                </c:pt>
                <c:pt idx="24">
                  <c:v>127.19065024561699</c:v>
                </c:pt>
                <c:pt idx="25">
                  <c:v>120.73475659441699</c:v>
                </c:pt>
                <c:pt idx="26">
                  <c:v>120.769678485786</c:v>
                </c:pt>
                <c:pt idx="27">
                  <c:v>142.19542290410399</c:v>
                </c:pt>
              </c:numCache>
            </c:numRef>
          </c:xVal>
          <c:yVal>
            <c:numRef>
              <c:f>'m5-logreg'!$C$2:$C$29</c:f>
              <c:numCache>
                <c:formatCode>0.0</c:formatCode>
                <c:ptCount val="28"/>
                <c:pt idx="0">
                  <c:v>6.4308662957185696</c:v>
                </c:pt>
                <c:pt idx="1">
                  <c:v>10.2240122925057</c:v>
                </c:pt>
                <c:pt idx="2">
                  <c:v>12.3374153144134</c:v>
                </c:pt>
                <c:pt idx="3">
                  <c:v>12.9460340372034</c:v>
                </c:pt>
                <c:pt idx="4">
                  <c:v>13.1772868018531</c:v>
                </c:pt>
                <c:pt idx="5">
                  <c:v>12.9736921751682</c:v>
                </c:pt>
                <c:pt idx="6">
                  <c:v>12.7694689544385</c:v>
                </c:pt>
                <c:pt idx="7">
                  <c:v>13.8354247666053</c:v>
                </c:pt>
                <c:pt idx="8">
                  <c:v>15.6034502828673</c:v>
                </c:pt>
                <c:pt idx="9">
                  <c:v>15.864316811398499</c:v>
                </c:pt>
                <c:pt idx="10">
                  <c:v>15.834633203734301</c:v>
                </c:pt>
                <c:pt idx="11">
                  <c:v>14.818266477312401</c:v>
                </c:pt>
                <c:pt idx="12">
                  <c:v>15.6007962191232</c:v>
                </c:pt>
                <c:pt idx="13">
                  <c:v>16.121970525923601</c:v>
                </c:pt>
                <c:pt idx="14">
                  <c:v>16.238889018229202</c:v>
                </c:pt>
                <c:pt idx="15">
                  <c:v>16.7615300444672</c:v>
                </c:pt>
                <c:pt idx="16">
                  <c:v>17.0224664167811</c:v>
                </c:pt>
                <c:pt idx="17">
                  <c:v>17.746886131352799</c:v>
                </c:pt>
                <c:pt idx="18">
                  <c:v>15.857751495821001</c:v>
                </c:pt>
                <c:pt idx="19">
                  <c:v>16.0320815775382</c:v>
                </c:pt>
                <c:pt idx="20">
                  <c:v>16.756221916979001</c:v>
                </c:pt>
                <c:pt idx="21">
                  <c:v>17.625777012082899</c:v>
                </c:pt>
                <c:pt idx="22">
                  <c:v>17.888738854096299</c:v>
                </c:pt>
                <c:pt idx="23">
                  <c:v>16.782483179288899</c:v>
                </c:pt>
                <c:pt idx="24">
                  <c:v>16.984960305450102</c:v>
                </c:pt>
                <c:pt idx="25">
                  <c:v>18.2332083905664</c:v>
                </c:pt>
                <c:pt idx="26">
                  <c:v>19.102763485670302</c:v>
                </c:pt>
                <c:pt idx="27">
                  <c:v>18.603799501781001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C-44E7-9B27-D69C03738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972880"/>
        <c:axId val="901973712"/>
      </c:scatterChart>
      <c:valAx>
        <c:axId val="901972880"/>
        <c:scaling>
          <c:orientation val="minMax"/>
          <c:max val="15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Clean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73712"/>
        <c:crosses val="autoZero"/>
        <c:crossBetween val="midCat"/>
      </c:valAx>
      <c:valAx>
        <c:axId val="901973712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Shotput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7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4.1970691163604546E-3"/>
                  <c:y val="-0.53782699037620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'm5-powreg'!$A$2:$A$17</c:f>
              <c:numCache>
                <c:formatCode>General</c:formatCode>
                <c:ptCount val="16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14</c:v>
                </c:pt>
                <c:pt idx="4">
                  <c:v>23</c:v>
                </c:pt>
                <c:pt idx="5">
                  <c:v>40</c:v>
                </c:pt>
                <c:pt idx="6">
                  <c:v>59</c:v>
                </c:pt>
                <c:pt idx="7">
                  <c:v>99</c:v>
                </c:pt>
                <c:pt idx="8">
                  <c:v>142</c:v>
                </c:pt>
                <c:pt idx="9">
                  <c:v>190</c:v>
                </c:pt>
                <c:pt idx="10">
                  <c:v>244</c:v>
                </c:pt>
                <c:pt idx="11">
                  <c:v>301</c:v>
                </c:pt>
                <c:pt idx="12">
                  <c:v>359</c:v>
                </c:pt>
                <c:pt idx="13">
                  <c:v>427</c:v>
                </c:pt>
                <c:pt idx="14">
                  <c:v>472</c:v>
                </c:pt>
                <c:pt idx="15">
                  <c:v>552</c:v>
                </c:pt>
              </c:numCache>
            </c:numRef>
          </c:xVal>
          <c:yVal>
            <c:numRef>
              <c:f>'m5-powreg'!$B$2:$B$17</c:f>
              <c:numCache>
                <c:formatCode>0.00</c:formatCode>
                <c:ptCount val="16"/>
                <c:pt idx="0">
                  <c:v>9.2045490698188104</c:v>
                </c:pt>
                <c:pt idx="1">
                  <c:v>6.3304191611466898</c:v>
                </c:pt>
                <c:pt idx="2">
                  <c:v>5.5951771220087299</c:v>
                </c:pt>
                <c:pt idx="3">
                  <c:v>3.8902608511231</c:v>
                </c:pt>
                <c:pt idx="4">
                  <c:v>3.0819029866724699</c:v>
                </c:pt>
                <c:pt idx="5">
                  <c:v>2.37498047590105</c:v>
                </c:pt>
                <c:pt idx="6">
                  <c:v>1.9178709602322599</c:v>
                </c:pt>
                <c:pt idx="7">
                  <c:v>1.59080983922894</c:v>
                </c:pt>
                <c:pt idx="8">
                  <c:v>1.3957224528302901</c:v>
                </c:pt>
                <c:pt idx="9">
                  <c:v>1.22503270121499</c:v>
                </c:pt>
                <c:pt idx="10">
                  <c:v>1.1364924208298799</c:v>
                </c:pt>
                <c:pt idx="11">
                  <c:v>1.1455310428140599</c:v>
                </c:pt>
                <c:pt idx="12">
                  <c:v>1.09293090260397</c:v>
                </c:pt>
                <c:pt idx="13">
                  <c:v>1.01438627028324</c:v>
                </c:pt>
                <c:pt idx="14">
                  <c:v>0.91628510591911605</c:v>
                </c:pt>
                <c:pt idx="15">
                  <c:v>0.85838271022774804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50-418B-84C2-50905505D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1458368"/>
        <c:axId val="1971456192"/>
      </c:scatterChart>
      <c:valAx>
        <c:axId val="197145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Plane</a:t>
                </a:r>
                <a:r>
                  <a:rPr lang="en-US" b="1" baseline="0"/>
                  <a:t> #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456192"/>
        <c:crosses val="autoZero"/>
        <c:crossBetween val="midCat"/>
      </c:valAx>
      <c:valAx>
        <c:axId val="197145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Person-Hrs/lb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45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2273403324584427"/>
                  <c:y val="0.411275153105861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'm5-polreg'!$B$2:$B$24</c:f>
              <c:numCache>
                <c:formatCode>0.0</c:formatCode>
                <c:ptCount val="23"/>
                <c:pt idx="0">
                  <c:v>111.330935251798</c:v>
                </c:pt>
                <c:pt idx="1">
                  <c:v>97.482014388489205</c:v>
                </c:pt>
                <c:pt idx="2">
                  <c:v>106.654676258992</c:v>
                </c:pt>
                <c:pt idx="3">
                  <c:v>125</c:v>
                </c:pt>
                <c:pt idx="4">
                  <c:v>120.14388489208601</c:v>
                </c:pt>
                <c:pt idx="5">
                  <c:v>115.647482014388</c:v>
                </c:pt>
                <c:pt idx="6">
                  <c:v>136.51079136690601</c:v>
                </c:pt>
                <c:pt idx="7">
                  <c:v>133.99280575539501</c:v>
                </c:pt>
                <c:pt idx="8">
                  <c:v>124.640287769784</c:v>
                </c:pt>
                <c:pt idx="9">
                  <c:v>126.97841726618699</c:v>
                </c:pt>
                <c:pt idx="10">
                  <c:v>124.820143884892</c:v>
                </c:pt>
                <c:pt idx="11">
                  <c:v>129.136690647482</c:v>
                </c:pt>
                <c:pt idx="12">
                  <c:v>133.812949640287</c:v>
                </c:pt>
                <c:pt idx="13">
                  <c:v>142.80575539568301</c:v>
                </c:pt>
                <c:pt idx="14">
                  <c:v>151.79856115107901</c:v>
                </c:pt>
                <c:pt idx="15">
                  <c:v>151.79856115107901</c:v>
                </c:pt>
                <c:pt idx="16">
                  <c:v>158.63309352517899</c:v>
                </c:pt>
                <c:pt idx="17">
                  <c:v>154.31654676258901</c:v>
                </c:pt>
                <c:pt idx="18">
                  <c:v>151.79856115107901</c:v>
                </c:pt>
                <c:pt idx="19">
                  <c:v>161.51079136690601</c:v>
                </c:pt>
                <c:pt idx="20">
                  <c:v>165.46762589927999</c:v>
                </c:pt>
                <c:pt idx="21">
                  <c:v>174.460431654676</c:v>
                </c:pt>
                <c:pt idx="22">
                  <c:v>190.46762589927999</c:v>
                </c:pt>
              </c:numCache>
            </c:numRef>
          </c:xVal>
          <c:yVal>
            <c:numRef>
              <c:f>'m5-polreg'!$C$2:$C$24</c:f>
              <c:numCache>
                <c:formatCode>0.0</c:formatCode>
                <c:ptCount val="23"/>
                <c:pt idx="0">
                  <c:v>10.679835481519101</c:v>
                </c:pt>
                <c:pt idx="1">
                  <c:v>11.981319724335201</c:v>
                </c:pt>
                <c:pt idx="2">
                  <c:v>13.7752039286352</c:v>
                </c:pt>
                <c:pt idx="3">
                  <c:v>13.7377333314992</c:v>
                </c:pt>
                <c:pt idx="4">
                  <c:v>15.249845248084499</c:v>
                </c:pt>
                <c:pt idx="5">
                  <c:v>15.500171946572699</c:v>
                </c:pt>
                <c:pt idx="6">
                  <c:v>16.634028914535602</c:v>
                </c:pt>
                <c:pt idx="7">
                  <c:v>16.747596186912801</c:v>
                </c:pt>
                <c:pt idx="8">
                  <c:v>16.858027153802698</c:v>
                </c:pt>
                <c:pt idx="9">
                  <c:v>17.2721020124626</c:v>
                </c:pt>
                <c:pt idx="10">
                  <c:v>17.408778904218799</c:v>
                </c:pt>
                <c:pt idx="11">
                  <c:v>18.122040799482701</c:v>
                </c:pt>
                <c:pt idx="12">
                  <c:v>18.996079618141</c:v>
                </c:pt>
                <c:pt idx="13">
                  <c:v>18.1283134104571</c:v>
                </c:pt>
                <c:pt idx="14">
                  <c:v>16.870489841396399</c:v>
                </c:pt>
                <c:pt idx="15">
                  <c:v>17.375269956119201</c:v>
                </c:pt>
                <c:pt idx="16">
                  <c:v>17.355461710937099</c:v>
                </c:pt>
                <c:pt idx="17">
                  <c:v>18.087706507833801</c:v>
                </c:pt>
                <c:pt idx="18">
                  <c:v>18.637220242926102</c:v>
                </c:pt>
                <c:pt idx="19">
                  <c:v>19.352958168837699</c:v>
                </c:pt>
                <c:pt idx="20">
                  <c:v>19.561274880669</c:v>
                </c:pt>
                <c:pt idx="21">
                  <c:v>19.496567946407598</c:v>
                </c:pt>
                <c:pt idx="22">
                  <c:v>20.903531094818199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E7-498C-94B9-6CBE53945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472624"/>
        <c:axId val="901475120"/>
      </c:scatterChart>
      <c:valAx>
        <c:axId val="901472624"/>
        <c:scaling>
          <c:orientation val="minMax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Clean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475120"/>
        <c:crosses val="autoZero"/>
        <c:crossBetween val="midCat"/>
      </c:valAx>
      <c:valAx>
        <c:axId val="901475120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 Put(m)</a:t>
                </a:r>
              </a:p>
            </c:rich>
          </c:tx>
          <c:layout>
            <c:manualLayout>
              <c:xMode val="edge"/>
              <c:yMode val="edge"/>
              <c:x val="1.5927192842115297E-2"/>
              <c:y val="0.38973663599567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47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309518</xdr:colOff>
      <xdr:row>11</xdr:row>
      <xdr:rowOff>64958</xdr:rowOff>
    </xdr:from>
    <xdr:to>
      <xdr:col>12</xdr:col>
      <xdr:colOff>488567</xdr:colOff>
      <xdr:row>25</xdr:row>
      <xdr:rowOff>32200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AB0DA-9DC3-5244-A5A1-BFDE0924D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381000</xdr:colOff>
      <xdr:row>1</xdr:row>
      <xdr:rowOff>152400</xdr:rowOff>
    </xdr:from>
    <xdr:to>
      <xdr:col>22</xdr:col>
      <xdr:colOff>381000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B0F69B-FFCE-524B-B8D7-A2F65CCCF9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471071</xdr:colOff>
      <xdr:row>16</xdr:row>
      <xdr:rowOff>99078</xdr:rowOff>
    </xdr:from>
    <xdr:to>
      <xdr:col>22</xdr:col>
      <xdr:colOff>471071</xdr:colOff>
      <xdr:row>26</xdr:row>
      <xdr:rowOff>100429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F3A10D-3712-3941-8C0D-7C16066B0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309896</xdr:colOff>
      <xdr:row>20</xdr:row>
      <xdr:rowOff>22619</xdr:rowOff>
    </xdr:from>
    <xdr:to>
      <xdr:col>13</xdr:col>
      <xdr:colOff>357521</xdr:colOff>
      <xdr:row>42</xdr:row>
      <xdr:rowOff>68460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9AF9C4-E386-4AAF-98CB-0A57265D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226190</xdr:colOff>
      <xdr:row>19</xdr:row>
      <xdr:rowOff>130153</xdr:rowOff>
    </xdr:from>
    <xdr:to>
      <xdr:col>2</xdr:col>
      <xdr:colOff>1173591</xdr:colOff>
      <xdr:row>33</xdr:row>
      <xdr:rowOff>147952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1E65E3-9339-B14E-A584-96F2FF1A9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494030</xdr:colOff>
      <xdr:row>2</xdr:row>
      <xdr:rowOff>155575</xdr:rowOff>
    </xdr:from>
    <xdr:to>
      <xdr:col>16</xdr:col>
      <xdr:colOff>436880</xdr:colOff>
      <xdr:row>23</xdr:row>
      <xdr:rowOff>29210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F33932-1BA7-4BF6-B48C-9CC136A346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3</xdr:row>
      <xdr:rowOff>161925</xdr:rowOff>
    </xdr:from>
    <xdr:to>
      <xdr:col>18</xdr:col>
      <xdr:colOff>342899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9251A8-8E0B-44EF-83B4-8BD1762D8D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</xdr:row>
      <xdr:rowOff>38100</xdr:rowOff>
    </xdr:from>
    <xdr:to>
      <xdr:col>15</xdr:col>
      <xdr:colOff>114299</xdr:colOff>
      <xdr:row>24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FBCAA0-6B52-46EA-B394-4DAB60809E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67"/>
  <sheetViews>
    <sheetView zoomScale="183" workbookViewId="0">
      <selection activeCell="L7" sqref="L7"/>
    </sheetView>
  </sheetViews>
  <sheetFormatPr baseColWidth="10" defaultColWidth="8.83203125" defaultRowHeight="15" x14ac:dyDescent="0.2"/>
  <cols>
    <col min="4" max="4" width="13" customWidth="1"/>
    <col min="5" max="5" width="17.83203125" customWidth="1"/>
    <col min="6" max="6" width="16" customWidth="1"/>
    <col min="9" max="9" width="11.33203125" customWidth="1"/>
    <col min="10" max="10" width="11" customWidth="1"/>
  </cols>
  <sheetData>
    <row r="1" spans="4:10" ht="16" x14ac:dyDescent="0.2">
      <c r="D1" s="4" t="s">
        <v>0</v>
      </c>
      <c r="E1" s="4" t="s">
        <v>1</v>
      </c>
      <c r="F1" s="5" t="s">
        <v>2</v>
      </c>
    </row>
    <row r="2" spans="4:10" ht="16" x14ac:dyDescent="0.2">
      <c r="D2" s="6" t="s">
        <v>3</v>
      </c>
      <c r="E2" s="7">
        <v>42</v>
      </c>
      <c r="F2" s="7">
        <v>44</v>
      </c>
    </row>
    <row r="3" spans="4:10" ht="16" x14ac:dyDescent="0.2">
      <c r="D3" s="6" t="s">
        <v>4</v>
      </c>
      <c r="E3" s="7">
        <v>22</v>
      </c>
      <c r="F3" s="7">
        <v>31</v>
      </c>
    </row>
    <row r="4" spans="4:10" ht="16" x14ac:dyDescent="0.2">
      <c r="D4" s="6" t="s">
        <v>5</v>
      </c>
      <c r="E4" s="7">
        <v>30</v>
      </c>
      <c r="F4" s="7">
        <v>30</v>
      </c>
    </row>
    <row r="5" spans="4:10" ht="16" x14ac:dyDescent="0.2">
      <c r="D5" s="6" t="s">
        <v>6</v>
      </c>
      <c r="E5" s="7">
        <v>36</v>
      </c>
      <c r="F5" s="7">
        <v>29</v>
      </c>
    </row>
    <row r="6" spans="4:10" ht="16" x14ac:dyDescent="0.2">
      <c r="D6" s="6" t="s">
        <v>7</v>
      </c>
      <c r="E6" s="7">
        <v>21</v>
      </c>
      <c r="F6" s="7">
        <v>23</v>
      </c>
    </row>
    <row r="7" spans="4:10" ht="16" x14ac:dyDescent="0.2">
      <c r="D7" s="6" t="s">
        <v>8</v>
      </c>
      <c r="E7" s="7">
        <v>42</v>
      </c>
      <c r="F7" s="7">
        <v>40</v>
      </c>
    </row>
    <row r="8" spans="4:10" ht="16" x14ac:dyDescent="0.2">
      <c r="D8" s="6" t="s">
        <v>9</v>
      </c>
      <c r="E8" s="7">
        <v>32</v>
      </c>
      <c r="F8" s="7">
        <v>36</v>
      </c>
      <c r="I8" s="8" t="s">
        <v>23</v>
      </c>
      <c r="J8" s="1">
        <f>SLOPE(F2:F21, E2:E21)</f>
        <v>0.753467308236626</v>
      </c>
    </row>
    <row r="9" spans="4:10" ht="16" x14ac:dyDescent="0.2">
      <c r="D9" s="6" t="s">
        <v>22</v>
      </c>
      <c r="E9" s="7">
        <v>45</v>
      </c>
      <c r="F9" s="7">
        <v>40</v>
      </c>
      <c r="I9" s="3"/>
    </row>
    <row r="10" spans="4:10" ht="16" x14ac:dyDescent="0.2">
      <c r="D10" s="6" t="s">
        <v>10</v>
      </c>
      <c r="E10" s="7">
        <v>25</v>
      </c>
      <c r="F10" s="7">
        <v>28</v>
      </c>
      <c r="I10" s="2" t="s">
        <v>24</v>
      </c>
      <c r="J10" s="1">
        <f>INTERCEPT(F2:F21, E2:E21)</f>
        <v>7.9020662326634579</v>
      </c>
    </row>
    <row r="11" spans="4:10" ht="16" x14ac:dyDescent="0.2">
      <c r="D11" s="6" t="s">
        <v>11</v>
      </c>
      <c r="E11" s="7">
        <v>18</v>
      </c>
      <c r="F11" s="7">
        <v>15</v>
      </c>
    </row>
    <row r="12" spans="4:10" ht="16" x14ac:dyDescent="0.2">
      <c r="D12" s="6" t="s">
        <v>12</v>
      </c>
      <c r="E12" s="7">
        <v>28</v>
      </c>
      <c r="F12" s="7">
        <v>34</v>
      </c>
    </row>
    <row r="13" spans="4:10" ht="16" x14ac:dyDescent="0.2">
      <c r="D13" s="6" t="s">
        <v>13</v>
      </c>
      <c r="E13" s="7">
        <v>34</v>
      </c>
      <c r="F13" s="7">
        <v>35</v>
      </c>
    </row>
    <row r="14" spans="4:10" ht="16" x14ac:dyDescent="0.2">
      <c r="D14" s="6" t="s">
        <v>14</v>
      </c>
      <c r="E14" s="7">
        <v>25</v>
      </c>
      <c r="F14" s="7">
        <v>22</v>
      </c>
    </row>
    <row r="15" spans="4:10" ht="16" x14ac:dyDescent="0.2">
      <c r="D15" s="6" t="s">
        <v>15</v>
      </c>
      <c r="E15" s="7">
        <v>37</v>
      </c>
      <c r="F15" s="7">
        <v>41</v>
      </c>
    </row>
    <row r="16" spans="4:10" ht="16" x14ac:dyDescent="0.2">
      <c r="D16" s="6" t="s">
        <v>16</v>
      </c>
      <c r="E16" s="7">
        <v>42</v>
      </c>
      <c r="F16" s="7">
        <v>35</v>
      </c>
    </row>
    <row r="17" spans="4:6" ht="16" x14ac:dyDescent="0.2">
      <c r="D17" s="6" t="s">
        <v>17</v>
      </c>
      <c r="E17" s="7">
        <v>32</v>
      </c>
      <c r="F17" s="7">
        <v>28</v>
      </c>
    </row>
    <row r="18" spans="4:6" ht="16" x14ac:dyDescent="0.2">
      <c r="D18" s="6" t="s">
        <v>18</v>
      </c>
      <c r="E18" s="7">
        <v>38</v>
      </c>
      <c r="F18" s="7">
        <v>34</v>
      </c>
    </row>
    <row r="19" spans="4:6" ht="16" x14ac:dyDescent="0.2">
      <c r="D19" s="6" t="s">
        <v>19</v>
      </c>
      <c r="E19" s="7">
        <v>28</v>
      </c>
      <c r="F19" s="7">
        <v>26</v>
      </c>
    </row>
    <row r="20" spans="4:6" ht="16" x14ac:dyDescent="0.2">
      <c r="D20" s="6" t="s">
        <v>20</v>
      </c>
      <c r="E20" s="7">
        <v>38</v>
      </c>
      <c r="F20" s="7">
        <v>39</v>
      </c>
    </row>
    <row r="21" spans="4:6" ht="16" x14ac:dyDescent="0.2">
      <c r="D21" s="6" t="s">
        <v>21</v>
      </c>
      <c r="E21" s="7">
        <v>22</v>
      </c>
      <c r="F21" s="7">
        <v>28</v>
      </c>
    </row>
    <row r="64" spans="4:6" x14ac:dyDescent="0.2">
      <c r="D64" s="20"/>
      <c r="E64" s="20"/>
      <c r="F64" s="20"/>
    </row>
    <row r="65" spans="4:6" x14ac:dyDescent="0.2">
      <c r="D65" s="20"/>
      <c r="E65" s="20"/>
      <c r="F65" s="20"/>
    </row>
    <row r="66" spans="4:6" x14ac:dyDescent="0.2">
      <c r="D66" s="20"/>
      <c r="E66" s="20"/>
      <c r="F66" s="20"/>
    </row>
    <row r="67" spans="4:6" ht="16" thickBot="1" x14ac:dyDescent="0.25">
      <c r="D67" s="21"/>
      <c r="E67" s="21"/>
      <c r="F67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FA58-EA87-4FA4-9B06-8D9D105FB3F5}">
  <dimension ref="C1:P45"/>
  <sheetViews>
    <sheetView zoomScale="141" workbookViewId="0">
      <selection activeCell="O7" sqref="O7"/>
    </sheetView>
  </sheetViews>
  <sheetFormatPr baseColWidth="10" defaultColWidth="8.83203125" defaultRowHeight="15" x14ac:dyDescent="0.2"/>
  <cols>
    <col min="3" max="3" width="9.5" customWidth="1"/>
    <col min="4" max="4" width="14.33203125" bestFit="1" customWidth="1"/>
    <col min="5" max="5" width="11" bestFit="1" customWidth="1"/>
    <col min="6" max="6" width="12.5" bestFit="1" customWidth="1"/>
    <col min="8" max="8" width="9.1640625" customWidth="1"/>
  </cols>
  <sheetData>
    <row r="1" spans="3:16" ht="18" customHeight="1" x14ac:dyDescent="0.2">
      <c r="C1" s="9" t="s">
        <v>0</v>
      </c>
      <c r="D1" s="9" t="s">
        <v>1</v>
      </c>
      <c r="E1" s="9" t="s">
        <v>25</v>
      </c>
      <c r="F1" s="9" t="s">
        <v>2</v>
      </c>
      <c r="H1" t="s">
        <v>41</v>
      </c>
    </row>
    <row r="2" spans="3:16" ht="16" thickBot="1" x14ac:dyDescent="0.25">
      <c r="C2" s="10" t="s">
        <v>3</v>
      </c>
      <c r="D2" s="11">
        <v>42</v>
      </c>
      <c r="E2" s="11">
        <v>14</v>
      </c>
      <c r="F2" s="11">
        <v>44</v>
      </c>
    </row>
    <row r="3" spans="3:16" x14ac:dyDescent="0.2">
      <c r="C3" s="10" t="s">
        <v>4</v>
      </c>
      <c r="D3" s="11">
        <v>22</v>
      </c>
      <c r="E3" s="11">
        <v>12</v>
      </c>
      <c r="F3" s="11">
        <v>31</v>
      </c>
      <c r="H3" s="23" t="s">
        <v>42</v>
      </c>
      <c r="I3" s="23"/>
    </row>
    <row r="4" spans="3:16" x14ac:dyDescent="0.2">
      <c r="C4" s="10" t="s">
        <v>5</v>
      </c>
      <c r="D4" s="11">
        <v>30</v>
      </c>
      <c r="E4" s="11">
        <v>14</v>
      </c>
      <c r="F4" s="11">
        <v>30</v>
      </c>
      <c r="H4" s="20" t="s">
        <v>43</v>
      </c>
      <c r="I4" s="20">
        <v>0.90561571655976181</v>
      </c>
    </row>
    <row r="5" spans="3:16" x14ac:dyDescent="0.2">
      <c r="C5" s="10" t="s">
        <v>6</v>
      </c>
      <c r="D5" s="11">
        <v>36</v>
      </c>
      <c r="E5" s="11">
        <v>10</v>
      </c>
      <c r="F5" s="11">
        <v>29</v>
      </c>
      <c r="H5" s="20" t="s">
        <v>44</v>
      </c>
      <c r="I5" s="20">
        <v>0.82013982608005076</v>
      </c>
    </row>
    <row r="6" spans="3:16" x14ac:dyDescent="0.2">
      <c r="C6" s="10" t="s">
        <v>7</v>
      </c>
      <c r="D6" s="11">
        <v>21</v>
      </c>
      <c r="E6" s="11">
        <v>8</v>
      </c>
      <c r="F6" s="11">
        <v>23</v>
      </c>
      <c r="H6" s="20" t="s">
        <v>45</v>
      </c>
      <c r="I6" s="20">
        <v>0.79897980561888016</v>
      </c>
    </row>
    <row r="7" spans="3:16" x14ac:dyDescent="0.2">
      <c r="C7" s="10" t="s">
        <v>8</v>
      </c>
      <c r="D7" s="11">
        <v>42</v>
      </c>
      <c r="E7" s="11">
        <v>16</v>
      </c>
      <c r="F7" s="11">
        <v>40</v>
      </c>
      <c r="H7" s="20" t="s">
        <v>46</v>
      </c>
      <c r="I7" s="20">
        <v>3.2718273718682274</v>
      </c>
    </row>
    <row r="8" spans="3:16" ht="16" thickBot="1" x14ac:dyDescent="0.25">
      <c r="C8" s="10" t="s">
        <v>9</v>
      </c>
      <c r="D8" s="11">
        <v>32</v>
      </c>
      <c r="E8" s="11">
        <v>15</v>
      </c>
      <c r="F8" s="11">
        <v>36</v>
      </c>
      <c r="H8" s="21" t="s">
        <v>47</v>
      </c>
      <c r="I8" s="21">
        <v>20</v>
      </c>
    </row>
    <row r="9" spans="3:16" x14ac:dyDescent="0.2">
      <c r="C9" s="10" t="s">
        <v>22</v>
      </c>
      <c r="D9" s="11">
        <v>45</v>
      </c>
      <c r="E9" s="11">
        <v>15</v>
      </c>
      <c r="F9" s="11">
        <v>40</v>
      </c>
    </row>
    <row r="10" spans="3:16" ht="16" thickBot="1" x14ac:dyDescent="0.25">
      <c r="C10" s="10" t="s">
        <v>10</v>
      </c>
      <c r="D10" s="11">
        <v>25</v>
      </c>
      <c r="E10" s="11">
        <v>11</v>
      </c>
      <c r="F10" s="11">
        <v>28</v>
      </c>
      <c r="H10" t="s">
        <v>48</v>
      </c>
    </row>
    <row r="11" spans="3:16" x14ac:dyDescent="0.2">
      <c r="C11" s="10" t="s">
        <v>11</v>
      </c>
      <c r="D11" s="11">
        <v>18</v>
      </c>
      <c r="E11" s="11">
        <v>5</v>
      </c>
      <c r="F11" s="11">
        <v>15</v>
      </c>
      <c r="H11" s="22"/>
      <c r="I11" s="22" t="s">
        <v>53</v>
      </c>
      <c r="J11" s="22" t="s">
        <v>54</v>
      </c>
      <c r="K11" s="22" t="s">
        <v>55</v>
      </c>
      <c r="L11" s="22" t="s">
        <v>56</v>
      </c>
      <c r="M11" s="22" t="s">
        <v>57</v>
      </c>
    </row>
    <row r="12" spans="3:16" x14ac:dyDescent="0.2">
      <c r="C12" s="10" t="s">
        <v>12</v>
      </c>
      <c r="D12" s="11">
        <v>28</v>
      </c>
      <c r="E12" s="11">
        <v>14</v>
      </c>
      <c r="F12" s="11">
        <v>34</v>
      </c>
      <c r="H12" s="20" t="s">
        <v>49</v>
      </c>
      <c r="I12" s="20">
        <v>2</v>
      </c>
      <c r="J12" s="20">
        <v>829.81747602779535</v>
      </c>
      <c r="K12" s="20">
        <v>414.90873801389768</v>
      </c>
      <c r="L12" s="20">
        <v>38.758933507887726</v>
      </c>
      <c r="M12" s="20">
        <v>4.64459207428945E-7</v>
      </c>
    </row>
    <row r="13" spans="3:16" x14ac:dyDescent="0.2">
      <c r="C13" s="10" t="s">
        <v>13</v>
      </c>
      <c r="D13" s="11">
        <v>34</v>
      </c>
      <c r="E13" s="11">
        <v>16</v>
      </c>
      <c r="F13" s="11">
        <v>35</v>
      </c>
      <c r="H13" s="20" t="s">
        <v>50</v>
      </c>
      <c r="I13" s="20">
        <v>17</v>
      </c>
      <c r="J13" s="20">
        <v>181.98252397220458</v>
      </c>
      <c r="K13" s="20">
        <v>10.704854351306151</v>
      </c>
      <c r="L13" s="20"/>
      <c r="M13" s="20"/>
    </row>
    <row r="14" spans="3:16" ht="16" thickBot="1" x14ac:dyDescent="0.25">
      <c r="C14" s="10" t="s">
        <v>14</v>
      </c>
      <c r="D14" s="11">
        <v>25</v>
      </c>
      <c r="E14" s="11">
        <v>11</v>
      </c>
      <c r="F14" s="11">
        <v>22</v>
      </c>
      <c r="H14" s="21" t="s">
        <v>51</v>
      </c>
      <c r="I14" s="21">
        <v>19</v>
      </c>
      <c r="J14" s="21">
        <v>1011.8</v>
      </c>
      <c r="K14" s="21"/>
      <c r="L14" s="21"/>
      <c r="M14" s="21"/>
    </row>
    <row r="15" spans="3:16" ht="16" thickBot="1" x14ac:dyDescent="0.25">
      <c r="C15" s="10" t="s">
        <v>15</v>
      </c>
      <c r="D15" s="11">
        <v>37</v>
      </c>
      <c r="E15" s="11">
        <v>19</v>
      </c>
      <c r="F15" s="11">
        <v>41</v>
      </c>
    </row>
    <row r="16" spans="3:16" x14ac:dyDescent="0.2">
      <c r="C16" s="10" t="s">
        <v>16</v>
      </c>
      <c r="D16" s="11">
        <v>42</v>
      </c>
      <c r="E16" s="11">
        <v>15</v>
      </c>
      <c r="F16" s="11">
        <v>35</v>
      </c>
      <c r="H16" s="22"/>
      <c r="I16" s="22" t="s">
        <v>58</v>
      </c>
      <c r="J16" s="22" t="s">
        <v>46</v>
      </c>
      <c r="K16" s="22" t="s">
        <v>59</v>
      </c>
      <c r="L16" s="22" t="s">
        <v>60</v>
      </c>
      <c r="M16" s="22" t="s">
        <v>61</v>
      </c>
      <c r="N16" s="22" t="s">
        <v>62</v>
      </c>
      <c r="O16" s="22" t="s">
        <v>63</v>
      </c>
      <c r="P16" s="22" t="s">
        <v>64</v>
      </c>
    </row>
    <row r="17" spans="3:16" x14ac:dyDescent="0.2">
      <c r="C17" s="10" t="s">
        <v>17</v>
      </c>
      <c r="D17" s="11">
        <v>32</v>
      </c>
      <c r="E17" s="11">
        <v>12</v>
      </c>
      <c r="F17" s="11">
        <v>28</v>
      </c>
      <c r="H17" s="20" t="s">
        <v>52</v>
      </c>
      <c r="I17" s="20">
        <v>4.3052967970946057</v>
      </c>
      <c r="J17" s="20">
        <v>3.2250031894573303</v>
      </c>
      <c r="K17" s="20">
        <v>1.3349744307753866</v>
      </c>
      <c r="L17" s="20">
        <v>0.19948819665646522</v>
      </c>
      <c r="M17" s="20">
        <v>-2.4988651705846019</v>
      </c>
      <c r="N17" s="20">
        <v>11.109458764773812</v>
      </c>
      <c r="O17" s="20">
        <v>-2.4988651705846019</v>
      </c>
      <c r="P17" s="20">
        <v>11.109458764773812</v>
      </c>
    </row>
    <row r="18" spans="3:16" x14ac:dyDescent="0.2">
      <c r="C18" s="10" t="s">
        <v>18</v>
      </c>
      <c r="D18" s="11">
        <v>38</v>
      </c>
      <c r="E18" s="11">
        <v>17</v>
      </c>
      <c r="F18" s="11">
        <v>34</v>
      </c>
      <c r="H18" s="20" t="s">
        <v>1</v>
      </c>
      <c r="I18" s="20">
        <v>0.39559523565258431</v>
      </c>
      <c r="J18" s="20">
        <v>0.13922535759348004</v>
      </c>
      <c r="K18" s="20">
        <v>2.8414021877226636</v>
      </c>
      <c r="L18" s="20">
        <v>1.1277120250750217E-2</v>
      </c>
      <c r="M18" s="20">
        <v>0.10185540737244603</v>
      </c>
      <c r="N18" s="20">
        <v>0.68933506393272259</v>
      </c>
      <c r="O18" s="20">
        <v>0.10185540737244603</v>
      </c>
      <c r="P18" s="20">
        <v>0.68933506393272259</v>
      </c>
    </row>
    <row r="19" spans="3:16" ht="16" thickBot="1" x14ac:dyDescent="0.25">
      <c r="C19" s="10" t="s">
        <v>19</v>
      </c>
      <c r="D19" s="11">
        <v>28</v>
      </c>
      <c r="E19" s="11">
        <v>10</v>
      </c>
      <c r="F19" s="11">
        <v>26</v>
      </c>
      <c r="H19" s="21" t="s">
        <v>25</v>
      </c>
      <c r="I19" s="21">
        <v>1.1624027090984947</v>
      </c>
      <c r="J19" s="21">
        <v>0.33640404176182853</v>
      </c>
      <c r="K19" s="21">
        <v>3.4553767636402744</v>
      </c>
      <c r="L19" s="21">
        <v>3.0226882947838535E-3</v>
      </c>
      <c r="M19" s="21">
        <v>0.45265222134329919</v>
      </c>
      <c r="N19" s="21">
        <v>1.8721531968536902</v>
      </c>
      <c r="O19" s="21">
        <v>0.45265222134329919</v>
      </c>
      <c r="P19" s="21">
        <v>1.8721531968536902</v>
      </c>
    </row>
    <row r="20" spans="3:16" x14ac:dyDescent="0.2">
      <c r="C20" s="10" t="s">
        <v>20</v>
      </c>
      <c r="D20" s="11">
        <v>38</v>
      </c>
      <c r="E20" s="11">
        <v>14</v>
      </c>
      <c r="F20" s="11">
        <v>39</v>
      </c>
    </row>
    <row r="21" spans="3:16" x14ac:dyDescent="0.2">
      <c r="C21" s="10" t="s">
        <v>21</v>
      </c>
      <c r="D21" s="11">
        <v>22</v>
      </c>
      <c r="E21" s="11">
        <v>10</v>
      </c>
      <c r="F21" s="11">
        <v>28</v>
      </c>
    </row>
    <row r="23" spans="3:16" x14ac:dyDescent="0.2">
      <c r="H23" t="s">
        <v>65</v>
      </c>
    </row>
    <row r="24" spans="3:16" ht="16" thickBot="1" x14ac:dyDescent="0.25"/>
    <row r="25" spans="3:16" x14ac:dyDescent="0.2">
      <c r="H25" s="22" t="s">
        <v>66</v>
      </c>
      <c r="I25" s="22" t="s">
        <v>67</v>
      </c>
      <c r="J25" s="22" t="s">
        <v>68</v>
      </c>
    </row>
    <row r="26" spans="3:16" x14ac:dyDescent="0.2">
      <c r="H26" s="20">
        <v>1</v>
      </c>
      <c r="I26" s="20">
        <v>37.193934621882079</v>
      </c>
      <c r="J26" s="20">
        <v>6.8060653781179212</v>
      </c>
    </row>
    <row r="27" spans="3:16" x14ac:dyDescent="0.2">
      <c r="H27" s="20">
        <v>2</v>
      </c>
      <c r="I27" s="20">
        <v>26.957224490633397</v>
      </c>
      <c r="J27" s="20">
        <v>4.0427755093666029</v>
      </c>
    </row>
    <row r="28" spans="3:16" x14ac:dyDescent="0.2">
      <c r="H28" s="20">
        <v>3</v>
      </c>
      <c r="I28" s="20">
        <v>32.446791794051066</v>
      </c>
      <c r="J28" s="20">
        <v>-2.4467917940510659</v>
      </c>
    </row>
    <row r="29" spans="3:16" x14ac:dyDescent="0.2">
      <c r="H29" s="20">
        <v>4</v>
      </c>
      <c r="I29" s="20">
        <v>30.17075237157259</v>
      </c>
      <c r="J29" s="20">
        <v>-1.1707523715725898</v>
      </c>
    </row>
    <row r="30" spans="3:16" x14ac:dyDescent="0.2">
      <c r="H30" s="20">
        <v>5</v>
      </c>
      <c r="I30" s="20">
        <v>21.912018418586833</v>
      </c>
      <c r="J30" s="20">
        <v>1.0879815814131675</v>
      </c>
    </row>
    <row r="31" spans="3:16" x14ac:dyDescent="0.2">
      <c r="H31" s="20">
        <v>6</v>
      </c>
      <c r="I31" s="20">
        <v>39.518740040079066</v>
      </c>
      <c r="J31" s="20">
        <v>0.48125995992093351</v>
      </c>
    </row>
    <row r="32" spans="3:16" x14ac:dyDescent="0.2">
      <c r="H32" s="20">
        <v>7</v>
      </c>
      <c r="I32" s="20">
        <v>34.400384974454724</v>
      </c>
      <c r="J32" s="20">
        <v>1.5996150255452761</v>
      </c>
    </row>
    <row r="33" spans="8:10" x14ac:dyDescent="0.2">
      <c r="H33" s="20">
        <v>8</v>
      </c>
      <c r="I33" s="20">
        <v>39.543123037938322</v>
      </c>
      <c r="J33" s="20">
        <v>0.45687696206167772</v>
      </c>
    </row>
    <row r="34" spans="8:10" x14ac:dyDescent="0.2">
      <c r="H34" s="20">
        <v>9</v>
      </c>
      <c r="I34" s="20">
        <v>26.981607488492656</v>
      </c>
      <c r="J34" s="20">
        <v>1.0183925115073436</v>
      </c>
    </row>
    <row r="35" spans="8:10" x14ac:dyDescent="0.2">
      <c r="H35" s="20">
        <v>10</v>
      </c>
      <c r="I35" s="20">
        <v>17.238024584333598</v>
      </c>
      <c r="J35" s="20">
        <v>-2.2380245843335977</v>
      </c>
    </row>
    <row r="36" spans="8:10" x14ac:dyDescent="0.2">
      <c r="H36" s="20">
        <v>11</v>
      </c>
      <c r="I36" s="20">
        <v>31.655601322745895</v>
      </c>
      <c r="J36" s="20">
        <v>2.3443986772541052</v>
      </c>
    </row>
    <row r="37" spans="8:10" x14ac:dyDescent="0.2">
      <c r="H37" s="20">
        <v>12</v>
      </c>
      <c r="I37" s="20">
        <v>36.353978154858389</v>
      </c>
      <c r="J37" s="20">
        <v>-1.3539781548583889</v>
      </c>
    </row>
    <row r="38" spans="8:10" x14ac:dyDescent="0.2">
      <c r="H38" s="20">
        <v>13</v>
      </c>
      <c r="I38" s="20">
        <v>26.981607488492656</v>
      </c>
      <c r="J38" s="20">
        <v>-4.9816074884926564</v>
      </c>
    </row>
    <row r="39" spans="8:10" x14ac:dyDescent="0.2">
      <c r="H39" s="20">
        <v>14</v>
      </c>
      <c r="I39" s="20">
        <v>41.02797198911162</v>
      </c>
      <c r="J39" s="20">
        <v>-2.7971989111620132E-2</v>
      </c>
    </row>
    <row r="40" spans="8:10" x14ac:dyDescent="0.2">
      <c r="H40" s="20">
        <v>15</v>
      </c>
      <c r="I40" s="20">
        <v>38.356337330980566</v>
      </c>
      <c r="J40" s="20">
        <v>-3.3563373309805655</v>
      </c>
    </row>
    <row r="41" spans="8:10" x14ac:dyDescent="0.2">
      <c r="H41" s="20">
        <v>16</v>
      </c>
      <c r="I41" s="20">
        <v>30.913176847159239</v>
      </c>
      <c r="J41" s="20">
        <v>-2.9131768471592387</v>
      </c>
    </row>
    <row r="42" spans="8:10" x14ac:dyDescent="0.2">
      <c r="H42" s="20">
        <v>17</v>
      </c>
      <c r="I42" s="20">
        <v>39.098761806567218</v>
      </c>
      <c r="J42" s="20">
        <v>-5.098761806567218</v>
      </c>
    </row>
    <row r="43" spans="8:10" x14ac:dyDescent="0.2">
      <c r="H43" s="20">
        <v>18</v>
      </c>
      <c r="I43" s="20">
        <v>27.005990486351912</v>
      </c>
      <c r="J43" s="20">
        <v>-1.0059904863519122</v>
      </c>
    </row>
    <row r="44" spans="8:10" x14ac:dyDescent="0.2">
      <c r="H44" s="20">
        <v>19</v>
      </c>
      <c r="I44" s="20">
        <v>35.611553679271736</v>
      </c>
      <c r="J44" s="20">
        <v>3.3884463207282636</v>
      </c>
    </row>
    <row r="45" spans="8:10" ht="16" thickBot="1" x14ac:dyDescent="0.25">
      <c r="H45" s="21">
        <v>20</v>
      </c>
      <c r="I45" s="21">
        <v>24.632419072436406</v>
      </c>
      <c r="J45" s="21">
        <v>3.3675809275635942</v>
      </c>
    </row>
  </sheetData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F77C-60A7-40A1-BB64-C5E2E7F78C68}">
  <dimension ref="A1:N18"/>
  <sheetViews>
    <sheetView zoomScale="137" workbookViewId="0">
      <selection activeCell="C1" sqref="C1"/>
    </sheetView>
  </sheetViews>
  <sheetFormatPr baseColWidth="10" defaultColWidth="8.83203125" defaultRowHeight="15" x14ac:dyDescent="0.2"/>
  <cols>
    <col min="1" max="1" width="27" bestFit="1" customWidth="1"/>
    <col min="2" max="2" width="20.5" bestFit="1" customWidth="1"/>
    <col min="3" max="3" width="15.5" bestFit="1" customWidth="1"/>
  </cols>
  <sheetData>
    <row r="1" spans="1:14" ht="16" x14ac:dyDescent="0.2">
      <c r="A1" s="12" t="s">
        <v>26</v>
      </c>
      <c r="B1" s="13" t="s">
        <v>27</v>
      </c>
      <c r="C1" s="13" t="s">
        <v>28</v>
      </c>
      <c r="E1" t="s">
        <v>41</v>
      </c>
    </row>
    <row r="2" spans="1:14" ht="17" thickBot="1" x14ac:dyDescent="0.25">
      <c r="A2" s="14">
        <v>0</v>
      </c>
      <c r="B2">
        <v>14</v>
      </c>
      <c r="C2">
        <f>LN(B2)</f>
        <v>2.6390573296152584</v>
      </c>
    </row>
    <row r="3" spans="1:14" x14ac:dyDescent="0.2">
      <c r="A3">
        <v>15</v>
      </c>
      <c r="B3">
        <v>12.1</v>
      </c>
      <c r="C3">
        <f t="shared" ref="C3:C16" si="0">LN(B3)</f>
        <v>2.4932054526026954</v>
      </c>
      <c r="E3" s="23" t="s">
        <v>42</v>
      </c>
      <c r="F3" s="23"/>
    </row>
    <row r="4" spans="1:14" x14ac:dyDescent="0.2">
      <c r="A4">
        <v>30</v>
      </c>
      <c r="B4">
        <v>10.9</v>
      </c>
      <c r="C4">
        <f t="shared" si="0"/>
        <v>2.388762789235098</v>
      </c>
      <c r="E4" s="20" t="s">
        <v>43</v>
      </c>
      <c r="F4" s="20">
        <v>0.97761341457637208</v>
      </c>
      <c r="N4">
        <f>EXP(F17)</f>
        <v>14.714232037538586</v>
      </c>
    </row>
    <row r="5" spans="1:14" x14ac:dyDescent="0.2">
      <c r="A5">
        <v>45</v>
      </c>
      <c r="B5">
        <v>10</v>
      </c>
      <c r="C5">
        <f t="shared" si="0"/>
        <v>2.3025850929940459</v>
      </c>
      <c r="E5" s="20" t="s">
        <v>44</v>
      </c>
      <c r="F5" s="20">
        <v>0.95572798835967354</v>
      </c>
    </row>
    <row r="6" spans="1:14" x14ac:dyDescent="0.2">
      <c r="A6">
        <v>60</v>
      </c>
      <c r="B6">
        <v>9.3000000000000007</v>
      </c>
      <c r="C6">
        <f t="shared" si="0"/>
        <v>2.2300144001592104</v>
      </c>
      <c r="E6" s="20" t="s">
        <v>45</v>
      </c>
      <c r="F6" s="20">
        <v>0.95232244900272534</v>
      </c>
    </row>
    <row r="7" spans="1:14" x14ac:dyDescent="0.2">
      <c r="A7">
        <v>75</v>
      </c>
      <c r="B7">
        <v>8.6</v>
      </c>
      <c r="C7">
        <f t="shared" si="0"/>
        <v>2.1517622032594619</v>
      </c>
      <c r="E7" s="20" t="s">
        <v>46</v>
      </c>
      <c r="F7" s="20">
        <v>0.1597029356205685</v>
      </c>
    </row>
    <row r="8" spans="1:14" ht="16" thickBot="1" x14ac:dyDescent="0.25">
      <c r="A8">
        <v>90</v>
      </c>
      <c r="B8">
        <v>8</v>
      </c>
      <c r="C8">
        <f t="shared" si="0"/>
        <v>2.0794415416798357</v>
      </c>
      <c r="E8" s="21" t="s">
        <v>47</v>
      </c>
      <c r="F8" s="21">
        <v>15</v>
      </c>
    </row>
    <row r="9" spans="1:14" x14ac:dyDescent="0.2">
      <c r="A9">
        <v>105</v>
      </c>
      <c r="B9">
        <v>7.5</v>
      </c>
      <c r="C9">
        <f t="shared" si="0"/>
        <v>2.0149030205422647</v>
      </c>
    </row>
    <row r="10" spans="1:14" ht="16" thickBot="1" x14ac:dyDescent="0.25">
      <c r="A10">
        <v>120</v>
      </c>
      <c r="B10">
        <v>7</v>
      </c>
      <c r="C10">
        <f t="shared" si="0"/>
        <v>1.9459101490553132</v>
      </c>
      <c r="E10" t="s">
        <v>48</v>
      </c>
    </row>
    <row r="11" spans="1:14" x14ac:dyDescent="0.2">
      <c r="A11">
        <v>150</v>
      </c>
      <c r="B11">
        <v>6.2</v>
      </c>
      <c r="C11">
        <f t="shared" si="0"/>
        <v>1.824549292051046</v>
      </c>
      <c r="E11" s="22"/>
      <c r="F11" s="22" t="s">
        <v>53</v>
      </c>
      <c r="G11" s="22" t="s">
        <v>54</v>
      </c>
      <c r="H11" s="22" t="s">
        <v>55</v>
      </c>
      <c r="I11" s="22" t="s">
        <v>56</v>
      </c>
      <c r="J11" s="22" t="s">
        <v>57</v>
      </c>
    </row>
    <row r="12" spans="1:14" x14ac:dyDescent="0.2">
      <c r="A12">
        <v>180</v>
      </c>
      <c r="B12">
        <v>5.5</v>
      </c>
      <c r="C12">
        <f t="shared" si="0"/>
        <v>1.7047480922384253</v>
      </c>
      <c r="E12" s="20" t="s">
        <v>49</v>
      </c>
      <c r="F12" s="20">
        <v>1</v>
      </c>
      <c r="G12" s="20">
        <v>7.1577116603487259</v>
      </c>
      <c r="H12" s="20">
        <v>7.1577116603487259</v>
      </c>
      <c r="I12" s="20">
        <v>280.63924335795451</v>
      </c>
      <c r="J12" s="20">
        <v>3.5072390377613751E-10</v>
      </c>
    </row>
    <row r="13" spans="1:14" x14ac:dyDescent="0.2">
      <c r="A13">
        <v>210</v>
      </c>
      <c r="B13">
        <v>4.5</v>
      </c>
      <c r="C13">
        <f t="shared" si="0"/>
        <v>1.5040773967762742</v>
      </c>
      <c r="E13" s="20" t="s">
        <v>50</v>
      </c>
      <c r="F13" s="20">
        <v>13</v>
      </c>
      <c r="G13" s="20">
        <v>0.33156535939575682</v>
      </c>
      <c r="H13" s="20">
        <v>2.5505027645827447E-2</v>
      </c>
      <c r="I13" s="20"/>
      <c r="J13" s="20"/>
    </row>
    <row r="14" spans="1:14" ht="16" thickBot="1" x14ac:dyDescent="0.25">
      <c r="A14">
        <v>240</v>
      </c>
      <c r="B14">
        <v>3.5</v>
      </c>
      <c r="C14">
        <f t="shared" si="0"/>
        <v>1.2527629684953681</v>
      </c>
      <c r="E14" s="21" t="s">
        <v>51</v>
      </c>
      <c r="F14" s="21">
        <v>14</v>
      </c>
      <c r="G14" s="21">
        <v>7.4892770197444829</v>
      </c>
      <c r="H14" s="21"/>
      <c r="I14" s="21"/>
      <c r="J14" s="21"/>
    </row>
    <row r="15" spans="1:14" ht="16" thickBot="1" x14ac:dyDescent="0.25">
      <c r="A15">
        <v>300</v>
      </c>
      <c r="B15">
        <v>2</v>
      </c>
      <c r="C15">
        <f t="shared" si="0"/>
        <v>0.69314718055994529</v>
      </c>
    </row>
    <row r="16" spans="1:14" x14ac:dyDescent="0.2">
      <c r="A16">
        <v>360</v>
      </c>
      <c r="B16">
        <v>0.9</v>
      </c>
      <c r="C16">
        <f t="shared" si="0"/>
        <v>-0.10536051565782628</v>
      </c>
      <c r="E16" s="22"/>
      <c r="F16" s="22" t="s">
        <v>58</v>
      </c>
      <c r="G16" s="22" t="s">
        <v>46</v>
      </c>
      <c r="H16" s="22" t="s">
        <v>59</v>
      </c>
      <c r="I16" s="22" t="s">
        <v>60</v>
      </c>
      <c r="J16" s="22" t="s">
        <v>61</v>
      </c>
      <c r="K16" s="22" t="s">
        <v>62</v>
      </c>
      <c r="L16" s="22" t="s">
        <v>63</v>
      </c>
      <c r="M16" s="22" t="s">
        <v>64</v>
      </c>
    </row>
    <row r="17" spans="5:13" x14ac:dyDescent="0.2">
      <c r="E17" s="20" t="s">
        <v>52</v>
      </c>
      <c r="F17" s="20">
        <v>2.688815191233398</v>
      </c>
      <c r="G17" s="20">
        <v>6.6820998944364482E-2</v>
      </c>
      <c r="H17" s="20">
        <v>40.239075046934268</v>
      </c>
      <c r="I17" s="20">
        <v>4.9632140044041336E-15</v>
      </c>
      <c r="J17" s="20">
        <v>2.5444571995204597</v>
      </c>
      <c r="K17" s="20">
        <v>2.8331731829463362</v>
      </c>
      <c r="L17" s="20">
        <v>2.5444571995204597</v>
      </c>
      <c r="M17" s="20">
        <v>2.8331731829463362</v>
      </c>
    </row>
    <row r="18" spans="5:13" ht="16" thickBot="1" x14ac:dyDescent="0.25">
      <c r="E18" s="21" t="s">
        <v>26</v>
      </c>
      <c r="F18" s="21">
        <v>-6.6730613509568453E-3</v>
      </c>
      <c r="G18" s="21">
        <v>3.9833724679762234E-4</v>
      </c>
      <c r="H18" s="21">
        <v>-16.752290689871476</v>
      </c>
      <c r="I18" s="21">
        <v>3.5072390377613751E-10</v>
      </c>
      <c r="J18" s="21">
        <v>-7.5336166536401124E-3</v>
      </c>
      <c r="K18" s="21">
        <v>-5.8125060482735781E-3</v>
      </c>
      <c r="L18" s="21">
        <v>-7.5336166536401124E-3</v>
      </c>
      <c r="M18" s="21">
        <v>-5.8125060482735781E-3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4C98-ADFC-4078-8846-36F97995A875}">
  <dimension ref="A1:E16"/>
  <sheetViews>
    <sheetView zoomScale="139" workbookViewId="0">
      <selection activeCell="H19" sqref="H19"/>
    </sheetView>
  </sheetViews>
  <sheetFormatPr baseColWidth="10" defaultColWidth="8.83203125" defaultRowHeight="15" x14ac:dyDescent="0.2"/>
  <cols>
    <col min="1" max="1" width="23.33203125" bestFit="1" customWidth="1"/>
    <col min="2" max="3" width="25.5" bestFit="1" customWidth="1"/>
    <col min="4" max="4" width="14.5" bestFit="1" customWidth="1"/>
  </cols>
  <sheetData>
    <row r="1" spans="1:5" ht="16" x14ac:dyDescent="0.2">
      <c r="A1" s="12" t="s">
        <v>26</v>
      </c>
      <c r="B1" s="13" t="s">
        <v>29</v>
      </c>
      <c r="C1" s="13" t="s">
        <v>30</v>
      </c>
      <c r="D1" s="13" t="s">
        <v>69</v>
      </c>
      <c r="E1" s="13" t="s">
        <v>70</v>
      </c>
    </row>
    <row r="2" spans="1:5" ht="16" x14ac:dyDescent="0.2">
      <c r="A2" s="14">
        <v>0</v>
      </c>
      <c r="B2">
        <v>17</v>
      </c>
      <c r="C2">
        <v>14</v>
      </c>
      <c r="D2">
        <f>LN(B2)</f>
        <v>2.8332133440562162</v>
      </c>
      <c r="E2">
        <f>LN(C2)</f>
        <v>2.6390573296152584</v>
      </c>
    </row>
    <row r="3" spans="1:5" x14ac:dyDescent="0.2">
      <c r="A3">
        <v>15</v>
      </c>
      <c r="B3">
        <v>16.100000000000001</v>
      </c>
      <c r="C3">
        <v>11.8</v>
      </c>
      <c r="D3">
        <f t="shared" ref="D3:D16" si="0">LN(B3)</f>
        <v>2.7788192719904172</v>
      </c>
      <c r="E3">
        <f t="shared" ref="E3:E16" si="1">LN(C3)</f>
        <v>2.4680995314716192</v>
      </c>
    </row>
    <row r="4" spans="1:5" x14ac:dyDescent="0.2">
      <c r="A4">
        <v>30</v>
      </c>
      <c r="B4">
        <v>14.9</v>
      </c>
      <c r="C4">
        <v>10.5</v>
      </c>
      <c r="D4">
        <f t="shared" si="0"/>
        <v>2.7013612129514133</v>
      </c>
      <c r="E4">
        <f t="shared" si="1"/>
        <v>2.3513752571634776</v>
      </c>
    </row>
    <row r="5" spans="1:5" x14ac:dyDescent="0.2">
      <c r="A5">
        <v>45</v>
      </c>
      <c r="B5">
        <v>14</v>
      </c>
      <c r="C5">
        <v>9.3000000000000007</v>
      </c>
      <c r="D5">
        <f t="shared" si="0"/>
        <v>2.6390573296152584</v>
      </c>
      <c r="E5">
        <f t="shared" si="1"/>
        <v>2.2300144001592104</v>
      </c>
    </row>
    <row r="6" spans="1:5" x14ac:dyDescent="0.2">
      <c r="A6">
        <v>60</v>
      </c>
      <c r="B6">
        <v>13.2</v>
      </c>
      <c r="C6">
        <v>8.5</v>
      </c>
      <c r="D6">
        <f t="shared" si="0"/>
        <v>2.5802168295923251</v>
      </c>
      <c r="E6">
        <f t="shared" si="1"/>
        <v>2.1400661634962708</v>
      </c>
    </row>
    <row r="7" spans="1:5" x14ac:dyDescent="0.2">
      <c r="A7">
        <v>75</v>
      </c>
      <c r="B7">
        <v>12.5</v>
      </c>
      <c r="C7">
        <v>7.7</v>
      </c>
      <c r="D7">
        <f t="shared" si="0"/>
        <v>2.5257286443082556</v>
      </c>
      <c r="E7">
        <f t="shared" si="1"/>
        <v>2.0412203288596382</v>
      </c>
    </row>
    <row r="8" spans="1:5" x14ac:dyDescent="0.2">
      <c r="A8">
        <v>90</v>
      </c>
      <c r="B8">
        <v>11.9</v>
      </c>
      <c r="C8">
        <v>7.1</v>
      </c>
      <c r="D8">
        <f t="shared" si="0"/>
        <v>2.4765384001174837</v>
      </c>
      <c r="E8">
        <f t="shared" si="1"/>
        <v>1.9600947840472698</v>
      </c>
    </row>
    <row r="9" spans="1:5" x14ac:dyDescent="0.2">
      <c r="A9">
        <v>105</v>
      </c>
      <c r="B9">
        <v>11.2</v>
      </c>
      <c r="C9">
        <v>6.5</v>
      </c>
      <c r="D9">
        <f t="shared" si="0"/>
        <v>2.4159137783010487</v>
      </c>
      <c r="E9">
        <f t="shared" si="1"/>
        <v>1.8718021769015913</v>
      </c>
    </row>
    <row r="10" spans="1:5" x14ac:dyDescent="0.2">
      <c r="A10">
        <v>120</v>
      </c>
      <c r="B10">
        <v>10.7</v>
      </c>
      <c r="C10">
        <v>6</v>
      </c>
      <c r="D10">
        <f t="shared" si="0"/>
        <v>2.3702437414678603</v>
      </c>
      <c r="E10">
        <f t="shared" si="1"/>
        <v>1.791759469228055</v>
      </c>
    </row>
    <row r="11" spans="1:5" x14ac:dyDescent="0.2">
      <c r="A11">
        <v>150</v>
      </c>
      <c r="B11">
        <v>9.6999999999999993</v>
      </c>
      <c r="C11">
        <v>5.3</v>
      </c>
      <c r="D11">
        <f t="shared" si="0"/>
        <v>2.2721258855093369</v>
      </c>
      <c r="E11">
        <f t="shared" si="1"/>
        <v>1.6677068205580761</v>
      </c>
    </row>
    <row r="12" spans="1:5" x14ac:dyDescent="0.2">
      <c r="A12">
        <v>180</v>
      </c>
      <c r="B12">
        <v>8.9</v>
      </c>
      <c r="C12">
        <v>4.4000000000000004</v>
      </c>
      <c r="D12">
        <f t="shared" si="0"/>
        <v>2.1860512767380942</v>
      </c>
      <c r="E12">
        <f t="shared" si="1"/>
        <v>1.4816045409242156</v>
      </c>
    </row>
    <row r="13" spans="1:5" x14ac:dyDescent="0.2">
      <c r="A13">
        <v>210</v>
      </c>
      <c r="B13">
        <v>8.3000000000000007</v>
      </c>
      <c r="C13">
        <v>3.5</v>
      </c>
      <c r="D13">
        <f t="shared" si="0"/>
        <v>2.1162555148025524</v>
      </c>
      <c r="E13">
        <f t="shared" si="1"/>
        <v>1.2527629684953681</v>
      </c>
    </row>
    <row r="14" spans="1:5" x14ac:dyDescent="0.2">
      <c r="A14">
        <v>240</v>
      </c>
      <c r="B14">
        <v>7.5</v>
      </c>
      <c r="C14">
        <v>2.9</v>
      </c>
      <c r="D14">
        <f t="shared" si="0"/>
        <v>2.0149030205422647</v>
      </c>
      <c r="E14">
        <f t="shared" si="1"/>
        <v>1.0647107369924282</v>
      </c>
    </row>
    <row r="15" spans="1:5" x14ac:dyDescent="0.2">
      <c r="A15">
        <v>300</v>
      </c>
      <c r="B15">
        <v>6.3</v>
      </c>
      <c r="C15">
        <v>1.3</v>
      </c>
      <c r="D15">
        <f t="shared" si="0"/>
        <v>1.8405496333974869</v>
      </c>
      <c r="E15">
        <f t="shared" si="1"/>
        <v>0.26236426446749106</v>
      </c>
    </row>
    <row r="16" spans="1:5" x14ac:dyDescent="0.2">
      <c r="A16">
        <v>360</v>
      </c>
      <c r="B16">
        <v>5.2</v>
      </c>
      <c r="C16">
        <v>0.7</v>
      </c>
      <c r="D16">
        <f t="shared" si="0"/>
        <v>1.6486586255873816</v>
      </c>
      <c r="E16">
        <f t="shared" si="1"/>
        <v>-0.35667494393873245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1F3C-DBBA-465C-8817-225A5766C942}">
  <dimension ref="A1:H29"/>
  <sheetViews>
    <sheetView zoomScale="125" workbookViewId="0">
      <selection activeCell="F27" sqref="F27"/>
    </sheetView>
  </sheetViews>
  <sheetFormatPr baseColWidth="10" defaultColWidth="8.83203125" defaultRowHeight="15" x14ac:dyDescent="0.2"/>
  <cols>
    <col min="1" max="1" width="16.1640625" bestFit="1" customWidth="1"/>
    <col min="2" max="2" width="16.1640625" customWidth="1"/>
    <col min="3" max="3" width="12" bestFit="1" customWidth="1"/>
    <col min="5" max="5" width="12.1640625" bestFit="1" customWidth="1"/>
    <col min="6" max="6" width="15" customWidth="1"/>
    <col min="7" max="7" width="14" bestFit="1" customWidth="1"/>
    <col min="8" max="8" width="12" bestFit="1" customWidth="1"/>
  </cols>
  <sheetData>
    <row r="1" spans="1:8" x14ac:dyDescent="0.2">
      <c r="A1" s="13" t="s">
        <v>31</v>
      </c>
      <c r="B1" s="13" t="s">
        <v>32</v>
      </c>
      <c r="C1" s="13" t="s">
        <v>33</v>
      </c>
      <c r="E1" s="15"/>
      <c r="F1" s="15"/>
      <c r="G1" s="15"/>
      <c r="H1" s="15"/>
    </row>
    <row r="2" spans="1:8" x14ac:dyDescent="0.2">
      <c r="A2" s="16">
        <v>38.814983819523597</v>
      </c>
      <c r="B2" s="16">
        <f>LN(A2)</f>
        <v>3.6588063529961268</v>
      </c>
      <c r="C2" s="16">
        <v>6.4308662957185696</v>
      </c>
      <c r="E2" s="16"/>
      <c r="F2" s="16"/>
    </row>
    <row r="3" spans="1:8" x14ac:dyDescent="0.2">
      <c r="A3" s="16">
        <v>52.461294903731897</v>
      </c>
      <c r="B3" s="16">
        <f t="shared" ref="B3:B29" si="0">LN(A3)</f>
        <v>3.9600756577736624</v>
      </c>
      <c r="C3" s="16">
        <v>10.2240122925057</v>
      </c>
    </row>
    <row r="4" spans="1:8" x14ac:dyDescent="0.2">
      <c r="A4" s="16">
        <v>61.220869322282397</v>
      </c>
      <c r="B4" s="16">
        <f t="shared" si="0"/>
        <v>4.1144881333883916</v>
      </c>
      <c r="C4" s="16">
        <v>12.3374153144134</v>
      </c>
    </row>
    <row r="5" spans="1:8" x14ac:dyDescent="0.2">
      <c r="A5" s="16">
        <v>61.486275696691699</v>
      </c>
      <c r="B5" s="16">
        <f t="shared" si="0"/>
        <v>4.1188139905053207</v>
      </c>
      <c r="C5" s="16">
        <v>12.9460340372034</v>
      </c>
    </row>
    <row r="6" spans="1:8" x14ac:dyDescent="0.2">
      <c r="A6" s="16">
        <v>63.6642376551114</v>
      </c>
      <c r="B6" s="16">
        <f t="shared" si="0"/>
        <v>4.1536229866367567</v>
      </c>
      <c r="C6" s="16">
        <v>13.1772868018531</v>
      </c>
    </row>
    <row r="7" spans="1:8" x14ac:dyDescent="0.2">
      <c r="A7" s="16">
        <v>66.065699718296699</v>
      </c>
      <c r="B7" s="16">
        <f t="shared" si="0"/>
        <v>4.1906496971715796</v>
      </c>
      <c r="C7" s="16">
        <v>12.9736921751682</v>
      </c>
    </row>
    <row r="8" spans="1:8" x14ac:dyDescent="0.2">
      <c r="A8" s="16">
        <v>70.635811235536494</v>
      </c>
      <c r="B8" s="16">
        <f t="shared" si="0"/>
        <v>4.257537257192368</v>
      </c>
      <c r="C8" s="16">
        <v>12.7694689544385</v>
      </c>
    </row>
    <row r="9" spans="1:8" x14ac:dyDescent="0.2">
      <c r="A9" s="16">
        <v>93.088259260121504</v>
      </c>
      <c r="B9" s="16">
        <f t="shared" si="0"/>
        <v>4.5335480674167838</v>
      </c>
      <c r="C9" s="16">
        <v>13.8354247666053</v>
      </c>
    </row>
    <row r="10" spans="1:8" x14ac:dyDescent="0.2">
      <c r="A10" s="16">
        <v>93.400228156356903</v>
      </c>
      <c r="B10" s="16">
        <f t="shared" si="0"/>
        <v>4.5368937880193601</v>
      </c>
      <c r="C10" s="16">
        <v>15.6034502828673</v>
      </c>
    </row>
    <row r="11" spans="1:8" x14ac:dyDescent="0.2">
      <c r="A11" s="16">
        <v>93.410704723767793</v>
      </c>
      <c r="B11" s="16">
        <f t="shared" si="0"/>
        <v>4.5370059502708981</v>
      </c>
      <c r="C11" s="16">
        <v>15.864316811398499</v>
      </c>
    </row>
    <row r="12" spans="1:8" x14ac:dyDescent="0.2">
      <c r="A12" s="16">
        <v>95.819151165227098</v>
      </c>
      <c r="B12" s="16">
        <f t="shared" si="0"/>
        <v>4.5624625727769059</v>
      </c>
      <c r="C12" s="16">
        <v>15.834633203734301</v>
      </c>
    </row>
    <row r="13" spans="1:8" x14ac:dyDescent="0.2">
      <c r="A13" s="16">
        <v>102.284357320792</v>
      </c>
      <c r="B13" s="16">
        <f t="shared" si="0"/>
        <v>4.6277567514004945</v>
      </c>
      <c r="C13" s="16">
        <v>14.818266477312401</v>
      </c>
    </row>
    <row r="14" spans="1:8" x14ac:dyDescent="0.2">
      <c r="A14" s="16">
        <v>102.55674807347501</v>
      </c>
      <c r="B14" s="16">
        <f t="shared" si="0"/>
        <v>4.6304162851177439</v>
      </c>
      <c r="C14" s="16">
        <v>15.6007962191232</v>
      </c>
    </row>
    <row r="15" spans="1:8" x14ac:dyDescent="0.2">
      <c r="A15" s="16">
        <v>104.50538961190099</v>
      </c>
      <c r="B15" s="16">
        <f t="shared" si="0"/>
        <v>4.6492386453084116</v>
      </c>
      <c r="C15" s="16">
        <v>16.121970525923601</v>
      </c>
    </row>
    <row r="16" spans="1:8" x14ac:dyDescent="0.2">
      <c r="A16" s="16">
        <v>101.136591157777</v>
      </c>
      <c r="B16" s="16">
        <f t="shared" si="0"/>
        <v>4.6164719908894245</v>
      </c>
      <c r="C16" s="16">
        <v>16.238889018229202</v>
      </c>
    </row>
    <row r="17" spans="1:3" x14ac:dyDescent="0.2">
      <c r="A17" s="16">
        <v>98.025050636742407</v>
      </c>
      <c r="B17" s="16">
        <f t="shared" si="0"/>
        <v>4.5852230647479368</v>
      </c>
      <c r="C17" s="16">
        <v>16.7615300444672</v>
      </c>
    </row>
    <row r="18" spans="1:3" x14ac:dyDescent="0.2">
      <c r="A18" s="16">
        <v>97.794566153702803</v>
      </c>
      <c r="B18" s="16">
        <f t="shared" si="0"/>
        <v>4.5828690146966284</v>
      </c>
      <c r="C18" s="16">
        <v>17.0224664167811</v>
      </c>
    </row>
    <row r="19" spans="1:3" x14ac:dyDescent="0.2">
      <c r="A19" s="16">
        <v>98.546550881195699</v>
      </c>
      <c r="B19" s="16">
        <f t="shared" si="0"/>
        <v>4.5905290343175214</v>
      </c>
      <c r="C19" s="16">
        <v>17.746886131352799</v>
      </c>
    </row>
    <row r="20" spans="1:3" x14ac:dyDescent="0.2">
      <c r="A20" s="16">
        <v>116.061043466114</v>
      </c>
      <c r="B20" s="16">
        <f t="shared" si="0"/>
        <v>4.7541162894691933</v>
      </c>
      <c r="C20" s="16">
        <v>15.857751495821001</v>
      </c>
    </row>
    <row r="21" spans="1:3" x14ac:dyDescent="0.2">
      <c r="A21" s="16">
        <v>114.62226154168501</v>
      </c>
      <c r="B21" s="16">
        <f t="shared" si="0"/>
        <v>4.7416420397061625</v>
      </c>
      <c r="C21" s="16">
        <v>16.0320815775382</v>
      </c>
    </row>
    <row r="22" spans="1:3" x14ac:dyDescent="0.2">
      <c r="A22" s="16">
        <v>116.338090470979</v>
      </c>
      <c r="B22" s="16">
        <f t="shared" si="0"/>
        <v>4.7565005249989296</v>
      </c>
      <c r="C22" s="16">
        <v>16.756221916979001</v>
      </c>
    </row>
    <row r="23" spans="1:3" x14ac:dyDescent="0.2">
      <c r="A23" s="16">
        <v>116.373012362349</v>
      </c>
      <c r="B23" s="16">
        <f t="shared" si="0"/>
        <v>4.756800655858239</v>
      </c>
      <c r="C23" s="16">
        <v>17.625777012082899</v>
      </c>
    </row>
    <row r="24" spans="1:3" x14ac:dyDescent="0.2">
      <c r="A24" s="16">
        <v>109.154657416245</v>
      </c>
      <c r="B24" s="16">
        <f t="shared" si="0"/>
        <v>4.6927657519550197</v>
      </c>
      <c r="C24" s="16">
        <v>17.888738854096299</v>
      </c>
    </row>
    <row r="25" spans="1:3" x14ac:dyDescent="0.2">
      <c r="A25" s="16">
        <v>125.736735501594</v>
      </c>
      <c r="B25" s="16">
        <f t="shared" si="0"/>
        <v>4.8341903203274006</v>
      </c>
      <c r="C25" s="16">
        <v>16.782483179288899</v>
      </c>
    </row>
    <row r="26" spans="1:3" x14ac:dyDescent="0.2">
      <c r="A26" s="16">
        <v>127.19065024561699</v>
      </c>
      <c r="B26" s="16">
        <f t="shared" si="0"/>
        <v>4.8456871438460869</v>
      </c>
      <c r="C26" s="16">
        <v>16.984960305450102</v>
      </c>
    </row>
    <row r="27" spans="1:3" x14ac:dyDescent="0.2">
      <c r="A27" s="16">
        <v>120.73475659441699</v>
      </c>
      <c r="B27" s="16">
        <f t="shared" si="0"/>
        <v>4.7935960451801103</v>
      </c>
      <c r="C27" s="16">
        <v>18.2332083905664</v>
      </c>
    </row>
    <row r="28" spans="1:3" x14ac:dyDescent="0.2">
      <c r="A28" s="16">
        <v>120.769678485786</v>
      </c>
      <c r="B28" s="16">
        <f t="shared" si="0"/>
        <v>4.7938852480810903</v>
      </c>
      <c r="C28" s="16">
        <v>19.102763485670302</v>
      </c>
    </row>
    <row r="29" spans="1:3" x14ac:dyDescent="0.2">
      <c r="A29" s="16">
        <v>142.19542290410399</v>
      </c>
      <c r="B29" s="16">
        <f t="shared" si="0"/>
        <v>4.9572023291162521</v>
      </c>
      <c r="C29" s="16">
        <v>18.603799501781001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5995-5F05-4DDF-B124-E71378D4A81A}">
  <dimension ref="A1:E17"/>
  <sheetViews>
    <sheetView zoomScale="125" workbookViewId="0">
      <selection activeCell="F16" sqref="F16"/>
    </sheetView>
  </sheetViews>
  <sheetFormatPr baseColWidth="10" defaultColWidth="8.83203125" defaultRowHeight="15" x14ac:dyDescent="0.2"/>
  <cols>
    <col min="2" max="2" width="13.6640625" bestFit="1" customWidth="1"/>
    <col min="3" max="3" width="11.1640625" bestFit="1" customWidth="1"/>
    <col min="4" max="4" width="17.5" bestFit="1" customWidth="1"/>
  </cols>
  <sheetData>
    <row r="1" spans="1:5" x14ac:dyDescent="0.2">
      <c r="A1" s="13" t="s">
        <v>34</v>
      </c>
      <c r="B1" s="13" t="s">
        <v>35</v>
      </c>
      <c r="C1" s="13" t="s">
        <v>36</v>
      </c>
      <c r="D1" s="13" t="s">
        <v>37</v>
      </c>
      <c r="E1" s="17"/>
    </row>
    <row r="2" spans="1:5" x14ac:dyDescent="0.2">
      <c r="A2">
        <v>1</v>
      </c>
      <c r="B2" s="18">
        <v>9.2045490698188104</v>
      </c>
    </row>
    <row r="3" spans="1:5" x14ac:dyDescent="0.2">
      <c r="A3">
        <v>3</v>
      </c>
      <c r="B3" s="18">
        <v>6.3304191611466898</v>
      </c>
    </row>
    <row r="4" spans="1:5" x14ac:dyDescent="0.2">
      <c r="A4">
        <v>6</v>
      </c>
      <c r="B4" s="18">
        <v>5.5951771220087299</v>
      </c>
    </row>
    <row r="5" spans="1:5" x14ac:dyDescent="0.2">
      <c r="A5">
        <v>14</v>
      </c>
      <c r="B5" s="18">
        <v>3.8902608511231</v>
      </c>
    </row>
    <row r="6" spans="1:5" x14ac:dyDescent="0.2">
      <c r="A6">
        <v>23</v>
      </c>
      <c r="B6" s="18">
        <v>3.0819029866724699</v>
      </c>
    </row>
    <row r="7" spans="1:5" x14ac:dyDescent="0.2">
      <c r="A7">
        <v>40</v>
      </c>
      <c r="B7" s="18">
        <v>2.37498047590105</v>
      </c>
    </row>
    <row r="8" spans="1:5" x14ac:dyDescent="0.2">
      <c r="A8">
        <v>59</v>
      </c>
      <c r="B8" s="18">
        <v>1.9178709602322599</v>
      </c>
    </row>
    <row r="9" spans="1:5" x14ac:dyDescent="0.2">
      <c r="A9">
        <v>99</v>
      </c>
      <c r="B9" s="18">
        <v>1.59080983922894</v>
      </c>
    </row>
    <row r="10" spans="1:5" x14ac:dyDescent="0.2">
      <c r="A10">
        <v>142</v>
      </c>
      <c r="B10" s="18">
        <v>1.3957224528302901</v>
      </c>
    </row>
    <row r="11" spans="1:5" x14ac:dyDescent="0.2">
      <c r="A11">
        <v>190</v>
      </c>
      <c r="B11" s="18">
        <v>1.22503270121499</v>
      </c>
    </row>
    <row r="12" spans="1:5" x14ac:dyDescent="0.2">
      <c r="A12">
        <v>244</v>
      </c>
      <c r="B12" s="18">
        <v>1.1364924208298799</v>
      </c>
    </row>
    <row r="13" spans="1:5" x14ac:dyDescent="0.2">
      <c r="A13">
        <v>301</v>
      </c>
      <c r="B13" s="18">
        <v>1.1455310428140599</v>
      </c>
    </row>
    <row r="14" spans="1:5" x14ac:dyDescent="0.2">
      <c r="A14">
        <v>359</v>
      </c>
      <c r="B14" s="18">
        <v>1.09293090260397</v>
      </c>
    </row>
    <row r="15" spans="1:5" x14ac:dyDescent="0.2">
      <c r="A15">
        <v>427</v>
      </c>
      <c r="B15" s="18">
        <v>1.01438627028324</v>
      </c>
    </row>
    <row r="16" spans="1:5" x14ac:dyDescent="0.2">
      <c r="A16">
        <v>472</v>
      </c>
      <c r="B16" s="18">
        <v>0.91628510591911605</v>
      </c>
    </row>
    <row r="17" spans="1:2" x14ac:dyDescent="0.2">
      <c r="A17">
        <v>552</v>
      </c>
      <c r="B17" s="18">
        <v>0.85838271022774804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3297-701B-4311-AD82-F18CC4BEEAC7}">
  <dimension ref="A1:C24"/>
  <sheetViews>
    <sheetView tabSelected="1" zoomScale="125" workbookViewId="0">
      <selection activeCell="E17" sqref="E17"/>
    </sheetView>
  </sheetViews>
  <sheetFormatPr baseColWidth="10" defaultColWidth="8.83203125" defaultRowHeight="15" x14ac:dyDescent="0.2"/>
  <cols>
    <col min="1" max="1" width="14.6640625" bestFit="1" customWidth="1"/>
    <col min="2" max="2" width="12.1640625" bestFit="1" customWidth="1"/>
  </cols>
  <sheetData>
    <row r="1" spans="1:3" x14ac:dyDescent="0.2">
      <c r="A1" s="13" t="s">
        <v>38</v>
      </c>
      <c r="B1" s="13" t="s">
        <v>39</v>
      </c>
      <c r="C1" s="13" t="s">
        <v>40</v>
      </c>
    </row>
    <row r="2" spans="1:3" x14ac:dyDescent="0.2">
      <c r="A2" s="19"/>
      <c r="B2" s="16">
        <v>111.330935251798</v>
      </c>
      <c r="C2" s="16">
        <v>10.679835481519101</v>
      </c>
    </row>
    <row r="3" spans="1:3" x14ac:dyDescent="0.2">
      <c r="A3" s="19"/>
      <c r="B3" s="16">
        <v>97.482014388489205</v>
      </c>
      <c r="C3" s="16">
        <v>11.981319724335201</v>
      </c>
    </row>
    <row r="4" spans="1:3" x14ac:dyDescent="0.2">
      <c r="A4" s="19"/>
      <c r="B4" s="16">
        <v>106.654676258992</v>
      </c>
      <c r="C4" s="16">
        <v>13.7752039286352</v>
      </c>
    </row>
    <row r="5" spans="1:3" x14ac:dyDescent="0.2">
      <c r="A5" s="19"/>
      <c r="B5" s="16">
        <v>125</v>
      </c>
      <c r="C5" s="16">
        <v>13.7377333314992</v>
      </c>
    </row>
    <row r="6" spans="1:3" x14ac:dyDescent="0.2">
      <c r="A6" s="19"/>
      <c r="B6" s="16">
        <v>120.14388489208601</v>
      </c>
      <c r="C6" s="16">
        <v>15.249845248084499</v>
      </c>
    </row>
    <row r="7" spans="1:3" x14ac:dyDescent="0.2">
      <c r="A7" s="19"/>
      <c r="B7" s="16">
        <v>115.647482014388</v>
      </c>
      <c r="C7" s="16">
        <v>15.500171946572699</v>
      </c>
    </row>
    <row r="8" spans="1:3" x14ac:dyDescent="0.2">
      <c r="A8" s="19"/>
      <c r="B8" s="16">
        <v>136.51079136690601</v>
      </c>
      <c r="C8" s="16">
        <v>16.634028914535602</v>
      </c>
    </row>
    <row r="9" spans="1:3" x14ac:dyDescent="0.2">
      <c r="A9" s="19"/>
      <c r="B9" s="16">
        <v>133.99280575539501</v>
      </c>
      <c r="C9" s="16">
        <v>16.747596186912801</v>
      </c>
    </row>
    <row r="10" spans="1:3" x14ac:dyDescent="0.2">
      <c r="A10" s="19"/>
      <c r="B10" s="16">
        <v>124.640287769784</v>
      </c>
      <c r="C10" s="16">
        <v>16.858027153802698</v>
      </c>
    </row>
    <row r="11" spans="1:3" x14ac:dyDescent="0.2">
      <c r="A11" s="19"/>
      <c r="B11" s="16">
        <v>126.97841726618699</v>
      </c>
      <c r="C11" s="16">
        <v>17.2721020124626</v>
      </c>
    </row>
    <row r="12" spans="1:3" x14ac:dyDescent="0.2">
      <c r="A12" s="19"/>
      <c r="B12" s="16">
        <v>124.820143884892</v>
      </c>
      <c r="C12" s="16">
        <v>17.408778904218799</v>
      </c>
    </row>
    <row r="13" spans="1:3" x14ac:dyDescent="0.2">
      <c r="A13" s="19"/>
      <c r="B13" s="16">
        <v>129.136690647482</v>
      </c>
      <c r="C13" s="16">
        <v>18.122040799482701</v>
      </c>
    </row>
    <row r="14" spans="1:3" x14ac:dyDescent="0.2">
      <c r="A14" s="19"/>
      <c r="B14" s="16">
        <v>133.812949640287</v>
      </c>
      <c r="C14" s="16">
        <v>18.996079618141</v>
      </c>
    </row>
    <row r="15" spans="1:3" x14ac:dyDescent="0.2">
      <c r="A15" s="19"/>
      <c r="B15" s="16">
        <v>142.80575539568301</v>
      </c>
      <c r="C15" s="16">
        <v>18.1283134104571</v>
      </c>
    </row>
    <row r="16" spans="1:3" x14ac:dyDescent="0.2">
      <c r="A16" s="19"/>
      <c r="B16" s="16">
        <v>151.79856115107901</v>
      </c>
      <c r="C16" s="16">
        <v>16.870489841396399</v>
      </c>
    </row>
    <row r="17" spans="1:3" x14ac:dyDescent="0.2">
      <c r="A17" s="19"/>
      <c r="B17" s="16">
        <v>151.79856115107901</v>
      </c>
      <c r="C17" s="16">
        <v>17.375269956119201</v>
      </c>
    </row>
    <row r="18" spans="1:3" x14ac:dyDescent="0.2">
      <c r="A18" s="19"/>
      <c r="B18" s="16">
        <v>158.63309352517899</v>
      </c>
      <c r="C18" s="16">
        <v>17.355461710937099</v>
      </c>
    </row>
    <row r="19" spans="1:3" x14ac:dyDescent="0.2">
      <c r="A19" s="19"/>
      <c r="B19" s="16">
        <v>154.31654676258901</v>
      </c>
      <c r="C19" s="16">
        <v>18.087706507833801</v>
      </c>
    </row>
    <row r="20" spans="1:3" x14ac:dyDescent="0.2">
      <c r="A20" s="19"/>
      <c r="B20" s="16">
        <v>151.79856115107901</v>
      </c>
      <c r="C20" s="16">
        <v>18.637220242926102</v>
      </c>
    </row>
    <row r="21" spans="1:3" x14ac:dyDescent="0.2">
      <c r="A21" s="19"/>
      <c r="B21" s="16">
        <v>161.51079136690601</v>
      </c>
      <c r="C21" s="16">
        <v>19.352958168837699</v>
      </c>
    </row>
    <row r="22" spans="1:3" x14ac:dyDescent="0.2">
      <c r="A22" s="19"/>
      <c r="B22" s="16">
        <v>165.46762589927999</v>
      </c>
      <c r="C22" s="16">
        <v>19.561274880669</v>
      </c>
    </row>
    <row r="23" spans="1:3" x14ac:dyDescent="0.2">
      <c r="A23" s="19"/>
      <c r="B23" s="16">
        <v>174.460431654676</v>
      </c>
      <c r="C23" s="16">
        <v>19.496567946407598</v>
      </c>
    </row>
    <row r="24" spans="1:3" x14ac:dyDescent="0.2">
      <c r="A24" s="19"/>
      <c r="B24" s="16">
        <v>190.46762589927999</v>
      </c>
      <c r="C24" s="16">
        <v>20.903531094818199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m5-linearreg</vt:lpstr>
      <vt:lpstr>m5-multreg</vt:lpstr>
      <vt:lpstr>m5-expreg(US)</vt:lpstr>
      <vt:lpstr>m5-expreg(German)</vt:lpstr>
      <vt:lpstr>m5-logreg</vt:lpstr>
      <vt:lpstr>m5-powreg</vt:lpstr>
      <vt:lpstr>m5-polreg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#TU ANQI#</cp:lastModifiedBy>
  <dcterms:created xsi:type="dcterms:W3CDTF">2015-09-12T16:00:24Z</dcterms:created>
  <dcterms:modified xsi:type="dcterms:W3CDTF">2019-09-20T14:37:12Z</dcterms:modified>
</cp:coreProperties>
</file>