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0" yWindow="460" windowWidth="20720" windowHeight="1388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Sheet1!$D$21</definedName>
    <definedName name="solver_lhs2" localSheetId="0" hidden="1">Sheet1!$G$5:$G$13</definedName>
    <definedName name="solver_lhs3" localSheetId="0" hidden="1">Sheet1!$G$6</definedName>
    <definedName name="solver_lhs4" localSheetId="0" hidden="1">Sheet1!$G$7:$G$13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Sheet1!$C$28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hs1" localSheetId="0" hidden="1">Sheet1!$F$21</definedName>
    <definedName name="solver_rhs2" localSheetId="0" hidden="1">Sheet1!$F$24</definedName>
    <definedName name="solver_rhs3" localSheetId="0" hidden="1">Sheet1!$F$26</definedName>
    <definedName name="solver_rhs4" localSheetId="0" hidden="1">Sheet1!$F$25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H7" i="1"/>
  <c r="H8" i="1"/>
  <c r="H9" i="1"/>
  <c r="H10" i="1"/>
  <c r="H11" i="1"/>
  <c r="H12" i="1"/>
  <c r="H13" i="1"/>
  <c r="H6" i="1"/>
  <c r="C28" i="1"/>
  <c r="D17" i="1"/>
  <c r="D19" i="1"/>
  <c r="D21" i="1"/>
</calcChain>
</file>

<file path=xl/sharedStrings.xml><?xml version="1.0" encoding="utf-8"?>
<sst xmlns="http://schemas.openxmlformats.org/spreadsheetml/2006/main" count="34" uniqueCount="32">
  <si>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</si>
  <si>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</si>
  <si>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</si>
  <si>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</si>
  <si>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</si>
  <si>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</si>
  <si>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</si>
  <si>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</si>
  <si>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</si>
  <si>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</si>
  <si>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</si>
  <si>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</si>
  <si>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</si>
  <si>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</si>
  <si>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</si>
  <si>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</si>
  <si>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transaction cost</t>
  </si>
  <si>
    <t>transaction cost (%)</t>
  </si>
  <si>
    <t>capital-gains tax</t>
  </si>
  <si>
    <t>Objective</t>
  </si>
  <si>
    <t>net cashflow</t>
  </si>
  <si>
    <t>Constraints</t>
  </si>
  <si>
    <t>non-negative</t>
  </si>
  <si>
    <t>actual share</t>
  </si>
  <si>
    <t>&gt;=</t>
  </si>
  <si>
    <t>not exceed maximum</t>
  </si>
  <si>
    <t>&lt;=</t>
  </si>
  <si>
    <t>maximize the estimated value of your stock portfolio next year</t>
  </si>
  <si>
    <t>sell share</t>
  </si>
  <si>
    <t>Decision variables</t>
  </si>
  <si>
    <t>=</t>
  </si>
  <si>
    <t>Yahoo sell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</si>
</sst>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3" borderId="0" xfId="0" applyFill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0" fillId="0" borderId="7" xfId="0" applyBorder="1" applyAlignment="1"/>
    <xf numFmtId="0" fontId="0" fillId="0" borderId="8" xfId="0" applyBorder="1" applyAlignment="1"/>
    <xf numFmtId="1" fontId="0" fillId="0" borderId="0" xfId="0" applyNumberFormat="1" applyAlignment="1"/>
    <xf numFmtId="1" fontId="0" fillId="2" borderId="0" xfId="0" applyNumberFormat="1" applyFill="1" applyAlignment="1"/>
    <xf numFmtId="1" fontId="2" fillId="0" borderId="6" xfId="0" applyNumberFormat="1" applyFont="1" applyFill="1" applyBorder="1" applyAlignment="1">
      <alignment horizontal="left" vertical="center"/>
    </xf>
    <xf numFmtId="1" fontId="0" fillId="0" borderId="7" xfId="0" applyNumberFormat="1" applyBorder="1" applyAlignment="1"/>
    <xf numFmtId="1" fontId="1" fillId="0" borderId="7" xfId="0" applyNumberFormat="1" applyFont="1" applyFill="1" applyBorder="1" applyAlignment="1">
      <alignment horizontal="right" vertical="center"/>
    </xf>
    <xf numFmtId="1" fontId="0" fillId="0" borderId="8" xfId="0" applyNumberFormat="1" applyBorder="1" applyAlignme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>
      <alignment horizontal="left"/>
    </xf>
    <xf numFmtId="0" fontId="0" fillId="0" borderId="16" xfId="0" applyBorder="1" applyAlignment="1"/>
    <xf numFmtId="0" fontId="0" fillId="4" borderId="9" xfId="0" applyFill="1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5" xfId="0" applyBorder="1" applyAlignment="1"/>
    <xf numFmtId="1" fontId="0" fillId="0" borderId="15" xfId="0" applyNumberFormat="1" applyBorder="1" applyAlignment="1"/>
    <xf numFmtId="0" fontId="0" fillId="0" borderId="17" xfId="0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6" sqref="G26"/>
    </sheetView>
  </sheetViews>
  <sheetFormatPr baseColWidth="10" defaultColWidth="26.33203125" defaultRowHeight="16" x14ac:dyDescent="0.2"/>
  <cols>
    <col min="1" max="1" width="10.5" style="3" customWidth="1"/>
    <col min="2" max="2" width="17" style="3" customWidth="1"/>
    <col min="3" max="3" width="20.6640625" style="3" customWidth="1"/>
    <col min="4" max="4" width="23.83203125" style="3" customWidth="1"/>
    <col min="5" max="5" width="13.1640625" style="3" customWidth="1"/>
    <col min="6" max="6" width="21.83203125" style="3" customWidth="1"/>
    <col min="7" max="7" width="26.33203125" style="18"/>
    <col min="8" max="16384" width="26.33203125" style="3"/>
  </cols>
  <sheetData>
    <row r="1" spans="1:8" x14ac:dyDescent="0.2">
      <c r="A1" s="1" t="s">
        <v>0</v>
      </c>
      <c r="B1" s="2"/>
      <c r="C1" s="2"/>
      <c r="D1" s="2"/>
      <c r="E1" s="2"/>
      <c r="F1" s="2"/>
    </row>
    <row r="2" spans="1:8" x14ac:dyDescent="0.2">
      <c r="A2" s="2"/>
      <c r="B2" s="2"/>
      <c r="C2" s="2"/>
      <c r="D2" s="2"/>
      <c r="E2" s="2"/>
      <c r="F2" s="2"/>
    </row>
    <row r="3" spans="1:8" x14ac:dyDescent="0.2">
      <c r="A3" s="1" t="s">
        <v>1</v>
      </c>
      <c r="B3" s="2"/>
      <c r="C3" s="2"/>
      <c r="D3" s="2"/>
      <c r="E3" s="2"/>
      <c r="F3" s="2"/>
    </row>
    <row r="4" spans="1:8" ht="17" thickBot="1" x14ac:dyDescent="0.25">
      <c r="A4" s="2"/>
      <c r="B4" s="2"/>
      <c r="C4" s="2"/>
      <c r="D4" s="2"/>
      <c r="E4" s="2"/>
      <c r="F4" s="2"/>
      <c r="G4" s="19" t="s">
        <v>29</v>
      </c>
    </row>
    <row r="5" spans="1:8" ht="17" thickBot="1" x14ac:dyDescent="0.2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20" t="s">
        <v>28</v>
      </c>
    </row>
    <row r="6" spans="1:8" x14ac:dyDescent="0.2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5">
        <v>29.5</v>
      </c>
      <c r="G6" s="21"/>
      <c r="H6" s="3">
        <f>(C6-G6)*F6</f>
        <v>4425</v>
      </c>
    </row>
    <row r="7" spans="1:8" x14ac:dyDescent="0.2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5">
        <v>26.31</v>
      </c>
      <c r="G7" s="21"/>
      <c r="H7" s="3">
        <f t="shared" ref="H7:H13" si="0">(C7-G7)*F7</f>
        <v>3946.5</v>
      </c>
    </row>
    <row r="8" spans="1:8" x14ac:dyDescent="0.2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5">
        <v>34.549999999999997</v>
      </c>
      <c r="G8" s="21"/>
      <c r="H8" s="3">
        <f t="shared" si="0"/>
        <v>5182.5</v>
      </c>
    </row>
    <row r="9" spans="1:8" x14ac:dyDescent="0.2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5">
        <v>15.23</v>
      </c>
      <c r="G9" s="21"/>
      <c r="H9" s="3">
        <f t="shared" si="0"/>
        <v>2284.5</v>
      </c>
    </row>
    <row r="10" spans="1:8" x14ac:dyDescent="0.2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5">
        <v>62.43</v>
      </c>
      <c r="G10" s="21"/>
      <c r="H10" s="3">
        <f t="shared" si="0"/>
        <v>9364.5</v>
      </c>
    </row>
    <row r="11" spans="1:8" x14ac:dyDescent="0.2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5">
        <v>26.68</v>
      </c>
      <c r="G11" s="21"/>
      <c r="H11" s="3">
        <f t="shared" si="0"/>
        <v>4002</v>
      </c>
    </row>
    <row r="12" spans="1:8" x14ac:dyDescent="0.2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5">
        <v>23.85</v>
      </c>
      <c r="G12" s="22"/>
      <c r="H12" s="3">
        <f t="shared" si="0"/>
        <v>3577.5</v>
      </c>
    </row>
    <row r="13" spans="1:8" ht="17" thickBot="1" x14ac:dyDescent="0.25">
      <c r="A13" s="10">
        <v>8</v>
      </c>
      <c r="B13" s="11" t="s">
        <v>15</v>
      </c>
      <c r="C13" s="12">
        <v>150</v>
      </c>
      <c r="D13" s="13">
        <v>24.84</v>
      </c>
      <c r="E13" s="13">
        <v>28.77</v>
      </c>
      <c r="F13" s="13">
        <v>31.66</v>
      </c>
      <c r="G13" s="23"/>
      <c r="H13" s="3">
        <f t="shared" si="0"/>
        <v>4749</v>
      </c>
    </row>
    <row r="15" spans="1:8" ht="17" thickBot="1" x14ac:dyDescent="0.25"/>
    <row r="16" spans="1:8" x14ac:dyDescent="0.2">
      <c r="B16" s="24"/>
      <c r="C16" s="25" t="s">
        <v>17</v>
      </c>
      <c r="D16" s="25" t="s">
        <v>16</v>
      </c>
      <c r="E16" s="26"/>
      <c r="F16" s="40"/>
    </row>
    <row r="17" spans="2:6" x14ac:dyDescent="0.2">
      <c r="B17" s="27"/>
      <c r="C17" s="28">
        <v>0.01</v>
      </c>
      <c r="D17" s="29">
        <f>SUMPRODUCT(G6:G13,E6:E13)*C17</f>
        <v>0</v>
      </c>
      <c r="E17" s="30"/>
      <c r="F17" s="16"/>
    </row>
    <row r="18" spans="2:6" x14ac:dyDescent="0.2">
      <c r="B18" s="27"/>
      <c r="C18" s="29" t="s">
        <v>18</v>
      </c>
      <c r="D18" s="29"/>
      <c r="E18" s="30"/>
      <c r="F18" s="16"/>
    </row>
    <row r="19" spans="2:6" x14ac:dyDescent="0.2">
      <c r="B19" s="27"/>
      <c r="C19" s="28">
        <v>0.3</v>
      </c>
      <c r="D19" s="29">
        <f>C19*(SUMPRODUCT(G6:G13,E6:E13)-SUMPRODUCT(G6:G13,D6:D13))</f>
        <v>0</v>
      </c>
      <c r="E19" s="30"/>
      <c r="F19" s="16"/>
    </row>
    <row r="20" spans="2:6" x14ac:dyDescent="0.2">
      <c r="B20" s="27"/>
      <c r="C20" s="28"/>
      <c r="D20" s="29"/>
      <c r="E20" s="30"/>
      <c r="F20" s="16"/>
    </row>
    <row r="21" spans="2:6" ht="17" thickBot="1" x14ac:dyDescent="0.25">
      <c r="B21" s="31"/>
      <c r="C21" s="32" t="s">
        <v>20</v>
      </c>
      <c r="D21" s="32">
        <f>SUMPRODUCT(G6:G13,E6:E13)-D17-D19</f>
        <v>0</v>
      </c>
      <c r="E21" s="33" t="s">
        <v>24</v>
      </c>
      <c r="F21" s="17">
        <v>10000</v>
      </c>
    </row>
    <row r="23" spans="2:6" ht="17" thickBot="1" x14ac:dyDescent="0.25"/>
    <row r="24" spans="2:6" x14ac:dyDescent="0.2">
      <c r="B24" s="34" t="s">
        <v>21</v>
      </c>
      <c r="C24" s="35" t="s">
        <v>23</v>
      </c>
      <c r="D24" s="35" t="s">
        <v>22</v>
      </c>
      <c r="E24" s="35" t="s">
        <v>24</v>
      </c>
      <c r="F24" s="26">
        <v>0</v>
      </c>
    </row>
    <row r="25" spans="2:6" x14ac:dyDescent="0.2">
      <c r="B25" s="36"/>
      <c r="C25" s="37" t="s">
        <v>23</v>
      </c>
      <c r="D25" s="37" t="s">
        <v>25</v>
      </c>
      <c r="E25" s="37" t="s">
        <v>26</v>
      </c>
      <c r="F25" s="30">
        <v>75</v>
      </c>
    </row>
    <row r="26" spans="2:6" ht="17" thickBot="1" x14ac:dyDescent="0.25">
      <c r="B26" s="31"/>
      <c r="C26" s="38" t="s">
        <v>31</v>
      </c>
      <c r="D26" s="39">
        <f>G6</f>
        <v>0</v>
      </c>
      <c r="E26" s="38" t="s">
        <v>30</v>
      </c>
      <c r="F26" s="33">
        <v>100</v>
      </c>
    </row>
    <row r="28" spans="2:6" x14ac:dyDescent="0.2">
      <c r="B28" s="14" t="s">
        <v>19</v>
      </c>
      <c r="C28" s="3">
        <f>F6*(C6-G6)+F7*(C7-G7)+F8*(C8-G8)+F9*(C9-G9)+F10*(C10-G10)+F11*(C11-G11)+F12*(C12-G12)+F13*(C13-G13)</f>
        <v>37531.5</v>
      </c>
    </row>
    <row r="29" spans="2:6" x14ac:dyDescent="0.2">
      <c r="B29" s="3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2014-01-19T04:00:32Z</dcterms:created>
  <dcterms:modified xsi:type="dcterms:W3CDTF">2016-06-16T10:13:04Z</dcterms:modified>
</cp:coreProperties>
</file>