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C-E470-2\Desktop\Naven\Takshashila\Assignment2\"/>
    </mc:Choice>
  </mc:AlternateContent>
  <bookViews>
    <workbookView xWindow="0" yWindow="0" windowWidth="20490" windowHeight="7530"/>
  </bookViews>
  <sheets>
    <sheet name="Sorted" sheetId="1" r:id="rId1"/>
  </sheets>
  <definedNames>
    <definedName name="_xlnm._FilterDatabase" localSheetId="0" hidden="1">Sorted!$B$1:$C$498</definedName>
    <definedName name="_xlnm.Print_Titles" localSheetId="0">Sorted!$1:$1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9" i="1" l="1"/>
  <c r="H498" i="1"/>
  <c r="J497" i="1"/>
  <c r="K497" i="1" s="1"/>
  <c r="H497" i="1"/>
  <c r="K496" i="1"/>
  <c r="J496" i="1"/>
  <c r="H496" i="1"/>
  <c r="J495" i="1"/>
  <c r="K495" i="1" s="1"/>
  <c r="H495" i="1"/>
  <c r="J494" i="1"/>
  <c r="K494" i="1" s="1"/>
  <c r="H494" i="1"/>
  <c r="G494" i="1"/>
  <c r="H493" i="1"/>
  <c r="G493" i="1"/>
  <c r="J492" i="1"/>
  <c r="K492" i="1" s="1"/>
  <c r="H492" i="1"/>
  <c r="G492" i="1"/>
  <c r="J491" i="1"/>
  <c r="K491" i="1" s="1"/>
  <c r="H491" i="1"/>
  <c r="G491" i="1"/>
  <c r="J490" i="1"/>
  <c r="K490" i="1" s="1"/>
  <c r="H490" i="1"/>
  <c r="G490" i="1"/>
  <c r="H489" i="1"/>
  <c r="G489" i="1"/>
  <c r="H488" i="1"/>
  <c r="G488" i="1"/>
  <c r="H487" i="1"/>
  <c r="G487" i="1"/>
  <c r="K486" i="1"/>
  <c r="H486" i="1"/>
  <c r="G486" i="1"/>
  <c r="J485" i="1"/>
  <c r="K485" i="1" s="1"/>
  <c r="H485" i="1"/>
  <c r="G485" i="1"/>
  <c r="J484" i="1"/>
  <c r="K484" i="1" s="1"/>
  <c r="H484" i="1"/>
  <c r="G484" i="1"/>
  <c r="H483" i="1"/>
  <c r="G483" i="1"/>
  <c r="K482" i="1"/>
  <c r="H482" i="1"/>
  <c r="G482" i="1"/>
  <c r="J481" i="1"/>
  <c r="K481" i="1" s="1"/>
  <c r="H481" i="1"/>
  <c r="G481" i="1"/>
  <c r="J480" i="1"/>
  <c r="K480" i="1" s="1"/>
  <c r="H480" i="1"/>
  <c r="G480" i="1"/>
  <c r="H479" i="1"/>
  <c r="G479" i="1"/>
  <c r="J478" i="1"/>
  <c r="K478" i="1" s="1"/>
  <c r="H478" i="1"/>
  <c r="G478" i="1"/>
  <c r="K477" i="1"/>
  <c r="J477" i="1"/>
  <c r="H477" i="1"/>
  <c r="G477" i="1"/>
  <c r="K476" i="1"/>
  <c r="H476" i="1"/>
  <c r="G476" i="1"/>
  <c r="J475" i="1"/>
  <c r="K475" i="1" s="1"/>
  <c r="H475" i="1"/>
  <c r="G475" i="1"/>
  <c r="K474" i="1"/>
  <c r="H474" i="1"/>
  <c r="G474" i="1"/>
  <c r="J473" i="1"/>
  <c r="K473" i="1" s="1"/>
  <c r="H473" i="1"/>
  <c r="G473" i="1"/>
  <c r="K472" i="1"/>
  <c r="H472" i="1"/>
  <c r="H471" i="1"/>
  <c r="G471" i="1"/>
  <c r="H470" i="1"/>
  <c r="G470" i="1"/>
  <c r="H469" i="1"/>
  <c r="G469" i="1"/>
  <c r="H468" i="1"/>
  <c r="G468" i="1"/>
  <c r="H467" i="1"/>
  <c r="G467" i="1"/>
  <c r="J466" i="1"/>
  <c r="K466" i="1" s="1"/>
  <c r="H466" i="1"/>
  <c r="G466" i="1"/>
  <c r="J465" i="1"/>
  <c r="K465" i="1" s="1"/>
  <c r="H465" i="1"/>
  <c r="G465" i="1"/>
  <c r="J464" i="1"/>
  <c r="K464" i="1" s="1"/>
  <c r="H464" i="1"/>
  <c r="G464" i="1"/>
  <c r="J463" i="1"/>
  <c r="K463" i="1" s="1"/>
  <c r="H463" i="1"/>
  <c r="G463" i="1"/>
  <c r="H462" i="1"/>
  <c r="G462" i="1"/>
  <c r="J461" i="1"/>
  <c r="K461" i="1" s="1"/>
  <c r="H461" i="1"/>
  <c r="G461" i="1"/>
  <c r="H460" i="1"/>
  <c r="G460" i="1"/>
  <c r="H459" i="1"/>
  <c r="G459" i="1"/>
  <c r="H458" i="1"/>
  <c r="G458" i="1"/>
  <c r="J457" i="1"/>
  <c r="K457" i="1" s="1"/>
  <c r="H457" i="1"/>
  <c r="G457" i="1"/>
  <c r="J456" i="1"/>
  <c r="K456" i="1" s="1"/>
  <c r="H456" i="1"/>
  <c r="G456" i="1"/>
  <c r="H455" i="1"/>
  <c r="H454" i="1"/>
  <c r="G454" i="1"/>
  <c r="H453" i="1"/>
  <c r="G453" i="1"/>
  <c r="K452" i="1"/>
  <c r="H452" i="1"/>
  <c r="G452" i="1"/>
  <c r="J451" i="1"/>
  <c r="K451" i="1" s="1"/>
  <c r="H451" i="1"/>
  <c r="G451" i="1"/>
  <c r="J450" i="1"/>
  <c r="K450" i="1" s="1"/>
  <c r="H450" i="1"/>
  <c r="G450" i="1"/>
  <c r="H449" i="1"/>
  <c r="G449" i="1"/>
  <c r="K448" i="1"/>
  <c r="H448" i="1"/>
  <c r="G448" i="1"/>
  <c r="J447" i="1"/>
  <c r="K447" i="1" s="1"/>
  <c r="H447" i="1"/>
  <c r="G447" i="1"/>
  <c r="J446" i="1"/>
  <c r="K446" i="1" s="1"/>
  <c r="H446" i="1"/>
  <c r="G446" i="1"/>
  <c r="J445" i="1"/>
  <c r="K445" i="1" s="1"/>
  <c r="H445" i="1"/>
  <c r="G445" i="1"/>
  <c r="J444" i="1"/>
  <c r="K444" i="1" s="1"/>
  <c r="H444" i="1"/>
  <c r="G444" i="1"/>
  <c r="H443" i="1"/>
  <c r="G443" i="1"/>
  <c r="H442" i="1"/>
  <c r="G442" i="1"/>
  <c r="J441" i="1"/>
  <c r="K441" i="1" s="1"/>
  <c r="H441" i="1"/>
  <c r="G441" i="1"/>
  <c r="J440" i="1"/>
  <c r="K440" i="1" s="1"/>
  <c r="H440" i="1"/>
  <c r="G440" i="1"/>
  <c r="H439" i="1"/>
  <c r="G439" i="1"/>
  <c r="K438" i="1"/>
  <c r="H438" i="1"/>
  <c r="G438" i="1"/>
  <c r="H437" i="1"/>
  <c r="G437" i="1"/>
  <c r="J436" i="1"/>
  <c r="K436" i="1" s="1"/>
  <c r="H436" i="1"/>
  <c r="K435" i="1"/>
  <c r="H435" i="1"/>
  <c r="G435" i="1"/>
  <c r="K434" i="1"/>
  <c r="H434" i="1"/>
  <c r="G434" i="1"/>
  <c r="H433" i="1"/>
  <c r="G433" i="1"/>
  <c r="H432" i="1"/>
  <c r="G432" i="1"/>
  <c r="K431" i="1"/>
  <c r="H431" i="1"/>
  <c r="G431" i="1"/>
  <c r="K430" i="1"/>
  <c r="H430" i="1"/>
  <c r="G430" i="1"/>
  <c r="J429" i="1"/>
  <c r="K429" i="1" s="1"/>
  <c r="H429" i="1"/>
  <c r="G429" i="1"/>
  <c r="J428" i="1"/>
  <c r="K428" i="1" s="1"/>
  <c r="H428" i="1"/>
  <c r="G428" i="1"/>
  <c r="J427" i="1"/>
  <c r="K427" i="1" s="1"/>
  <c r="H427" i="1"/>
  <c r="G427" i="1"/>
  <c r="J426" i="1"/>
  <c r="K426" i="1" s="1"/>
  <c r="H426" i="1"/>
  <c r="G426" i="1"/>
  <c r="J425" i="1"/>
  <c r="K425" i="1" s="1"/>
  <c r="H425" i="1"/>
  <c r="G425" i="1"/>
  <c r="J424" i="1"/>
  <c r="K424" i="1" s="1"/>
  <c r="H424" i="1"/>
  <c r="G424" i="1"/>
  <c r="J423" i="1"/>
  <c r="K423" i="1" s="1"/>
  <c r="H423" i="1"/>
  <c r="G423" i="1"/>
  <c r="J422" i="1"/>
  <c r="K422" i="1" s="1"/>
  <c r="H422" i="1"/>
  <c r="G422" i="1"/>
  <c r="J421" i="1"/>
  <c r="K421" i="1" s="1"/>
  <c r="H421" i="1"/>
  <c r="G421" i="1"/>
  <c r="K420" i="1"/>
  <c r="H420" i="1"/>
  <c r="G420" i="1"/>
  <c r="J419" i="1"/>
  <c r="K419" i="1" s="1"/>
  <c r="H419" i="1"/>
  <c r="G419" i="1"/>
  <c r="J418" i="1"/>
  <c r="K418" i="1" s="1"/>
  <c r="H418" i="1"/>
  <c r="G418" i="1"/>
  <c r="K417" i="1"/>
  <c r="H417" i="1"/>
  <c r="G417" i="1"/>
  <c r="J416" i="1"/>
  <c r="K416" i="1" s="1"/>
  <c r="H416" i="1"/>
  <c r="J415" i="1"/>
  <c r="K415" i="1" s="1"/>
  <c r="H415" i="1"/>
  <c r="G415" i="1"/>
  <c r="J414" i="1"/>
  <c r="K414" i="1" s="1"/>
  <c r="H414" i="1"/>
  <c r="G414" i="1"/>
  <c r="J413" i="1"/>
  <c r="K413" i="1" s="1"/>
  <c r="H413" i="1"/>
  <c r="G413" i="1"/>
  <c r="K412" i="1"/>
  <c r="H412" i="1"/>
  <c r="G412" i="1"/>
  <c r="J411" i="1"/>
  <c r="K411" i="1" s="1"/>
  <c r="H411" i="1"/>
  <c r="G411" i="1"/>
  <c r="J410" i="1"/>
  <c r="K410" i="1" s="1"/>
  <c r="H410" i="1"/>
  <c r="K409" i="1"/>
  <c r="H409" i="1"/>
  <c r="G409" i="1"/>
  <c r="H408" i="1"/>
  <c r="G408" i="1"/>
  <c r="J407" i="1"/>
  <c r="K407" i="1" s="1"/>
  <c r="H407" i="1"/>
  <c r="G407" i="1"/>
  <c r="K406" i="1"/>
  <c r="H406" i="1"/>
  <c r="G406" i="1"/>
  <c r="J405" i="1"/>
  <c r="K405" i="1" s="1"/>
  <c r="H405" i="1"/>
  <c r="G405" i="1"/>
  <c r="J404" i="1"/>
  <c r="K404" i="1" s="1"/>
  <c r="H404" i="1"/>
  <c r="G404" i="1"/>
  <c r="K403" i="1"/>
  <c r="H403" i="1"/>
  <c r="G403" i="1"/>
  <c r="J402" i="1"/>
  <c r="K402" i="1" s="1"/>
  <c r="H402" i="1"/>
  <c r="G402" i="1"/>
  <c r="J401" i="1"/>
  <c r="K401" i="1" s="1"/>
  <c r="H401" i="1"/>
  <c r="G401" i="1"/>
  <c r="J400" i="1"/>
  <c r="K400" i="1" s="1"/>
  <c r="H400" i="1"/>
  <c r="J399" i="1"/>
  <c r="K399" i="1" s="1"/>
  <c r="H399" i="1"/>
  <c r="G399" i="1"/>
  <c r="J398" i="1"/>
  <c r="K398" i="1" s="1"/>
  <c r="H398" i="1"/>
  <c r="G398" i="1"/>
  <c r="J397" i="1"/>
  <c r="K397" i="1" s="1"/>
  <c r="H397" i="1"/>
  <c r="G397" i="1"/>
  <c r="J396" i="1"/>
  <c r="K396" i="1" s="1"/>
  <c r="H396" i="1"/>
  <c r="G396" i="1"/>
  <c r="K395" i="1"/>
  <c r="H395" i="1"/>
  <c r="G395" i="1"/>
  <c r="J394" i="1"/>
  <c r="K394" i="1" s="1"/>
  <c r="H394" i="1"/>
  <c r="G394" i="1"/>
  <c r="H393" i="1"/>
  <c r="G393" i="1"/>
  <c r="H392" i="1"/>
  <c r="G392" i="1"/>
  <c r="J391" i="1"/>
  <c r="K391" i="1" s="1"/>
  <c r="H391" i="1"/>
  <c r="G391" i="1"/>
  <c r="J390" i="1"/>
  <c r="K390" i="1" s="1"/>
  <c r="H390" i="1"/>
  <c r="J389" i="1"/>
  <c r="K389" i="1" s="1"/>
  <c r="H389" i="1"/>
  <c r="G389" i="1"/>
  <c r="J388" i="1"/>
  <c r="K388" i="1" s="1"/>
  <c r="H388" i="1"/>
  <c r="G388" i="1"/>
  <c r="K387" i="1"/>
  <c r="H387" i="1"/>
  <c r="G387" i="1"/>
  <c r="J386" i="1"/>
  <c r="K386" i="1" s="1"/>
  <c r="H386" i="1"/>
  <c r="G386" i="1"/>
  <c r="J385" i="1"/>
  <c r="K385" i="1" s="1"/>
  <c r="H385" i="1"/>
  <c r="G385" i="1"/>
  <c r="J384" i="1"/>
  <c r="K384" i="1" s="1"/>
  <c r="H384" i="1"/>
  <c r="G384" i="1"/>
  <c r="J383" i="1"/>
  <c r="K383" i="1" s="1"/>
  <c r="H383" i="1"/>
  <c r="G383" i="1"/>
  <c r="J382" i="1"/>
  <c r="K382" i="1" s="1"/>
  <c r="H382" i="1"/>
  <c r="G382" i="1"/>
  <c r="J381" i="1"/>
  <c r="K381" i="1" s="1"/>
  <c r="H381" i="1"/>
  <c r="G381" i="1"/>
  <c r="J380" i="1"/>
  <c r="K380" i="1" s="1"/>
  <c r="H380" i="1"/>
  <c r="G380" i="1"/>
  <c r="K379" i="1"/>
  <c r="H379" i="1"/>
  <c r="G379" i="1"/>
  <c r="J378" i="1"/>
  <c r="K378" i="1" s="1"/>
  <c r="H378" i="1"/>
  <c r="G378" i="1"/>
  <c r="K377" i="1"/>
  <c r="H377" i="1"/>
  <c r="G377" i="1"/>
  <c r="K376" i="1"/>
  <c r="H376" i="1"/>
  <c r="G376" i="1"/>
  <c r="J375" i="1"/>
  <c r="K375" i="1" s="1"/>
  <c r="H375" i="1"/>
  <c r="G375" i="1"/>
  <c r="J374" i="1"/>
  <c r="K374" i="1" s="1"/>
  <c r="H374" i="1"/>
  <c r="G374" i="1"/>
  <c r="J373" i="1"/>
  <c r="K373" i="1" s="1"/>
  <c r="H373" i="1"/>
  <c r="G373" i="1"/>
  <c r="J372" i="1"/>
  <c r="K372" i="1" s="1"/>
  <c r="H372" i="1"/>
  <c r="G372" i="1"/>
  <c r="J371" i="1"/>
  <c r="K371" i="1" s="1"/>
  <c r="H371" i="1"/>
  <c r="G371" i="1"/>
  <c r="J370" i="1"/>
  <c r="K370" i="1" s="1"/>
  <c r="H370" i="1"/>
  <c r="G370" i="1"/>
  <c r="J369" i="1"/>
  <c r="K369" i="1" s="1"/>
  <c r="H369" i="1"/>
  <c r="G369" i="1"/>
  <c r="J368" i="1"/>
  <c r="K368" i="1" s="1"/>
  <c r="H368" i="1"/>
  <c r="G368" i="1"/>
  <c r="J367" i="1"/>
  <c r="K367" i="1" s="1"/>
  <c r="H367" i="1"/>
  <c r="J366" i="1"/>
  <c r="K366" i="1" s="1"/>
  <c r="H366" i="1"/>
  <c r="G366" i="1"/>
  <c r="K365" i="1"/>
  <c r="H365" i="1"/>
  <c r="G365" i="1"/>
  <c r="J364" i="1"/>
  <c r="K364" i="1" s="1"/>
  <c r="H364" i="1"/>
  <c r="G364" i="1"/>
  <c r="J363" i="1"/>
  <c r="K363" i="1" s="1"/>
  <c r="H363" i="1"/>
  <c r="G363" i="1"/>
  <c r="J362" i="1"/>
  <c r="K362" i="1" s="1"/>
  <c r="H362" i="1"/>
  <c r="G362" i="1"/>
  <c r="K361" i="1"/>
  <c r="H361" i="1"/>
  <c r="G361" i="1"/>
  <c r="J360" i="1"/>
  <c r="K360" i="1" s="1"/>
  <c r="H360" i="1"/>
  <c r="G360" i="1"/>
  <c r="J359" i="1"/>
  <c r="K359" i="1" s="1"/>
  <c r="H359" i="1"/>
  <c r="G359" i="1"/>
  <c r="J358" i="1"/>
  <c r="K358" i="1" s="1"/>
  <c r="H358" i="1"/>
  <c r="G358" i="1"/>
  <c r="H357" i="1"/>
  <c r="G357" i="1"/>
  <c r="H356" i="1"/>
  <c r="G356" i="1"/>
  <c r="J355" i="1"/>
  <c r="K355" i="1" s="1"/>
  <c r="H355" i="1"/>
  <c r="G355" i="1"/>
  <c r="J354" i="1"/>
  <c r="K354" i="1" s="1"/>
  <c r="H354" i="1"/>
  <c r="G354" i="1"/>
  <c r="J353" i="1"/>
  <c r="K353" i="1" s="1"/>
  <c r="H353" i="1"/>
  <c r="G353" i="1"/>
  <c r="J352" i="1"/>
  <c r="K352" i="1" s="1"/>
  <c r="H352" i="1"/>
  <c r="J351" i="1"/>
  <c r="K351" i="1" s="1"/>
  <c r="H351" i="1"/>
  <c r="G351" i="1"/>
  <c r="J350" i="1"/>
  <c r="K350" i="1" s="1"/>
  <c r="H350" i="1"/>
  <c r="G350" i="1"/>
  <c r="K349" i="1"/>
  <c r="H349" i="1"/>
  <c r="G349" i="1"/>
  <c r="H348" i="1"/>
  <c r="G348" i="1"/>
  <c r="J347" i="1"/>
  <c r="K347" i="1" s="1"/>
  <c r="H347" i="1"/>
  <c r="G347" i="1"/>
  <c r="J346" i="1"/>
  <c r="K346" i="1" s="1"/>
  <c r="H346" i="1"/>
  <c r="J345" i="1"/>
  <c r="K345" i="1" s="1"/>
  <c r="H345" i="1"/>
  <c r="G345" i="1"/>
  <c r="J344" i="1"/>
  <c r="K344" i="1" s="1"/>
  <c r="H344" i="1"/>
  <c r="G344" i="1"/>
  <c r="J343" i="1"/>
  <c r="K343" i="1" s="1"/>
  <c r="H343" i="1"/>
  <c r="G343" i="1"/>
  <c r="J342" i="1"/>
  <c r="K342" i="1" s="1"/>
  <c r="H342" i="1"/>
  <c r="G342" i="1"/>
  <c r="K341" i="1"/>
  <c r="H341" i="1"/>
  <c r="G341" i="1"/>
  <c r="J340" i="1"/>
  <c r="K340" i="1" s="1"/>
  <c r="H340" i="1"/>
  <c r="G340" i="1"/>
  <c r="J339" i="1"/>
  <c r="K339" i="1" s="1"/>
  <c r="H339" i="1"/>
  <c r="G339" i="1"/>
  <c r="K338" i="1"/>
  <c r="H338" i="1"/>
  <c r="G338" i="1"/>
  <c r="J337" i="1"/>
  <c r="K337" i="1" s="1"/>
  <c r="H337" i="1"/>
  <c r="G337" i="1"/>
  <c r="J336" i="1"/>
  <c r="K336" i="1" s="1"/>
  <c r="H336" i="1"/>
  <c r="G336" i="1"/>
  <c r="J335" i="1"/>
  <c r="K335" i="1" s="1"/>
  <c r="H335" i="1"/>
  <c r="G335" i="1"/>
  <c r="J334" i="1"/>
  <c r="K334" i="1" s="1"/>
  <c r="H334" i="1"/>
  <c r="G334" i="1"/>
  <c r="K333" i="1"/>
  <c r="H333" i="1"/>
  <c r="G333" i="1"/>
  <c r="H332" i="1"/>
  <c r="G332" i="1"/>
  <c r="J331" i="1"/>
  <c r="K331" i="1" s="1"/>
  <c r="H331" i="1"/>
  <c r="G331" i="1"/>
  <c r="J330" i="1"/>
  <c r="K330" i="1" s="1"/>
  <c r="H330" i="1"/>
  <c r="G330" i="1"/>
  <c r="J329" i="1"/>
  <c r="K329" i="1" s="1"/>
  <c r="H329" i="1"/>
  <c r="G329" i="1"/>
  <c r="J328" i="1"/>
  <c r="K328" i="1" s="1"/>
  <c r="H328" i="1"/>
  <c r="G328" i="1"/>
  <c r="J327" i="1"/>
  <c r="K327" i="1" s="1"/>
  <c r="H327" i="1"/>
  <c r="G327" i="1"/>
  <c r="J326" i="1"/>
  <c r="K326" i="1" s="1"/>
  <c r="H326" i="1"/>
  <c r="G326" i="1"/>
  <c r="J325" i="1"/>
  <c r="K325" i="1" s="1"/>
  <c r="H325" i="1"/>
  <c r="G325" i="1"/>
  <c r="J324" i="1"/>
  <c r="K324" i="1" s="1"/>
  <c r="H324" i="1"/>
  <c r="G324" i="1"/>
  <c r="J323" i="1"/>
  <c r="K323" i="1" s="1"/>
  <c r="H323" i="1"/>
  <c r="G323" i="1"/>
  <c r="J322" i="1"/>
  <c r="K322" i="1" s="1"/>
  <c r="H322" i="1"/>
  <c r="G322" i="1"/>
  <c r="J321" i="1"/>
  <c r="K321" i="1" s="1"/>
  <c r="H321" i="1"/>
  <c r="G321" i="1"/>
  <c r="K320" i="1"/>
  <c r="G320" i="1"/>
  <c r="J319" i="1"/>
  <c r="K319" i="1" s="1"/>
  <c r="H319" i="1"/>
  <c r="G319" i="1"/>
  <c r="J318" i="1"/>
  <c r="K318" i="1" s="1"/>
  <c r="H318" i="1"/>
  <c r="G318" i="1"/>
  <c r="J317" i="1"/>
  <c r="K317" i="1" s="1"/>
  <c r="H317" i="1"/>
  <c r="G317" i="1"/>
  <c r="H316" i="1"/>
  <c r="G316" i="1"/>
  <c r="J315" i="1"/>
  <c r="K315" i="1" s="1"/>
  <c r="H315" i="1"/>
  <c r="G315" i="1"/>
  <c r="J314" i="1"/>
  <c r="K314" i="1" s="1"/>
  <c r="H314" i="1"/>
  <c r="G314" i="1"/>
  <c r="J313" i="1"/>
  <c r="K313" i="1" s="1"/>
  <c r="H313" i="1"/>
  <c r="G313" i="1"/>
  <c r="K312" i="1"/>
  <c r="H312" i="1"/>
  <c r="G312" i="1"/>
  <c r="K311" i="1"/>
  <c r="H311" i="1"/>
  <c r="G311" i="1"/>
  <c r="K310" i="1"/>
  <c r="H310" i="1"/>
  <c r="G310" i="1"/>
  <c r="J309" i="1"/>
  <c r="K309" i="1" s="1"/>
  <c r="H309" i="1"/>
  <c r="G309" i="1"/>
  <c r="J308" i="1"/>
  <c r="K308" i="1" s="1"/>
  <c r="H308" i="1"/>
  <c r="G308" i="1"/>
  <c r="K307" i="1"/>
  <c r="H307" i="1"/>
  <c r="G307" i="1"/>
  <c r="K306" i="1"/>
  <c r="J306" i="1"/>
  <c r="H306" i="1"/>
  <c r="G306" i="1"/>
  <c r="K305" i="1"/>
  <c r="J305" i="1"/>
  <c r="H305" i="1"/>
  <c r="G305" i="1"/>
  <c r="K304" i="1"/>
  <c r="J304" i="1"/>
  <c r="H304" i="1"/>
  <c r="G304" i="1"/>
  <c r="K303" i="1"/>
  <c r="J303" i="1"/>
  <c r="H303" i="1"/>
  <c r="G303" i="1"/>
  <c r="K302" i="1"/>
  <c r="J302" i="1"/>
  <c r="H302" i="1"/>
  <c r="G302" i="1"/>
  <c r="K301" i="1"/>
  <c r="J301" i="1"/>
  <c r="H301" i="1"/>
  <c r="G301" i="1"/>
  <c r="K300" i="1"/>
  <c r="J300" i="1"/>
  <c r="H300" i="1"/>
  <c r="G300" i="1"/>
  <c r="K299" i="1"/>
  <c r="J299" i="1"/>
  <c r="H299" i="1"/>
  <c r="G299" i="1"/>
  <c r="H298" i="1"/>
  <c r="G298" i="1"/>
  <c r="J297" i="1"/>
  <c r="K297" i="1" s="1"/>
  <c r="H297" i="1"/>
  <c r="G297" i="1"/>
  <c r="J296" i="1"/>
  <c r="K296" i="1" s="1"/>
  <c r="H296" i="1"/>
  <c r="G296" i="1"/>
  <c r="K295" i="1"/>
  <c r="H295" i="1"/>
  <c r="G295" i="1"/>
  <c r="J294" i="1"/>
  <c r="K294" i="1" s="1"/>
  <c r="H294" i="1"/>
  <c r="G294" i="1"/>
  <c r="J293" i="1"/>
  <c r="K293" i="1" s="1"/>
  <c r="H293" i="1"/>
  <c r="G293" i="1"/>
  <c r="J292" i="1"/>
  <c r="K292" i="1" s="1"/>
  <c r="H292" i="1"/>
  <c r="G292" i="1"/>
  <c r="J291" i="1"/>
  <c r="K291" i="1" s="1"/>
  <c r="H291" i="1"/>
  <c r="G291" i="1"/>
  <c r="J290" i="1"/>
  <c r="K290" i="1" s="1"/>
  <c r="H290" i="1"/>
  <c r="G290" i="1"/>
  <c r="J289" i="1"/>
  <c r="K289" i="1" s="1"/>
  <c r="H289" i="1"/>
  <c r="G289" i="1"/>
  <c r="J288" i="1"/>
  <c r="K288" i="1" s="1"/>
  <c r="H288" i="1"/>
  <c r="G288" i="1"/>
  <c r="J287" i="1"/>
  <c r="K287" i="1" s="1"/>
  <c r="H287" i="1"/>
  <c r="G287" i="1"/>
  <c r="J286" i="1"/>
  <c r="K286" i="1" s="1"/>
  <c r="H286" i="1"/>
  <c r="G286" i="1"/>
  <c r="J285" i="1"/>
  <c r="K285" i="1" s="1"/>
  <c r="H285" i="1"/>
  <c r="G285" i="1"/>
  <c r="H284" i="1"/>
  <c r="G284" i="1"/>
  <c r="J283" i="1"/>
  <c r="K283" i="1" s="1"/>
  <c r="H283" i="1"/>
  <c r="G283" i="1"/>
  <c r="J282" i="1"/>
  <c r="K282" i="1" s="1"/>
  <c r="H282" i="1"/>
  <c r="G282" i="1"/>
  <c r="J281" i="1"/>
  <c r="K281" i="1" s="1"/>
  <c r="H281" i="1"/>
  <c r="G281" i="1"/>
  <c r="J280" i="1"/>
  <c r="K280" i="1" s="1"/>
  <c r="H280" i="1"/>
  <c r="G280" i="1"/>
  <c r="J279" i="1"/>
  <c r="K279" i="1" s="1"/>
  <c r="H279" i="1"/>
  <c r="G279" i="1"/>
  <c r="K278" i="1"/>
  <c r="H278" i="1"/>
  <c r="G278" i="1"/>
  <c r="J277" i="1"/>
  <c r="K277" i="1" s="1"/>
  <c r="H277" i="1"/>
  <c r="G277" i="1"/>
  <c r="J276" i="1"/>
  <c r="K276" i="1" s="1"/>
  <c r="H276" i="1"/>
  <c r="G276" i="1"/>
  <c r="J275" i="1"/>
  <c r="K275" i="1" s="1"/>
  <c r="H275" i="1"/>
  <c r="G275" i="1"/>
  <c r="J274" i="1"/>
  <c r="K274" i="1" s="1"/>
  <c r="H274" i="1"/>
  <c r="G274" i="1"/>
  <c r="J273" i="1"/>
  <c r="K273" i="1" s="1"/>
  <c r="H273" i="1"/>
  <c r="G273" i="1"/>
  <c r="J272" i="1"/>
  <c r="K272" i="1" s="1"/>
  <c r="H272" i="1"/>
  <c r="G272" i="1"/>
  <c r="J271" i="1"/>
  <c r="K271" i="1" s="1"/>
  <c r="H271" i="1"/>
  <c r="G271" i="1"/>
  <c r="J270" i="1"/>
  <c r="K270" i="1" s="1"/>
  <c r="H270" i="1"/>
  <c r="G270" i="1"/>
  <c r="H269" i="1"/>
  <c r="G269" i="1"/>
  <c r="K268" i="1"/>
  <c r="J268" i="1"/>
  <c r="H268" i="1"/>
  <c r="G268" i="1"/>
  <c r="K267" i="1"/>
  <c r="H267" i="1"/>
  <c r="G267" i="1"/>
  <c r="J266" i="1"/>
  <c r="K266" i="1" s="1"/>
  <c r="H266" i="1"/>
  <c r="G266" i="1"/>
  <c r="J265" i="1"/>
  <c r="K265" i="1" s="1"/>
  <c r="H265" i="1"/>
  <c r="G265" i="1"/>
  <c r="J264" i="1"/>
  <c r="K264" i="1" s="1"/>
  <c r="H264" i="1"/>
  <c r="G264" i="1"/>
  <c r="K263" i="1"/>
  <c r="H263" i="1"/>
  <c r="G263" i="1"/>
  <c r="J262" i="1"/>
  <c r="K262" i="1" s="1"/>
  <c r="H262" i="1"/>
  <c r="G262" i="1"/>
  <c r="J261" i="1"/>
  <c r="K261" i="1" s="1"/>
  <c r="H261" i="1"/>
  <c r="J260" i="1"/>
  <c r="K260" i="1" s="1"/>
  <c r="H260" i="1"/>
  <c r="G260" i="1"/>
  <c r="J259" i="1"/>
  <c r="K259" i="1" s="1"/>
  <c r="H259" i="1"/>
  <c r="G259" i="1"/>
  <c r="J258" i="1"/>
  <c r="K258" i="1" s="1"/>
  <c r="H258" i="1"/>
  <c r="G258" i="1"/>
  <c r="J257" i="1"/>
  <c r="K257" i="1" s="1"/>
  <c r="H257" i="1"/>
  <c r="G257" i="1"/>
  <c r="J256" i="1"/>
  <c r="K256" i="1" s="1"/>
  <c r="H256" i="1"/>
  <c r="G256" i="1"/>
  <c r="J255" i="1"/>
  <c r="K255" i="1" s="1"/>
  <c r="H255" i="1"/>
  <c r="G255" i="1"/>
  <c r="J254" i="1"/>
  <c r="K254" i="1" s="1"/>
  <c r="H254" i="1"/>
  <c r="G254" i="1"/>
  <c r="J253" i="1"/>
  <c r="K253" i="1" s="1"/>
  <c r="H253" i="1"/>
  <c r="G253" i="1"/>
  <c r="J252" i="1"/>
  <c r="K252" i="1" s="1"/>
  <c r="H252" i="1"/>
  <c r="G252" i="1"/>
  <c r="J251" i="1"/>
  <c r="K251" i="1" s="1"/>
  <c r="H251" i="1"/>
  <c r="G251" i="1"/>
  <c r="J250" i="1"/>
  <c r="K250" i="1" s="1"/>
  <c r="H250" i="1"/>
  <c r="G250" i="1"/>
  <c r="J249" i="1"/>
  <c r="K249" i="1" s="1"/>
  <c r="H249" i="1"/>
  <c r="G249" i="1"/>
  <c r="J248" i="1"/>
  <c r="K248" i="1" s="1"/>
  <c r="H248" i="1"/>
  <c r="G248" i="1"/>
  <c r="K247" i="1"/>
  <c r="H247" i="1"/>
  <c r="G247" i="1"/>
  <c r="J246" i="1"/>
  <c r="K246" i="1" s="1"/>
  <c r="H246" i="1"/>
  <c r="G246" i="1"/>
  <c r="J245" i="1"/>
  <c r="K245" i="1" s="1"/>
  <c r="H245" i="1"/>
  <c r="G245" i="1"/>
  <c r="J244" i="1"/>
  <c r="K244" i="1" s="1"/>
  <c r="H244" i="1"/>
  <c r="G244" i="1"/>
  <c r="K243" i="1"/>
  <c r="H243" i="1"/>
  <c r="G243" i="1"/>
  <c r="J242" i="1"/>
  <c r="K242" i="1" s="1"/>
  <c r="H242" i="1"/>
  <c r="G242" i="1"/>
  <c r="K241" i="1"/>
  <c r="H241" i="1"/>
  <c r="G241" i="1"/>
  <c r="K240" i="1"/>
  <c r="J240" i="1"/>
  <c r="H240" i="1"/>
  <c r="G240" i="1"/>
  <c r="K239" i="1"/>
  <c r="H239" i="1"/>
  <c r="G239" i="1"/>
  <c r="K238" i="1"/>
  <c r="H238" i="1"/>
  <c r="G238" i="1"/>
  <c r="J237" i="1"/>
  <c r="K237" i="1" s="1"/>
  <c r="H237" i="1"/>
  <c r="G237" i="1"/>
  <c r="J236" i="1"/>
  <c r="K236" i="1" s="1"/>
  <c r="H236" i="1"/>
  <c r="G236" i="1"/>
  <c r="J235" i="1"/>
  <c r="K235" i="1" s="1"/>
  <c r="H235" i="1"/>
  <c r="G235" i="1"/>
  <c r="J234" i="1"/>
  <c r="K234" i="1" s="1"/>
  <c r="H234" i="1"/>
  <c r="G234" i="1"/>
  <c r="J233" i="1"/>
  <c r="K233" i="1" s="1"/>
  <c r="H233" i="1"/>
  <c r="G233" i="1"/>
  <c r="J232" i="1"/>
  <c r="K232" i="1" s="1"/>
  <c r="H232" i="1"/>
  <c r="G232" i="1"/>
  <c r="J231" i="1"/>
  <c r="K231" i="1" s="1"/>
  <c r="H231" i="1"/>
  <c r="G231" i="1"/>
  <c r="J230" i="1"/>
  <c r="K230" i="1" s="1"/>
  <c r="H230" i="1"/>
  <c r="G230" i="1"/>
  <c r="K229" i="1"/>
  <c r="H229" i="1"/>
  <c r="G229" i="1"/>
  <c r="K228" i="1"/>
  <c r="H228" i="1"/>
  <c r="G228" i="1"/>
  <c r="K227" i="1"/>
  <c r="J227" i="1"/>
  <c r="H227" i="1"/>
  <c r="G227" i="1"/>
  <c r="K226" i="1"/>
  <c r="J226" i="1"/>
  <c r="H226" i="1"/>
  <c r="G226" i="1"/>
  <c r="K225" i="1"/>
  <c r="J225" i="1"/>
  <c r="H225" i="1"/>
  <c r="G225" i="1"/>
  <c r="K224" i="1"/>
  <c r="J224" i="1"/>
  <c r="H224" i="1"/>
  <c r="G224" i="1"/>
  <c r="K223" i="1"/>
  <c r="H223" i="1"/>
  <c r="G223" i="1"/>
  <c r="J222" i="1"/>
  <c r="K222" i="1" s="1"/>
  <c r="H222" i="1"/>
  <c r="J221" i="1"/>
  <c r="K221" i="1" s="1"/>
  <c r="H221" i="1"/>
  <c r="G221" i="1"/>
  <c r="J220" i="1"/>
  <c r="K220" i="1" s="1"/>
  <c r="H220" i="1"/>
  <c r="G220" i="1"/>
  <c r="J219" i="1"/>
  <c r="K219" i="1" s="1"/>
  <c r="H219" i="1"/>
  <c r="G219" i="1"/>
  <c r="J218" i="1"/>
  <c r="K218" i="1" s="1"/>
  <c r="H218" i="1"/>
  <c r="G218" i="1"/>
  <c r="J217" i="1"/>
  <c r="K217" i="1" s="1"/>
  <c r="H217" i="1"/>
  <c r="G217" i="1"/>
  <c r="J216" i="1"/>
  <c r="K216" i="1" s="1"/>
  <c r="H216" i="1"/>
  <c r="G216" i="1"/>
  <c r="J215" i="1"/>
  <c r="K215" i="1" s="1"/>
  <c r="H215" i="1"/>
  <c r="G215" i="1"/>
  <c r="J214" i="1"/>
  <c r="K214" i="1" s="1"/>
  <c r="H214" i="1"/>
  <c r="G214" i="1"/>
  <c r="J213" i="1"/>
  <c r="K213" i="1" s="1"/>
  <c r="H213" i="1"/>
  <c r="G213" i="1"/>
  <c r="J212" i="1"/>
  <c r="K212" i="1" s="1"/>
  <c r="H212" i="1"/>
  <c r="G212" i="1"/>
  <c r="J211" i="1"/>
  <c r="K211" i="1" s="1"/>
  <c r="H211" i="1"/>
  <c r="G211" i="1"/>
  <c r="J210" i="1"/>
  <c r="K210" i="1" s="1"/>
  <c r="H210" i="1"/>
  <c r="G210" i="1"/>
  <c r="K209" i="1"/>
  <c r="H209" i="1"/>
  <c r="G209" i="1"/>
  <c r="J208" i="1"/>
  <c r="K208" i="1" s="1"/>
  <c r="H208" i="1"/>
  <c r="G208" i="1"/>
  <c r="K207" i="1"/>
  <c r="H207" i="1"/>
  <c r="G207" i="1"/>
  <c r="J206" i="1"/>
  <c r="K206" i="1" s="1"/>
  <c r="H206" i="1"/>
  <c r="G206" i="1"/>
  <c r="J205" i="1"/>
  <c r="K205" i="1" s="1"/>
  <c r="H205" i="1"/>
  <c r="G205" i="1"/>
  <c r="K204" i="1"/>
  <c r="H204" i="1"/>
  <c r="G204" i="1"/>
  <c r="J203" i="1"/>
  <c r="K203" i="1" s="1"/>
  <c r="H203" i="1"/>
  <c r="G203" i="1"/>
  <c r="K202" i="1"/>
  <c r="H202" i="1"/>
  <c r="G202" i="1"/>
  <c r="J201" i="1"/>
  <c r="K201" i="1" s="1"/>
  <c r="H201" i="1"/>
  <c r="G201" i="1"/>
  <c r="J200" i="1"/>
  <c r="K200" i="1" s="1"/>
  <c r="H200" i="1"/>
  <c r="G200" i="1"/>
  <c r="J199" i="1"/>
  <c r="K199" i="1" s="1"/>
  <c r="H199" i="1"/>
  <c r="G199" i="1"/>
  <c r="K198" i="1"/>
  <c r="H198" i="1"/>
  <c r="G198" i="1"/>
  <c r="J197" i="1"/>
  <c r="K197" i="1" s="1"/>
  <c r="H197" i="1"/>
  <c r="G197" i="1"/>
  <c r="J196" i="1"/>
  <c r="K196" i="1" s="1"/>
  <c r="H196" i="1"/>
  <c r="G196" i="1"/>
  <c r="J195" i="1"/>
  <c r="K195" i="1" s="1"/>
  <c r="H195" i="1"/>
  <c r="G195" i="1"/>
  <c r="J194" i="1"/>
  <c r="K194" i="1" s="1"/>
  <c r="H194" i="1"/>
  <c r="G194" i="1"/>
  <c r="J193" i="1"/>
  <c r="K193" i="1" s="1"/>
  <c r="H193" i="1"/>
  <c r="G193" i="1"/>
  <c r="J192" i="1"/>
  <c r="K192" i="1" s="1"/>
  <c r="H192" i="1"/>
  <c r="G192" i="1"/>
  <c r="J191" i="1"/>
  <c r="K191" i="1" s="1"/>
  <c r="H191" i="1"/>
  <c r="G191" i="1"/>
  <c r="K190" i="1"/>
  <c r="H190" i="1"/>
  <c r="G190" i="1"/>
  <c r="K189" i="1"/>
  <c r="J189" i="1"/>
  <c r="H189" i="1"/>
  <c r="G189" i="1"/>
  <c r="K188" i="1"/>
  <c r="J188" i="1"/>
  <c r="H188" i="1"/>
  <c r="G188" i="1"/>
  <c r="K187" i="1"/>
  <c r="J187" i="1"/>
  <c r="H187" i="1"/>
  <c r="G187" i="1"/>
  <c r="K186" i="1"/>
  <c r="J186" i="1"/>
  <c r="H186" i="1"/>
  <c r="G186" i="1"/>
  <c r="H185" i="1"/>
  <c r="G185" i="1"/>
  <c r="K184" i="1"/>
  <c r="H184" i="1"/>
  <c r="G184" i="1"/>
  <c r="J183" i="1"/>
  <c r="K183" i="1" s="1"/>
  <c r="H183" i="1"/>
  <c r="G183" i="1"/>
  <c r="J182" i="1"/>
  <c r="K182" i="1" s="1"/>
  <c r="H182" i="1"/>
  <c r="G182" i="1"/>
  <c r="J181" i="1"/>
  <c r="K181" i="1" s="1"/>
  <c r="H181" i="1"/>
  <c r="G181" i="1"/>
  <c r="K180" i="1"/>
  <c r="H180" i="1"/>
  <c r="G180" i="1"/>
  <c r="J179" i="1"/>
  <c r="K179" i="1" s="1"/>
  <c r="H179" i="1"/>
  <c r="G179" i="1"/>
  <c r="J178" i="1"/>
  <c r="K178" i="1" s="1"/>
  <c r="H178" i="1"/>
  <c r="G178" i="1"/>
  <c r="K177" i="1"/>
  <c r="H177" i="1"/>
  <c r="G177" i="1"/>
  <c r="J176" i="1"/>
  <c r="K176" i="1" s="1"/>
  <c r="H176" i="1"/>
  <c r="G176" i="1"/>
  <c r="J175" i="1"/>
  <c r="K175" i="1" s="1"/>
  <c r="H175" i="1"/>
  <c r="G175" i="1"/>
  <c r="J174" i="1"/>
  <c r="K174" i="1" s="1"/>
  <c r="H174" i="1"/>
  <c r="G174" i="1"/>
  <c r="J173" i="1"/>
  <c r="K173" i="1" s="1"/>
  <c r="H173" i="1"/>
  <c r="G173" i="1"/>
  <c r="K172" i="1"/>
  <c r="H172" i="1"/>
  <c r="G172" i="1"/>
  <c r="J171" i="1"/>
  <c r="K171" i="1" s="1"/>
  <c r="H171" i="1"/>
  <c r="G171" i="1"/>
  <c r="J170" i="1"/>
  <c r="K170" i="1" s="1"/>
  <c r="H170" i="1"/>
  <c r="G170" i="1"/>
  <c r="J169" i="1"/>
  <c r="K169" i="1" s="1"/>
  <c r="H169" i="1"/>
  <c r="G169" i="1"/>
  <c r="J168" i="1"/>
  <c r="K168" i="1" s="1"/>
  <c r="H168" i="1"/>
  <c r="G168" i="1"/>
  <c r="J167" i="1"/>
  <c r="K167" i="1" s="1"/>
  <c r="H167" i="1"/>
  <c r="G167" i="1"/>
  <c r="J166" i="1"/>
  <c r="K166" i="1" s="1"/>
  <c r="H166" i="1"/>
  <c r="G166" i="1"/>
  <c r="J165" i="1"/>
  <c r="K165" i="1" s="1"/>
  <c r="H165" i="1"/>
  <c r="G165" i="1"/>
  <c r="J164" i="1"/>
  <c r="K164" i="1" s="1"/>
  <c r="H164" i="1"/>
  <c r="G164" i="1"/>
  <c r="J163" i="1"/>
  <c r="K163" i="1" s="1"/>
  <c r="H163" i="1"/>
  <c r="G163" i="1"/>
  <c r="J162" i="1"/>
  <c r="K162" i="1" s="1"/>
  <c r="H162" i="1"/>
  <c r="G162" i="1"/>
  <c r="J161" i="1"/>
  <c r="K161" i="1" s="1"/>
  <c r="H161" i="1"/>
  <c r="G161" i="1"/>
  <c r="K160" i="1"/>
  <c r="H160" i="1"/>
  <c r="G160" i="1"/>
  <c r="J159" i="1"/>
  <c r="K159" i="1" s="1"/>
  <c r="H159" i="1"/>
  <c r="G159" i="1"/>
  <c r="J158" i="1"/>
  <c r="K158" i="1" s="1"/>
  <c r="H158" i="1"/>
  <c r="G158" i="1"/>
  <c r="J157" i="1"/>
  <c r="K157" i="1" s="1"/>
  <c r="H157" i="1"/>
  <c r="G157" i="1"/>
  <c r="J156" i="1"/>
  <c r="K156" i="1" s="1"/>
  <c r="H156" i="1"/>
  <c r="G156" i="1"/>
  <c r="K155" i="1"/>
  <c r="H155" i="1"/>
  <c r="G155" i="1"/>
  <c r="J154" i="1"/>
  <c r="K154" i="1" s="1"/>
  <c r="H154" i="1"/>
  <c r="G154" i="1"/>
  <c r="J153" i="1"/>
  <c r="K153" i="1" s="1"/>
  <c r="H153" i="1"/>
  <c r="G153" i="1"/>
  <c r="J152" i="1"/>
  <c r="K152" i="1" s="1"/>
  <c r="H152" i="1"/>
  <c r="G152" i="1"/>
  <c r="J151" i="1"/>
  <c r="K151" i="1" s="1"/>
  <c r="H151" i="1"/>
  <c r="G151" i="1"/>
  <c r="J150" i="1"/>
  <c r="K150" i="1" s="1"/>
  <c r="H150" i="1"/>
  <c r="G150" i="1"/>
  <c r="J149" i="1"/>
  <c r="K149" i="1" s="1"/>
  <c r="H149" i="1"/>
  <c r="G149" i="1"/>
  <c r="J148" i="1"/>
  <c r="K148" i="1" s="1"/>
  <c r="H148" i="1"/>
  <c r="G148" i="1"/>
  <c r="J147" i="1"/>
  <c r="K147" i="1" s="1"/>
  <c r="H147" i="1"/>
  <c r="G147" i="1"/>
  <c r="J146" i="1"/>
  <c r="K146" i="1" s="1"/>
  <c r="H146" i="1"/>
  <c r="G146" i="1"/>
  <c r="J145" i="1"/>
  <c r="K145" i="1" s="1"/>
  <c r="H145" i="1"/>
  <c r="G145" i="1"/>
  <c r="J144" i="1"/>
  <c r="K144" i="1" s="1"/>
  <c r="H144" i="1"/>
  <c r="G144" i="1"/>
  <c r="J143" i="1"/>
  <c r="K143" i="1" s="1"/>
  <c r="H143" i="1"/>
  <c r="G143" i="1"/>
  <c r="J142" i="1"/>
  <c r="K142" i="1" s="1"/>
  <c r="H142" i="1"/>
  <c r="G142" i="1"/>
  <c r="J141" i="1"/>
  <c r="K141" i="1" s="1"/>
  <c r="H141" i="1"/>
  <c r="G141" i="1"/>
  <c r="J140" i="1"/>
  <c r="K140" i="1" s="1"/>
  <c r="H140" i="1"/>
  <c r="G140" i="1"/>
  <c r="J139" i="1"/>
  <c r="K139" i="1" s="1"/>
  <c r="H139" i="1"/>
  <c r="G139" i="1"/>
  <c r="J138" i="1"/>
  <c r="K138" i="1" s="1"/>
  <c r="H138" i="1"/>
  <c r="G138" i="1"/>
  <c r="J137" i="1"/>
  <c r="K137" i="1" s="1"/>
  <c r="H137" i="1"/>
  <c r="G137" i="1"/>
  <c r="K136" i="1"/>
  <c r="H136" i="1"/>
  <c r="G136" i="1"/>
  <c r="J135" i="1"/>
  <c r="K135" i="1" s="1"/>
  <c r="H135" i="1"/>
  <c r="G135" i="1"/>
  <c r="J134" i="1"/>
  <c r="K134" i="1" s="1"/>
  <c r="H134" i="1"/>
  <c r="G134" i="1"/>
  <c r="J133" i="1"/>
  <c r="K133" i="1" s="1"/>
  <c r="H133" i="1"/>
  <c r="G133" i="1"/>
  <c r="J132" i="1"/>
  <c r="K132" i="1" s="1"/>
  <c r="H132" i="1"/>
  <c r="G132" i="1"/>
  <c r="J131" i="1"/>
  <c r="K131" i="1" s="1"/>
  <c r="H131" i="1"/>
  <c r="G131" i="1"/>
  <c r="J130" i="1"/>
  <c r="K130" i="1" s="1"/>
  <c r="H130" i="1"/>
  <c r="G130" i="1"/>
  <c r="K129" i="1"/>
  <c r="H129" i="1"/>
  <c r="G129" i="1"/>
  <c r="K128" i="1"/>
  <c r="H128" i="1"/>
  <c r="G128" i="1"/>
  <c r="J127" i="1"/>
  <c r="K127" i="1" s="1"/>
  <c r="H127" i="1"/>
  <c r="G127" i="1"/>
  <c r="K126" i="1"/>
  <c r="H126" i="1"/>
  <c r="G126" i="1"/>
  <c r="J125" i="1"/>
  <c r="K125" i="1" s="1"/>
  <c r="H125" i="1"/>
  <c r="G125" i="1"/>
  <c r="I124" i="1"/>
  <c r="H124" i="1"/>
  <c r="G124" i="1"/>
  <c r="J123" i="1"/>
  <c r="K123" i="1" s="1"/>
  <c r="H123" i="1"/>
  <c r="G123" i="1"/>
  <c r="K122" i="1"/>
  <c r="H122" i="1"/>
  <c r="G122" i="1"/>
  <c r="J121" i="1"/>
  <c r="K121" i="1" s="1"/>
  <c r="H121" i="1"/>
  <c r="G121" i="1"/>
  <c r="J120" i="1"/>
  <c r="K120" i="1" s="1"/>
  <c r="H120" i="1"/>
  <c r="G120" i="1"/>
  <c r="J119" i="1"/>
  <c r="K119" i="1" s="1"/>
  <c r="H119" i="1"/>
  <c r="G119" i="1"/>
  <c r="K118" i="1"/>
  <c r="H118" i="1"/>
  <c r="G118" i="1"/>
  <c r="J117" i="1"/>
  <c r="K117" i="1" s="1"/>
  <c r="H117" i="1"/>
  <c r="G117" i="1"/>
  <c r="J116" i="1"/>
  <c r="K116" i="1" s="1"/>
  <c r="H116" i="1"/>
  <c r="G116" i="1"/>
  <c r="J115" i="1"/>
  <c r="K115" i="1" s="1"/>
  <c r="H115" i="1"/>
  <c r="G115" i="1"/>
  <c r="J114" i="1"/>
  <c r="K114" i="1" s="1"/>
  <c r="H114" i="1"/>
  <c r="G114" i="1"/>
  <c r="J113" i="1"/>
  <c r="K113" i="1" s="1"/>
  <c r="H113" i="1"/>
  <c r="G113" i="1"/>
  <c r="J112" i="1"/>
  <c r="K112" i="1" s="1"/>
  <c r="H112" i="1"/>
  <c r="G112" i="1"/>
  <c r="J111" i="1"/>
  <c r="K111" i="1" s="1"/>
  <c r="H111" i="1"/>
  <c r="G111" i="1"/>
  <c r="J110" i="1"/>
  <c r="K110" i="1" s="1"/>
  <c r="H110" i="1"/>
  <c r="G110" i="1"/>
  <c r="J109" i="1"/>
  <c r="K109" i="1" s="1"/>
  <c r="H109" i="1"/>
  <c r="G109" i="1"/>
  <c r="J108" i="1"/>
  <c r="K108" i="1" s="1"/>
  <c r="H108" i="1"/>
  <c r="G108" i="1"/>
  <c r="J107" i="1"/>
  <c r="K107" i="1" s="1"/>
  <c r="H107" i="1"/>
  <c r="G107" i="1"/>
  <c r="K106" i="1"/>
  <c r="H106" i="1"/>
  <c r="G106" i="1"/>
  <c r="J105" i="1"/>
  <c r="K105" i="1" s="1"/>
  <c r="H105" i="1"/>
  <c r="G105" i="1"/>
  <c r="J104" i="1"/>
  <c r="K104" i="1" s="1"/>
  <c r="H104" i="1"/>
  <c r="G104" i="1"/>
  <c r="J103" i="1"/>
  <c r="K103" i="1" s="1"/>
  <c r="H103" i="1"/>
  <c r="G103" i="1"/>
  <c r="J102" i="1"/>
  <c r="K102" i="1" s="1"/>
  <c r="H102" i="1"/>
  <c r="G102" i="1"/>
  <c r="J101" i="1"/>
  <c r="K101" i="1" s="1"/>
  <c r="H101" i="1"/>
  <c r="G101" i="1"/>
  <c r="J100" i="1"/>
  <c r="K100" i="1" s="1"/>
  <c r="H100" i="1"/>
  <c r="G100" i="1"/>
  <c r="J99" i="1"/>
  <c r="K99" i="1" s="1"/>
  <c r="H99" i="1"/>
  <c r="G99" i="1"/>
  <c r="J98" i="1"/>
  <c r="K98" i="1" s="1"/>
  <c r="H98" i="1"/>
  <c r="G98" i="1"/>
  <c r="J97" i="1"/>
  <c r="K97" i="1" s="1"/>
  <c r="H97" i="1"/>
  <c r="G97" i="1"/>
  <c r="J96" i="1"/>
  <c r="K96" i="1" s="1"/>
  <c r="H96" i="1"/>
  <c r="G96" i="1"/>
  <c r="J95" i="1"/>
  <c r="K95" i="1" s="1"/>
  <c r="H95" i="1"/>
  <c r="G95" i="1"/>
  <c r="J94" i="1"/>
  <c r="K94" i="1" s="1"/>
  <c r="H94" i="1"/>
  <c r="G94" i="1"/>
  <c r="J93" i="1"/>
  <c r="K93" i="1" s="1"/>
  <c r="H93" i="1"/>
  <c r="G93" i="1"/>
  <c r="J92" i="1"/>
  <c r="K92" i="1" s="1"/>
  <c r="H92" i="1"/>
  <c r="G92" i="1"/>
  <c r="J91" i="1"/>
  <c r="K91" i="1" s="1"/>
  <c r="H91" i="1"/>
  <c r="G91" i="1"/>
  <c r="J90" i="1"/>
  <c r="K90" i="1" s="1"/>
  <c r="H90" i="1"/>
  <c r="G90" i="1"/>
  <c r="J89" i="1"/>
  <c r="K89" i="1" s="1"/>
  <c r="H89" i="1"/>
  <c r="G89" i="1"/>
  <c r="J88" i="1"/>
  <c r="K88" i="1" s="1"/>
  <c r="H88" i="1"/>
  <c r="G88" i="1"/>
  <c r="J87" i="1"/>
  <c r="K87" i="1" s="1"/>
  <c r="H87" i="1"/>
  <c r="G87" i="1"/>
  <c r="J86" i="1"/>
  <c r="K86" i="1" s="1"/>
  <c r="H86" i="1"/>
  <c r="G86" i="1"/>
  <c r="J85" i="1"/>
  <c r="K85" i="1" s="1"/>
  <c r="H85" i="1"/>
  <c r="G85" i="1"/>
  <c r="J84" i="1"/>
  <c r="K84" i="1" s="1"/>
  <c r="H84" i="1"/>
  <c r="G84" i="1"/>
  <c r="J83" i="1"/>
  <c r="K83" i="1" s="1"/>
  <c r="H83" i="1"/>
  <c r="G83" i="1"/>
  <c r="J82" i="1"/>
  <c r="K82" i="1" s="1"/>
  <c r="H82" i="1"/>
  <c r="G82" i="1"/>
  <c r="J81" i="1"/>
  <c r="K81" i="1" s="1"/>
  <c r="H81" i="1"/>
  <c r="G81" i="1"/>
  <c r="J80" i="1"/>
  <c r="K80" i="1" s="1"/>
  <c r="H80" i="1"/>
  <c r="G80" i="1"/>
  <c r="K79" i="1"/>
  <c r="H79" i="1"/>
  <c r="G79" i="1"/>
  <c r="J78" i="1"/>
  <c r="K78" i="1" s="1"/>
  <c r="H78" i="1"/>
  <c r="G78" i="1"/>
  <c r="J77" i="1"/>
  <c r="K77" i="1" s="1"/>
  <c r="H77" i="1"/>
  <c r="G77" i="1"/>
  <c r="K76" i="1"/>
  <c r="H76" i="1"/>
  <c r="G76" i="1"/>
  <c r="J75" i="1"/>
  <c r="K75" i="1" s="1"/>
  <c r="H75" i="1"/>
  <c r="G75" i="1"/>
  <c r="J74" i="1"/>
  <c r="K74" i="1" s="1"/>
  <c r="H74" i="1"/>
  <c r="G74" i="1"/>
  <c r="J73" i="1"/>
  <c r="K73" i="1" s="1"/>
  <c r="H73" i="1"/>
  <c r="G73" i="1"/>
  <c r="J72" i="1"/>
  <c r="K72" i="1" s="1"/>
  <c r="H72" i="1"/>
  <c r="G72" i="1"/>
  <c r="J71" i="1"/>
  <c r="K71" i="1" s="1"/>
  <c r="H71" i="1"/>
  <c r="G71" i="1"/>
  <c r="J70" i="1"/>
  <c r="K70" i="1" s="1"/>
  <c r="H70" i="1"/>
  <c r="G70" i="1"/>
  <c r="J69" i="1"/>
  <c r="K69" i="1" s="1"/>
  <c r="H69" i="1"/>
  <c r="G69" i="1"/>
  <c r="J68" i="1"/>
  <c r="K68" i="1" s="1"/>
  <c r="H68" i="1"/>
  <c r="G68" i="1"/>
  <c r="K67" i="1"/>
  <c r="H67" i="1"/>
  <c r="G67" i="1"/>
  <c r="K66" i="1"/>
  <c r="J66" i="1"/>
  <c r="H66" i="1"/>
  <c r="G66" i="1"/>
  <c r="K65" i="1"/>
  <c r="J65" i="1"/>
  <c r="H65" i="1"/>
  <c r="G65" i="1"/>
  <c r="K64" i="1"/>
  <c r="J64" i="1"/>
  <c r="H64" i="1"/>
  <c r="G64" i="1"/>
  <c r="K63" i="1"/>
  <c r="J63" i="1"/>
  <c r="H63" i="1"/>
  <c r="G63" i="1"/>
  <c r="K62" i="1"/>
  <c r="J62" i="1"/>
  <c r="H62" i="1"/>
  <c r="G62" i="1"/>
  <c r="K61" i="1"/>
  <c r="J61" i="1"/>
  <c r="H61" i="1"/>
  <c r="G61" i="1"/>
  <c r="K60" i="1"/>
  <c r="J60" i="1"/>
  <c r="H60" i="1"/>
  <c r="G60" i="1"/>
  <c r="K59" i="1"/>
  <c r="J59" i="1"/>
  <c r="H59" i="1"/>
  <c r="G59" i="1"/>
  <c r="K58" i="1"/>
  <c r="J58" i="1"/>
  <c r="H58" i="1"/>
  <c r="G58" i="1"/>
  <c r="K57" i="1"/>
  <c r="J57" i="1"/>
  <c r="H57" i="1"/>
  <c r="G57" i="1"/>
  <c r="K56" i="1"/>
  <c r="J56" i="1"/>
  <c r="H56" i="1"/>
  <c r="G56" i="1"/>
  <c r="K55" i="1"/>
  <c r="J55" i="1"/>
  <c r="H55" i="1"/>
  <c r="G55" i="1"/>
  <c r="K54" i="1"/>
  <c r="J54" i="1"/>
  <c r="H54" i="1"/>
  <c r="G54" i="1"/>
  <c r="K53" i="1"/>
  <c r="J53" i="1"/>
  <c r="H53" i="1"/>
  <c r="G53" i="1"/>
  <c r="K52" i="1"/>
  <c r="J52" i="1"/>
  <c r="H52" i="1"/>
  <c r="G52" i="1"/>
  <c r="K51" i="1"/>
  <c r="J51" i="1"/>
  <c r="H51" i="1"/>
  <c r="G51" i="1"/>
  <c r="K50" i="1"/>
  <c r="J50" i="1"/>
  <c r="H50" i="1"/>
  <c r="G50" i="1"/>
  <c r="K49" i="1"/>
  <c r="J49" i="1"/>
  <c r="H49" i="1"/>
  <c r="G49" i="1"/>
  <c r="K48" i="1"/>
  <c r="J48" i="1"/>
  <c r="H48" i="1"/>
  <c r="G48" i="1"/>
  <c r="K47" i="1"/>
  <c r="J47" i="1"/>
  <c r="H47" i="1"/>
  <c r="G47" i="1"/>
  <c r="K46" i="1"/>
  <c r="J46" i="1"/>
  <c r="H46" i="1"/>
  <c r="G46" i="1"/>
  <c r="K45" i="1"/>
  <c r="J45" i="1"/>
  <c r="H45" i="1"/>
  <c r="G45" i="1"/>
  <c r="K44" i="1"/>
  <c r="J44" i="1"/>
  <c r="H44" i="1"/>
  <c r="G44" i="1"/>
  <c r="G43" i="1"/>
  <c r="J42" i="1"/>
  <c r="K42" i="1" s="1"/>
  <c r="H42" i="1"/>
  <c r="G42" i="1"/>
  <c r="K41" i="1"/>
  <c r="H41" i="1"/>
  <c r="G41" i="1"/>
  <c r="J40" i="1"/>
  <c r="K40" i="1" s="1"/>
  <c r="H40" i="1"/>
  <c r="G40" i="1"/>
  <c r="J39" i="1"/>
  <c r="K39" i="1" s="1"/>
  <c r="H39" i="1"/>
  <c r="G39" i="1"/>
  <c r="J38" i="1"/>
  <c r="K38" i="1" s="1"/>
  <c r="H38" i="1"/>
  <c r="G38" i="1"/>
  <c r="J37" i="1"/>
  <c r="K37" i="1" s="1"/>
  <c r="H37" i="1"/>
  <c r="G37" i="1"/>
  <c r="J36" i="1"/>
  <c r="K36" i="1" s="1"/>
  <c r="H36" i="1"/>
  <c r="G36" i="1"/>
  <c r="J35" i="1"/>
  <c r="K35" i="1" s="1"/>
  <c r="H35" i="1"/>
  <c r="G35" i="1"/>
  <c r="J34" i="1"/>
  <c r="K34" i="1" s="1"/>
  <c r="H34" i="1"/>
  <c r="G34" i="1"/>
  <c r="J33" i="1"/>
  <c r="K33" i="1" s="1"/>
  <c r="H33" i="1"/>
  <c r="G33" i="1"/>
  <c r="J32" i="1"/>
  <c r="K32" i="1" s="1"/>
  <c r="H32" i="1"/>
  <c r="G32" i="1"/>
  <c r="J31" i="1"/>
  <c r="K31" i="1" s="1"/>
  <c r="H31" i="1"/>
  <c r="G31" i="1"/>
  <c r="J30" i="1"/>
  <c r="K30" i="1" s="1"/>
  <c r="H30" i="1"/>
  <c r="G30" i="1"/>
  <c r="J29" i="1"/>
  <c r="K29" i="1" s="1"/>
  <c r="H29" i="1"/>
  <c r="G29" i="1"/>
  <c r="J28" i="1"/>
  <c r="K28" i="1" s="1"/>
  <c r="H28" i="1"/>
  <c r="G28" i="1"/>
  <c r="J27" i="1"/>
  <c r="K27" i="1" s="1"/>
  <c r="H27" i="1"/>
  <c r="G27" i="1"/>
  <c r="J26" i="1"/>
  <c r="K26" i="1" s="1"/>
  <c r="H26" i="1"/>
  <c r="G26" i="1"/>
  <c r="J25" i="1"/>
  <c r="K25" i="1" s="1"/>
  <c r="H25" i="1"/>
  <c r="G25" i="1"/>
  <c r="J24" i="1"/>
  <c r="K24" i="1" s="1"/>
  <c r="H24" i="1"/>
  <c r="G24" i="1"/>
  <c r="J23" i="1"/>
  <c r="K23" i="1" s="1"/>
  <c r="H23" i="1"/>
  <c r="G23" i="1"/>
  <c r="J22" i="1"/>
  <c r="K22" i="1" s="1"/>
  <c r="H22" i="1"/>
  <c r="G22" i="1"/>
  <c r="J21" i="1"/>
  <c r="K21" i="1" s="1"/>
  <c r="H21" i="1"/>
  <c r="G21" i="1"/>
  <c r="J20" i="1"/>
  <c r="K20" i="1" s="1"/>
  <c r="H20" i="1"/>
  <c r="G20" i="1"/>
  <c r="J19" i="1"/>
  <c r="K19" i="1" s="1"/>
  <c r="H19" i="1"/>
  <c r="G19" i="1"/>
  <c r="J18" i="1"/>
  <c r="K18" i="1" s="1"/>
  <c r="H18" i="1"/>
  <c r="G18" i="1"/>
  <c r="J17" i="1"/>
  <c r="K17" i="1" s="1"/>
  <c r="H17" i="1"/>
  <c r="G17" i="1"/>
  <c r="J16" i="1"/>
  <c r="K16" i="1" s="1"/>
  <c r="H16" i="1"/>
  <c r="G16" i="1"/>
  <c r="J15" i="1"/>
  <c r="K15" i="1" s="1"/>
  <c r="H15" i="1"/>
  <c r="G15" i="1"/>
  <c r="J14" i="1"/>
  <c r="K14" i="1" s="1"/>
  <c r="H14" i="1"/>
  <c r="G14" i="1"/>
  <c r="J13" i="1"/>
  <c r="K13" i="1" s="1"/>
  <c r="H13" i="1"/>
  <c r="G13" i="1"/>
  <c r="J12" i="1"/>
  <c r="K12" i="1" s="1"/>
  <c r="H12" i="1"/>
  <c r="G12" i="1"/>
  <c r="J11" i="1"/>
  <c r="K11" i="1" s="1"/>
  <c r="H11" i="1"/>
  <c r="G11" i="1"/>
  <c r="J10" i="1"/>
  <c r="K10" i="1" s="1"/>
  <c r="H10" i="1"/>
  <c r="G10" i="1"/>
  <c r="J9" i="1"/>
  <c r="K9" i="1" s="1"/>
  <c r="H9" i="1"/>
  <c r="G9" i="1"/>
  <c r="J8" i="1"/>
  <c r="K8" i="1" s="1"/>
  <c r="H8" i="1"/>
  <c r="G8" i="1"/>
  <c r="J7" i="1"/>
  <c r="K7" i="1" s="1"/>
  <c r="H7" i="1"/>
  <c r="G7" i="1"/>
  <c r="J6" i="1"/>
  <c r="K6" i="1" s="1"/>
  <c r="H6" i="1"/>
  <c r="G6" i="1"/>
  <c r="J5" i="1"/>
  <c r="K5" i="1" s="1"/>
  <c r="H5" i="1"/>
  <c r="G5" i="1"/>
  <c r="J4" i="1"/>
  <c r="K4" i="1" s="1"/>
  <c r="H4" i="1"/>
  <c r="G4" i="1"/>
  <c r="J3" i="1"/>
  <c r="K3" i="1" s="1"/>
  <c r="H3" i="1"/>
  <c r="G3" i="1"/>
  <c r="J2" i="1"/>
  <c r="K2" i="1" s="1"/>
  <c r="H2" i="1"/>
  <c r="G2" i="1"/>
</calcChain>
</file>

<file path=xl/sharedStrings.xml><?xml version="1.0" encoding="utf-8"?>
<sst xmlns="http://schemas.openxmlformats.org/spreadsheetml/2006/main" count="1610" uniqueCount="560">
  <si>
    <t>Company Name</t>
  </si>
  <si>
    <t>Sector</t>
  </si>
  <si>
    <t>Sub-Sector</t>
  </si>
  <si>
    <t>Revenue (US$, Bn) (2015</t>
  </si>
  <si>
    <t>Profit (US$, Bn) (2015)</t>
  </si>
  <si>
    <t>Profit (2014) (GBP) (Mn)</t>
  </si>
  <si>
    <t>Profit (US$, Bn) (2014)</t>
  </si>
  <si>
    <t>Royal Dutch Shell</t>
  </si>
  <si>
    <t>Oil &amp; Gas, Mining</t>
  </si>
  <si>
    <t>Oil &amp; gas producers</t>
  </si>
  <si>
    <t>BP</t>
  </si>
  <si>
    <t>Glencore</t>
  </si>
  <si>
    <t>Mining</t>
  </si>
  <si>
    <t>Tesco</t>
  </si>
  <si>
    <t>Retail</t>
  </si>
  <si>
    <t>Food &amp; drug retailers</t>
  </si>
  <si>
    <t>Aviva</t>
  </si>
  <si>
    <t>Insurance</t>
  </si>
  <si>
    <t>Life insurance</t>
  </si>
  <si>
    <t>Prudential</t>
  </si>
  <si>
    <t>BHP Billiton</t>
  </si>
  <si>
    <t>Unilever</t>
  </si>
  <si>
    <t>Personal goods</t>
  </si>
  <si>
    <t>HSBC</t>
  </si>
  <si>
    <t>Banks</t>
  </si>
  <si>
    <t>Vodafone</t>
  </si>
  <si>
    <t>Telecommunication</t>
  </si>
  <si>
    <t>Mobile telecommunications</t>
  </si>
  <si>
    <t>SSE</t>
  </si>
  <si>
    <t>Energy and Utilities</t>
  </si>
  <si>
    <t>Electricity</t>
  </si>
  <si>
    <t>Centrica</t>
  </si>
  <si>
    <t>Gas, water &amp; multiutilities</t>
  </si>
  <si>
    <t>Rio Tinto</t>
  </si>
  <si>
    <t>Sainsbury (J)</t>
  </si>
  <si>
    <t>GlaxoSmithkline</t>
  </si>
  <si>
    <t>Healthcare and Pharmaceuticals</t>
  </si>
  <si>
    <t>Pharmaceuticals &amp; biotechnology</t>
  </si>
  <si>
    <t>BT Group</t>
  </si>
  <si>
    <t>Fixed line telecommunications</t>
  </si>
  <si>
    <t>Morrison (Wm) Supermarkets</t>
  </si>
  <si>
    <t>Compass Group</t>
  </si>
  <si>
    <t>Services</t>
  </si>
  <si>
    <t>Travel &amp; leisure</t>
  </si>
  <si>
    <t>Anglo American</t>
  </si>
  <si>
    <t>AstraZeneca</t>
  </si>
  <si>
    <t>International Consolidated Airlines</t>
  </si>
  <si>
    <t>Bae Systems</t>
  </si>
  <si>
    <t>Industrial</t>
  </si>
  <si>
    <t>Aerospace &amp; defence</t>
  </si>
  <si>
    <t>TUI</t>
  </si>
  <si>
    <t>National Grid</t>
  </si>
  <si>
    <t>CRH</t>
  </si>
  <si>
    <t>Infrastructure</t>
  </si>
  <si>
    <t>Construction &amp; materials</t>
  </si>
  <si>
    <t>British American Tobacco</t>
  </si>
  <si>
    <t>FMCG</t>
  </si>
  <si>
    <t>Tobacco</t>
  </si>
  <si>
    <t>Rolls-Royce</t>
  </si>
  <si>
    <t>Imperial Tobacco</t>
  </si>
  <si>
    <t>Old Mutual</t>
  </si>
  <si>
    <t>Wolseley</t>
  </si>
  <si>
    <t>Support services</t>
  </si>
  <si>
    <t>Associated British Foods</t>
  </si>
  <si>
    <t>Food producers</t>
  </si>
  <si>
    <t>Royal Bank of Scotland</t>
  </si>
  <si>
    <t>Legal &amp; General</t>
  </si>
  <si>
    <t>Lloyds Banking Group</t>
  </si>
  <si>
    <t>BG Group</t>
  </si>
  <si>
    <t>Standard Chartered</t>
  </si>
  <si>
    <t>WPP</t>
  </si>
  <si>
    <t>Media</t>
  </si>
  <si>
    <t>Johnson Matthey</t>
  </si>
  <si>
    <t>Chemicals</t>
  </si>
  <si>
    <t>Kingfisher</t>
  </si>
  <si>
    <t>General retailers</t>
  </si>
  <si>
    <t>Friends Life</t>
  </si>
  <si>
    <t>DCC</t>
  </si>
  <si>
    <t>John Lewis Partnership</t>
  </si>
  <si>
    <t>NA</t>
  </si>
  <si>
    <t>Barclays</t>
  </si>
  <si>
    <t>SabMiller</t>
  </si>
  <si>
    <t>Beverages</t>
  </si>
  <si>
    <t>Marks &amp; Spencer</t>
  </si>
  <si>
    <t>Diageo</t>
  </si>
  <si>
    <t>Carnival</t>
  </si>
  <si>
    <t>Royal Mail</t>
  </si>
  <si>
    <t>Industrial transportation</t>
  </si>
  <si>
    <t>Standard Life</t>
  </si>
  <si>
    <t>Reckitt Benckiser</t>
  </si>
  <si>
    <t>Household goods &amp; home construction</t>
  </si>
  <si>
    <t>Balfour Beatty</t>
  </si>
  <si>
    <t>Thomas Cook Group</t>
  </si>
  <si>
    <t>Vedanta Resources</t>
  </si>
  <si>
    <t>Grainger</t>
  </si>
  <si>
    <t>Financial Services</t>
  </si>
  <si>
    <t>Real estate investment &amp; services</t>
  </si>
  <si>
    <t>Evraz</t>
  </si>
  <si>
    <t>Industrial metals &amp; mining</t>
  </si>
  <si>
    <t>British Sky Broadcasting</t>
  </si>
  <si>
    <t>GKN</t>
  </si>
  <si>
    <t>Automobiles &amp; parts</t>
  </si>
  <si>
    <t>G4S</t>
  </si>
  <si>
    <t>First Group</t>
  </si>
  <si>
    <t>Inchcape</t>
  </si>
  <si>
    <t>RSA Insurance</t>
  </si>
  <si>
    <t>Nonlife insurance</t>
  </si>
  <si>
    <t>Bunzl</t>
  </si>
  <si>
    <t>Reed Elsevier</t>
  </si>
  <si>
    <t>British Land</t>
  </si>
  <si>
    <t>Real Estate Investment Trusts</t>
  </si>
  <si>
    <t>Home Retail</t>
  </si>
  <si>
    <t>Travis Perkins</t>
  </si>
  <si>
    <t>Coca-Cola HBC</t>
  </si>
  <si>
    <t>Mondi</t>
  </si>
  <si>
    <t>Forestry &amp; paper</t>
  </si>
  <si>
    <t>Pearson</t>
  </si>
  <si>
    <t>Booker</t>
  </si>
  <si>
    <t>Easyjet</t>
  </si>
  <si>
    <t>Capita</t>
  </si>
  <si>
    <t>Carillion</t>
  </si>
  <si>
    <t>Smith (DS)</t>
  </si>
  <si>
    <t>General industrials</t>
  </si>
  <si>
    <t>Pendragon</t>
  </si>
  <si>
    <t>Wood Group (John)</t>
  </si>
  <si>
    <t>Oil equipment &amp; services</t>
  </si>
  <si>
    <t>Amec</t>
  </si>
  <si>
    <t>Serco</t>
  </si>
  <si>
    <t>Rexam</t>
  </si>
  <si>
    <t>Petrofac</t>
  </si>
  <si>
    <t>Next</t>
  </si>
  <si>
    <t>Hays</t>
  </si>
  <si>
    <t>Shire</t>
  </si>
  <si>
    <t>Catlin</t>
  </si>
  <si>
    <t>Babcock International</t>
  </si>
  <si>
    <t>Direct Line Insurance</t>
  </si>
  <si>
    <t>Antofagasta</t>
  </si>
  <si>
    <t>Barratt Developments</t>
  </si>
  <si>
    <t>Tate &amp; Lyle</t>
  </si>
  <si>
    <t>Computacenter</t>
  </si>
  <si>
    <t>IT</t>
  </si>
  <si>
    <t>Software &amp; computer services</t>
  </si>
  <si>
    <t>Lookers</t>
  </si>
  <si>
    <t>Experian</t>
  </si>
  <si>
    <t>Kesa Electricals</t>
  </si>
  <si>
    <t>Kier Group</t>
  </si>
  <si>
    <t>Smiths Group</t>
  </si>
  <si>
    <t>Stagecoach</t>
  </si>
  <si>
    <t>Interserve</t>
  </si>
  <si>
    <t>Smith &amp; Nephew</t>
  </si>
  <si>
    <t>Health care equipment &amp; services</t>
  </si>
  <si>
    <t>Drax</t>
  </si>
  <si>
    <t>Sports Direct International</t>
  </si>
  <si>
    <t>Go-Ahead Group</t>
  </si>
  <si>
    <t>Taylor Wimpey</t>
  </si>
  <si>
    <t>SIG</t>
  </si>
  <si>
    <t>ITV</t>
  </si>
  <si>
    <t>Carphone Warehouse</t>
  </si>
  <si>
    <t>Persimmon</t>
  </si>
  <si>
    <t>Just Retirement</t>
  </si>
  <si>
    <t>Segro</t>
  </si>
  <si>
    <t>Amlin</t>
  </si>
  <si>
    <t>Weir</t>
  </si>
  <si>
    <t>Industrial engineering</t>
  </si>
  <si>
    <t>Burberry</t>
  </si>
  <si>
    <t>Debenhams</t>
  </si>
  <si>
    <t>Whitbread</t>
  </si>
  <si>
    <t>Morgan Sindall Group</t>
  </si>
  <si>
    <t>Schroders</t>
  </si>
  <si>
    <t>Financial services</t>
  </si>
  <si>
    <t>Mitie Group</t>
  </si>
  <si>
    <t>Intertek</t>
  </si>
  <si>
    <t>Grafton Group</t>
  </si>
  <si>
    <t>Mitchells &amp; Butlers</t>
  </si>
  <si>
    <t>Hiscox</t>
  </si>
  <si>
    <t>Menzies (John)</t>
  </si>
  <si>
    <t>National Express</t>
  </si>
  <si>
    <t>Severn Trent</t>
  </si>
  <si>
    <t>Cobham</t>
  </si>
  <si>
    <t>SSP Group</t>
  </si>
  <si>
    <t>Daily Mail</t>
  </si>
  <si>
    <t>Smiths News</t>
  </si>
  <si>
    <t>Galliford Try</t>
  </si>
  <si>
    <t>Atkins (WS)</t>
  </si>
  <si>
    <t>Rentokil Initial</t>
  </si>
  <si>
    <t>Talktalk Telecom</t>
  </si>
  <si>
    <t>United Utilities</t>
  </si>
  <si>
    <t>IMI</t>
  </si>
  <si>
    <t>Regus</t>
  </si>
  <si>
    <t>United Drug</t>
  </si>
  <si>
    <t>Ashtead Group</t>
  </si>
  <si>
    <t>Berkeley</t>
  </si>
  <si>
    <t>William Hill</t>
  </si>
  <si>
    <t>Keller</t>
  </si>
  <si>
    <t>Pace</t>
  </si>
  <si>
    <t>Technology hardware &amp; equipment</t>
  </si>
  <si>
    <t>Aggreko</t>
  </si>
  <si>
    <t>Meggitt</t>
  </si>
  <si>
    <t>Bellway</t>
  </si>
  <si>
    <t>Savills</t>
  </si>
  <si>
    <t>Vesuvius</t>
  </si>
  <si>
    <t>Beazley</t>
  </si>
  <si>
    <t>Wetherspoon (JD)</t>
  </si>
  <si>
    <t>BBA Aviation</t>
  </si>
  <si>
    <t>Dairy Crest</t>
  </si>
  <si>
    <t>Melrose</t>
  </si>
  <si>
    <t>Tullow Oil</t>
  </si>
  <si>
    <t>Britvic</t>
  </si>
  <si>
    <t>JD Sports Fashion</t>
  </si>
  <si>
    <t>Impellam</t>
  </si>
  <si>
    <t>Pennon Group</t>
  </si>
  <si>
    <t>Sage</t>
  </si>
  <si>
    <t>Greene King</t>
  </si>
  <si>
    <t>Electrocomponents</t>
  </si>
  <si>
    <t>Saga</t>
  </si>
  <si>
    <t>Merlin Entertainments</t>
  </si>
  <si>
    <t>Greencore Group</t>
  </si>
  <si>
    <t>Qinetiq Group</t>
  </si>
  <si>
    <t>Ladbrokes</t>
  </si>
  <si>
    <t>Spectris</t>
  </si>
  <si>
    <t>Electronic &amp; electrical equipment</t>
  </si>
  <si>
    <t>Cable &amp; Wireless Communications</t>
  </si>
  <si>
    <t>WH Smith</t>
  </si>
  <si>
    <t>Colt</t>
  </si>
  <si>
    <t>Jardine Lloyd Thompson</t>
  </si>
  <si>
    <t>Informa</t>
  </si>
  <si>
    <t>Intercontinental Hotels</t>
  </si>
  <si>
    <t>Dart Group</t>
  </si>
  <si>
    <t>Aberdeen Asset Management</t>
  </si>
  <si>
    <t>Provident Financial</t>
  </si>
  <si>
    <t>Admiral Group</t>
  </si>
  <si>
    <t>Hilton Food</t>
  </si>
  <si>
    <t>Wincanton</t>
  </si>
  <si>
    <t>Howden Joinery</t>
  </si>
  <si>
    <t>Costain</t>
  </si>
  <si>
    <t>Brit</t>
  </si>
  <si>
    <t>RPC</t>
  </si>
  <si>
    <t>Michael Page International</t>
  </si>
  <si>
    <t>Croda International</t>
  </si>
  <si>
    <t>Berendsen</t>
  </si>
  <si>
    <t>Poundland Group</t>
  </si>
  <si>
    <t>Cranswick</t>
  </si>
  <si>
    <t>Synthomer</t>
  </si>
  <si>
    <t>Premier Oil</t>
  </si>
  <si>
    <t>Asos</t>
  </si>
  <si>
    <t>AA</t>
  </si>
  <si>
    <t>Premier Farnell</t>
  </si>
  <si>
    <t>Ocado</t>
  </si>
  <si>
    <t>3I Group</t>
  </si>
  <si>
    <t>Halfords</t>
  </si>
  <si>
    <t>Morgan Advanced Materials</t>
  </si>
  <si>
    <t>Man Group</t>
  </si>
  <si>
    <t>Hikma Pharmaceuticals</t>
  </si>
  <si>
    <t>TSB Banking Group</t>
  </si>
  <si>
    <t>Great Portland Estates</t>
  </si>
  <si>
    <t>Filtrona</t>
  </si>
  <si>
    <t>Redrow</t>
  </si>
  <si>
    <t>Game Digital</t>
  </si>
  <si>
    <t>PZ Cussons</t>
  </si>
  <si>
    <t>Spire Healthcare</t>
  </si>
  <si>
    <t>Ferrexpo</t>
  </si>
  <si>
    <t>Hunting</t>
  </si>
  <si>
    <t>Mears</t>
  </si>
  <si>
    <t>Workspace Group</t>
  </si>
  <si>
    <t>Brown (N)</t>
  </si>
  <si>
    <t>Millennium &amp; Copthorne Hotels</t>
  </si>
  <si>
    <t>Fresnillo</t>
  </si>
  <si>
    <t>Senior</t>
  </si>
  <si>
    <t>Entertainment One</t>
  </si>
  <si>
    <t>Bovis Homes</t>
  </si>
  <si>
    <t>Unite Group</t>
  </si>
  <si>
    <t>Greggs</t>
  </si>
  <si>
    <t>Spirit Pub Company</t>
  </si>
  <si>
    <t>Tullett Prebon</t>
  </si>
  <si>
    <t>Arm Holdings</t>
  </si>
  <si>
    <t>Marston's</t>
  </si>
  <si>
    <t>Inmarsat</t>
  </si>
  <si>
    <t>Land Securities</t>
  </si>
  <si>
    <t>Sthree</t>
  </si>
  <si>
    <t>UBM</t>
  </si>
  <si>
    <t>International Personal Finance</t>
  </si>
  <si>
    <t>Dunelm Group</t>
  </si>
  <si>
    <t>Fenner</t>
  </si>
  <si>
    <t>Mothercare</t>
  </si>
  <si>
    <t>Brammer</t>
  </si>
  <si>
    <t>Countrywide</t>
  </si>
  <si>
    <t>Chesnara</t>
  </si>
  <si>
    <t>Ultra Electronics</t>
  </si>
  <si>
    <t>Cape</t>
  </si>
  <si>
    <t>Phoenix</t>
  </si>
  <si>
    <t>Close Brothers</t>
  </si>
  <si>
    <t>Polymetal International</t>
  </si>
  <si>
    <t>Premier Foods</t>
  </si>
  <si>
    <t>Robert Walters</t>
  </si>
  <si>
    <t>Rank Group</t>
  </si>
  <si>
    <t>Spirax-Sarco</t>
  </si>
  <si>
    <t>Indivior</t>
  </si>
  <si>
    <t>Halma</t>
  </si>
  <si>
    <t>Pets at Home</t>
  </si>
  <si>
    <t>Randgold Resources</t>
  </si>
  <si>
    <t>Lamprell</t>
  </si>
  <si>
    <t>Telecom Plus</t>
  </si>
  <si>
    <t>Esure</t>
  </si>
  <si>
    <t>Alent</t>
  </si>
  <si>
    <t>Shanks</t>
  </si>
  <si>
    <t>Trinity Mirror</t>
  </si>
  <si>
    <t>Crest Nicholson</t>
  </si>
  <si>
    <t>Restaurant Group</t>
  </si>
  <si>
    <t>Enterprise Inns</t>
  </si>
  <si>
    <t>Enquest</t>
  </si>
  <si>
    <t>Cineworld</t>
  </si>
  <si>
    <t>Bodycote</t>
  </si>
  <si>
    <t>Henderson Group</t>
  </si>
  <si>
    <t>Rotork</t>
  </si>
  <si>
    <t>Lonmin</t>
  </si>
  <si>
    <t>Xchanging</t>
  </si>
  <si>
    <t>Intu Properties</t>
  </si>
  <si>
    <t>Northgate</t>
  </si>
  <si>
    <t>Homeserve</t>
  </si>
  <si>
    <t>African Barrick Gold</t>
  </si>
  <si>
    <t>Laird</t>
  </si>
  <si>
    <t>TT Electronics</t>
  </si>
  <si>
    <t>Virgin Money Holdings</t>
  </si>
  <si>
    <t>Findel</t>
  </si>
  <si>
    <t>Kaz Minerals</t>
  </si>
  <si>
    <t>De La Rue</t>
  </si>
  <si>
    <t>UK Mail Group</t>
  </si>
  <si>
    <t>RPS</t>
  </si>
  <si>
    <t>Staffline</t>
  </si>
  <si>
    <t>Lancashire Holdings</t>
  </si>
  <si>
    <t>Bwin Party Digital Entertainment</t>
  </si>
  <si>
    <t>Elementis</t>
  </si>
  <si>
    <t>Hellermanntyton</t>
  </si>
  <si>
    <t>Nostrum Oil &amp; Gas</t>
  </si>
  <si>
    <t>CSR</t>
  </si>
  <si>
    <t>Icap</t>
  </si>
  <si>
    <t>Hill &amp; Smith</t>
  </si>
  <si>
    <t>Partnership Assurance</t>
  </si>
  <si>
    <t>Intermediate Capital Group</t>
  </si>
  <si>
    <t>Punch Taverns</t>
  </si>
  <si>
    <t>Carpetright</t>
  </si>
  <si>
    <t>Fisher (James) &amp; Sons</t>
  </si>
  <si>
    <t>Supergroup</t>
  </si>
  <si>
    <t>Daejan Holdings</t>
  </si>
  <si>
    <t>IG Group</t>
  </si>
  <si>
    <t>NMC Health</t>
  </si>
  <si>
    <t>Ophir energy</t>
  </si>
  <si>
    <t>Euromoney Institutional Investor</t>
  </si>
  <si>
    <t>Chemring</t>
  </si>
  <si>
    <t>Hargreaves Lansdown</t>
  </si>
  <si>
    <t>Betfair Group</t>
  </si>
  <si>
    <t>Chime Communications</t>
  </si>
  <si>
    <t>Playtech</t>
  </si>
  <si>
    <t>AO World</t>
  </si>
  <si>
    <t>Synergy Health</t>
  </si>
  <si>
    <t>Genus</t>
  </si>
  <si>
    <t>Kcom Group</t>
  </si>
  <si>
    <t>Oxford Instruments</t>
  </si>
  <si>
    <t>Marshalls</t>
  </si>
  <si>
    <t>Renishaw</t>
  </si>
  <si>
    <t>Tyman</t>
  </si>
  <si>
    <t>Speedy Hire</t>
  </si>
  <si>
    <t>Domino Printing Sciences</t>
  </si>
  <si>
    <t>Telecity Group</t>
  </si>
  <si>
    <t>Jupiter Fund Management</t>
  </si>
  <si>
    <t>St.Ives</t>
  </si>
  <si>
    <t>Polypipe Group</t>
  </si>
  <si>
    <t>Card Factory</t>
  </si>
  <si>
    <t>Ted Baker</t>
  </si>
  <si>
    <t>Vitec</t>
  </si>
  <si>
    <t>Diploma</t>
  </si>
  <si>
    <t>Jimmy Choo</t>
  </si>
  <si>
    <t>Hochschild Mining</t>
  </si>
  <si>
    <t>Ashley (Laura)</t>
  </si>
  <si>
    <t>Domino's Pizza</t>
  </si>
  <si>
    <t>Telit Communications</t>
  </si>
  <si>
    <t>BTG</t>
  </si>
  <si>
    <t>Fuller Smith</t>
  </si>
  <si>
    <t>Al Noor Hospitals</t>
  </si>
  <si>
    <t>St Modwen Properties</t>
  </si>
  <si>
    <t>Hansteen</t>
  </si>
  <si>
    <t>Brewin Dolphin</t>
  </si>
  <si>
    <t>Spirent Communications</t>
  </si>
  <si>
    <t>888 Holdings</t>
  </si>
  <si>
    <t>Centamin</t>
  </si>
  <si>
    <t>Petra Diamonds</t>
  </si>
  <si>
    <t>Fidessa</t>
  </si>
  <si>
    <t>Exova Group</t>
  </si>
  <si>
    <t>Soco International</t>
  </si>
  <si>
    <t>Breedon Aggregates</t>
  </si>
  <si>
    <t>Micro Focus International</t>
  </si>
  <si>
    <t>Dignity</t>
  </si>
  <si>
    <t>Plus500</t>
  </si>
  <si>
    <t>Foreign &amp; Colonial</t>
  </si>
  <si>
    <t>SDL</t>
  </si>
  <si>
    <t>Barr (AG)</t>
  </si>
  <si>
    <t>Electra Private Equity</t>
  </si>
  <si>
    <t>4Imprint</t>
  </si>
  <si>
    <t>Victrex</t>
  </si>
  <si>
    <t>Moneysupermarket.Com</t>
  </si>
  <si>
    <t>Lavendon</t>
  </si>
  <si>
    <t>Investec</t>
  </si>
  <si>
    <t>Infinis Energy</t>
  </si>
  <si>
    <t>Cambian Group</t>
  </si>
  <si>
    <t>Clarkson</t>
  </si>
  <si>
    <t>Aveva</t>
  </si>
  <si>
    <t>Ricardo</t>
  </si>
  <si>
    <t>Hammerson</t>
  </si>
  <si>
    <t>Stock Spirits</t>
  </si>
  <si>
    <t>Ashmore</t>
  </si>
  <si>
    <t>Devro</t>
  </si>
  <si>
    <t>Severfield-Rowen</t>
  </si>
  <si>
    <t>Scapa</t>
  </si>
  <si>
    <t>James Halstead</t>
  </si>
  <si>
    <t>Optimal Payments</t>
  </si>
  <si>
    <t>E2V Technologies</t>
  </si>
  <si>
    <t>Helical Bar</t>
  </si>
  <si>
    <t>Rathbone Brothers</t>
  </si>
  <si>
    <t>Paypoint</t>
  </si>
  <si>
    <t>Young &amp; Co's Brewery</t>
  </si>
  <si>
    <t>Johnson Service Group</t>
  </si>
  <si>
    <t>Innovation</t>
  </si>
  <si>
    <t>Derwent London</t>
  </si>
  <si>
    <t>Paragon</t>
  </si>
  <si>
    <t>Topps Tiles</t>
  </si>
  <si>
    <t>Dechra Pharmaceuticals</t>
  </si>
  <si>
    <t>Photo-Me International</t>
  </si>
  <si>
    <t>Leisure goods</t>
  </si>
  <si>
    <t>VP</t>
  </si>
  <si>
    <t>Redefine International REIT</t>
  </si>
  <si>
    <t>ITE Group</t>
  </si>
  <si>
    <t>GVC Holdings</t>
  </si>
  <si>
    <t>Gamma Communications</t>
  </si>
  <si>
    <t>Imagination Technologies</t>
  </si>
  <si>
    <t>Quindell Portfolio</t>
  </si>
  <si>
    <t>Onesavings Bank</t>
  </si>
  <si>
    <t>M&amp;C Saatchi</t>
  </si>
  <si>
    <t>Rightmove</t>
  </si>
  <si>
    <t>Gem Diamonds</t>
  </si>
  <si>
    <t>Mulberry Group</t>
  </si>
  <si>
    <t>Bank of Georgia</t>
  </si>
  <si>
    <t>Dialight</t>
  </si>
  <si>
    <t>Exillon Energy</t>
  </si>
  <si>
    <t>Just Eat</t>
  </si>
  <si>
    <t>Pan African Resources</t>
  </si>
  <si>
    <t>Anglo-Eastern Plantations</t>
  </si>
  <si>
    <t>St.James's Place</t>
  </si>
  <si>
    <t>Boot (Henry)</t>
  </si>
  <si>
    <t>Foxtons</t>
  </si>
  <si>
    <t>Tritax Big Box Reit</t>
  </si>
  <si>
    <t>CVS</t>
  </si>
  <si>
    <t>Telford Homes</t>
  </si>
  <si>
    <t>Alternative Networks</t>
  </si>
  <si>
    <t>Emis</t>
  </si>
  <si>
    <t>Secure Trust Bank</t>
  </si>
  <si>
    <t>Faroe Petroleum</t>
  </si>
  <si>
    <t>CLS Holdings</t>
  </si>
  <si>
    <t>Petroceltic International</t>
  </si>
  <si>
    <t>Abcam</t>
  </si>
  <si>
    <t>Clinigen</t>
  </si>
  <si>
    <t>SVG Capital</t>
  </si>
  <si>
    <t>Avon Rubber</t>
  </si>
  <si>
    <t>Fdm Group</t>
  </si>
  <si>
    <t>Amerisur Resources</t>
  </si>
  <si>
    <t>Volution Group</t>
  </si>
  <si>
    <t>Gulf Marine Services</t>
  </si>
  <si>
    <t>Capital &amp; Counties Properties</t>
  </si>
  <si>
    <t>NCC</t>
  </si>
  <si>
    <t>Boohoo Com</t>
  </si>
  <si>
    <t>Anite</t>
  </si>
  <si>
    <t>Nichols</t>
  </si>
  <si>
    <t>Xaar</t>
  </si>
  <si>
    <t>Shaftesbury</t>
  </si>
  <si>
    <t>Safestore</t>
  </si>
  <si>
    <t>Novae</t>
  </si>
  <si>
    <t>XP Power</t>
  </si>
  <si>
    <t>Optos</t>
  </si>
  <si>
    <t>Consort Medical</t>
  </si>
  <si>
    <t>Stobart</t>
  </si>
  <si>
    <t>OPG Power Ventures</t>
  </si>
  <si>
    <t>IP Group</t>
  </si>
  <si>
    <t>Gemfields</t>
  </si>
  <si>
    <t>Monitise</t>
  </si>
  <si>
    <t>RWS</t>
  </si>
  <si>
    <t>Big Yellow Group</t>
  </si>
  <si>
    <t>Gleeson (MJ)</t>
  </si>
  <si>
    <t>Zoopla Property Group</t>
  </si>
  <si>
    <t>Manx Telecom</t>
  </si>
  <si>
    <t>Patisserie Holdings</t>
  </si>
  <si>
    <t>Skyepharma</t>
  </si>
  <si>
    <t>McKay Securities</t>
  </si>
  <si>
    <t>First Derivatives</t>
  </si>
  <si>
    <t>London &amp; Stamford Property</t>
  </si>
  <si>
    <t>Restore</t>
  </si>
  <si>
    <t>Quintain Estates &amp; Development</t>
  </si>
  <si>
    <t>Sinclair Pharma</t>
  </si>
  <si>
    <t>Advanced Medical Solutions</t>
  </si>
  <si>
    <t>Primary Health Properties</t>
  </si>
  <si>
    <t>Assura</t>
  </si>
  <si>
    <t>Summit Germany</t>
  </si>
  <si>
    <t>Tarsus</t>
  </si>
  <si>
    <t>Purecircle</t>
  </si>
  <si>
    <t>Hutchison China Meditech</t>
  </si>
  <si>
    <t>Iomart Group</t>
  </si>
  <si>
    <t>M P Evans</t>
  </si>
  <si>
    <t>Picton Property Income</t>
  </si>
  <si>
    <t>Servelec</t>
  </si>
  <si>
    <t>Mucklow (A &amp; J)</t>
  </si>
  <si>
    <t>Imperial Innovations</t>
  </si>
  <si>
    <t>Redcentric</t>
  </si>
  <si>
    <t>Standard Life European Private Equity Trust</t>
  </si>
  <si>
    <t>HG Capital Trust</t>
  </si>
  <si>
    <t>Polar Capital Holdings</t>
  </si>
  <si>
    <t>F&amp;C UK Real Estate Investments</t>
  </si>
  <si>
    <t>Safecharge International Group</t>
  </si>
  <si>
    <t>Graphite Enterprise Trust</t>
  </si>
  <si>
    <t>Smart Metering Systems</t>
  </si>
  <si>
    <t>Numis</t>
  </si>
  <si>
    <t>GB Group</t>
  </si>
  <si>
    <t>LXB Retail Properties</t>
  </si>
  <si>
    <t>Avanti Communications</t>
  </si>
  <si>
    <t>LSL Property Services</t>
  </si>
  <si>
    <t>Vectura</t>
  </si>
  <si>
    <t>Standard Life Investment Property Income Trust</t>
  </si>
  <si>
    <t>Sirius Real Estate</t>
  </si>
  <si>
    <t>Benchmark</t>
  </si>
  <si>
    <t>Fevertree Drinks</t>
  </si>
  <si>
    <t>Mountview Estates</t>
  </si>
  <si>
    <t>Capital &amp; Regional</t>
  </si>
  <si>
    <t>Arrow Global</t>
  </si>
  <si>
    <t>Newriver Retail</t>
  </si>
  <si>
    <t>GW Pharmaceuticals</t>
  </si>
  <si>
    <t>Pantheon International Participations</t>
  </si>
  <si>
    <t>S &amp; U</t>
  </si>
  <si>
    <t>Plexus</t>
  </si>
  <si>
    <t>Schroder Real Estate Investment Trust</t>
  </si>
  <si>
    <t>Gulf Keystone Petroleum</t>
  </si>
  <si>
    <t>Medicx Fund</t>
  </si>
  <si>
    <t>Development Securities</t>
  </si>
  <si>
    <t>Redde</t>
  </si>
  <si>
    <t>Brooks Macdonald</t>
  </si>
  <si>
    <t>Indus Gas</t>
  </si>
  <si>
    <t>Arbuthnot Banking</t>
  </si>
  <si>
    <t>Oxford Biomedica</t>
  </si>
  <si>
    <t>Vernalis</t>
  </si>
  <si>
    <t>Earthport</t>
  </si>
  <si>
    <t>Oakley Capital Investments</t>
  </si>
  <si>
    <t>Raven Russia</t>
  </si>
  <si>
    <t>Camellia</t>
  </si>
  <si>
    <t>Tungsten Corp</t>
  </si>
  <si>
    <t>Nanoco</t>
  </si>
  <si>
    <t>Cairn Energy</t>
  </si>
  <si>
    <t>F&amp;C Commercial Property Trust</t>
  </si>
  <si>
    <t>UK Commercial Property Trust</t>
  </si>
  <si>
    <t>Allied Minds</t>
  </si>
  <si>
    <t>Circassia Pharmaceuticals</t>
  </si>
  <si>
    <t>ROA     (%) (2015)</t>
  </si>
  <si>
    <t>Profit growth   (%)</t>
  </si>
  <si>
    <t>Assets      (US$, Bn) (2015)</t>
  </si>
  <si>
    <t>Profit margin (%)          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</si>
</sst>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3" x14ac:knownFonts="1">
    <font>
      <sz val="10"/>
      <name val="MS Sans Serif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wrapText="1"/>
    </xf>
    <xf numFmtId="0" fontId="2" fillId="0" borderId="1" xfId="0" quotePrefix="1" applyFont="1" applyBorder="1" applyAlignment="1"/>
    <xf numFmtId="4" fontId="2" fillId="0" borderId="1" xfId="0" quotePrefix="1" applyNumberFormat="1" applyFont="1" applyBorder="1" applyAlignment="1">
      <alignment wrapText="1"/>
    </xf>
    <xf numFmtId="164" fontId="2" fillId="0" borderId="1" xfId="0" quotePrefix="1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wrapText="1"/>
    </xf>
    <xf numFmtId="4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4" fontId="2" fillId="0" borderId="1" xfId="0" quotePrefix="1" applyNumberFormat="1" applyFont="1" applyBorder="1" applyAlignment="1">
      <alignment horizontal="right" wrapText="1"/>
    </xf>
    <xf numFmtId="165" fontId="2" fillId="0" borderId="1" xfId="0" quotePrefix="1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9"/>
  <sheetViews>
    <sheetView tabSelected="1" topLeftCell="A472" zoomScaleNormal="100" workbookViewId="0">
      <selection activeCell="O476" sqref="O476"/>
    </sheetView>
  </sheetViews>
  <sheetFormatPr defaultRowHeight="12.6" customHeight="1" x14ac:dyDescent="0.2"/>
  <cols>
    <col min="1" max="1" width="15.7109375" style="3" customWidth="1"/>
    <col min="2" max="2" width="21.140625" style="2" customWidth="1"/>
    <col min="3" max="3" width="11.7109375" style="1" hidden="1" customWidth="1"/>
    <col min="4" max="4" width="7" style="2" customWidth="1"/>
    <col min="5" max="5" width="6.85546875" style="2" customWidth="1"/>
    <col min="6" max="6" width="8.85546875" style="2" customWidth="1"/>
    <col min="7" max="7" width="9.42578125" style="2" customWidth="1"/>
    <col min="8" max="8" width="6" style="2" customWidth="1"/>
    <col min="9" max="9" width="16.5703125" style="2" hidden="1" customWidth="1"/>
    <col min="10" max="10" width="6.85546875" style="2" customWidth="1"/>
    <col min="11" max="11" width="7.42578125" style="2" customWidth="1"/>
    <col min="12" max="16384" width="9.140625" style="1"/>
  </cols>
  <sheetData>
    <row r="1" spans="1:11" ht="33.75" x14ac:dyDescent="0.2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4" t="s">
        <v>558</v>
      </c>
      <c r="G1" s="4" t="s">
        <v>559</v>
      </c>
      <c r="H1" s="4" t="s">
        <v>556</v>
      </c>
      <c r="I1" s="4" t="s">
        <v>5</v>
      </c>
      <c r="J1" s="4" t="s">
        <v>6</v>
      </c>
      <c r="K1" s="4" t="s">
        <v>557</v>
      </c>
    </row>
    <row r="2" spans="1:11" ht="12.6" customHeight="1" x14ac:dyDescent="0.2">
      <c r="A2" s="7" t="s">
        <v>7</v>
      </c>
      <c r="B2" s="8" t="s">
        <v>8</v>
      </c>
      <c r="C2" s="7" t="s">
        <v>9</v>
      </c>
      <c r="D2" s="9">
        <v>319.77750000000003</v>
      </c>
      <c r="E2" s="9">
        <v>11.295</v>
      </c>
      <c r="F2" s="9">
        <v>283.4375</v>
      </c>
      <c r="G2" s="10">
        <f t="shared" ref="G2:G65" si="0">(E2/D2)*100</f>
        <v>3.5321434434880499</v>
      </c>
      <c r="H2" s="10">
        <f t="shared" ref="H2:H42" si="1">(E2/F2)*100</f>
        <v>3.9850055126791619</v>
      </c>
      <c r="I2" s="11">
        <v>10449.6</v>
      </c>
      <c r="J2" s="12">
        <f t="shared" ref="J2:J40" si="2">(I2/1000)*1.25</f>
        <v>13.062000000000001</v>
      </c>
      <c r="K2" s="13">
        <f t="shared" ref="K2:K42" si="3">((E2-J2)/J2)*100</f>
        <v>-13.527790537436848</v>
      </c>
    </row>
    <row r="3" spans="1:11" ht="12.6" customHeight="1" x14ac:dyDescent="0.2">
      <c r="A3" s="7" t="s">
        <v>10</v>
      </c>
      <c r="B3" s="8" t="s">
        <v>8</v>
      </c>
      <c r="C3" s="7" t="s">
        <v>9</v>
      </c>
      <c r="D3" s="9">
        <v>268.5216375</v>
      </c>
      <c r="E3" s="9">
        <v>2.8692500000000001</v>
      </c>
      <c r="F3" s="9">
        <v>226.30178749999999</v>
      </c>
      <c r="G3" s="10">
        <f t="shared" si="0"/>
        <v>1.0685358642653147</v>
      </c>
      <c r="H3" s="10">
        <f t="shared" si="1"/>
        <v>1.2678865826457515</v>
      </c>
      <c r="I3" s="11">
        <v>14967.5</v>
      </c>
      <c r="J3" s="12">
        <f t="shared" si="2"/>
        <v>18.709374999999998</v>
      </c>
      <c r="K3" s="13">
        <f t="shared" si="3"/>
        <v>-84.664105562051105</v>
      </c>
    </row>
    <row r="4" spans="1:11" ht="12.6" customHeight="1" x14ac:dyDescent="0.2">
      <c r="A4" s="7" t="s">
        <v>11</v>
      </c>
      <c r="B4" s="8" t="s">
        <v>8</v>
      </c>
      <c r="C4" s="7" t="s">
        <v>12</v>
      </c>
      <c r="D4" s="9">
        <v>167.89664999999999</v>
      </c>
      <c r="E4" s="9">
        <v>1.7528374999999998</v>
      </c>
      <c r="F4" s="9">
        <v>120.80674999999999</v>
      </c>
      <c r="G4" s="10">
        <f t="shared" si="0"/>
        <v>1.0439978998985386</v>
      </c>
      <c r="H4" s="10">
        <f t="shared" si="1"/>
        <v>1.4509433454670371</v>
      </c>
      <c r="I4" s="11">
        <v>-4725</v>
      </c>
      <c r="J4" s="12">
        <f t="shared" si="2"/>
        <v>-5.90625</v>
      </c>
      <c r="K4" s="13">
        <f t="shared" si="3"/>
        <v>-129.67767195767198</v>
      </c>
    </row>
    <row r="5" spans="1:11" ht="12.6" customHeight="1" x14ac:dyDescent="0.2">
      <c r="A5" s="7" t="s">
        <v>13</v>
      </c>
      <c r="B5" s="8" t="s">
        <v>14</v>
      </c>
      <c r="C5" s="7" t="s">
        <v>15</v>
      </c>
      <c r="D5" s="9">
        <v>79.446250000000006</v>
      </c>
      <c r="E5" s="9">
        <v>1.2175</v>
      </c>
      <c r="F5" s="9">
        <v>62.613750000000003</v>
      </c>
      <c r="G5" s="10">
        <f t="shared" si="0"/>
        <v>1.5324826533662694</v>
      </c>
      <c r="H5" s="10">
        <f t="shared" si="1"/>
        <v>1.9444610808328842</v>
      </c>
      <c r="I5" s="11">
        <v>124</v>
      </c>
      <c r="J5" s="12">
        <f t="shared" si="2"/>
        <v>0.155</v>
      </c>
      <c r="K5" s="13">
        <f t="shared" si="3"/>
        <v>685.48387096774195</v>
      </c>
    </row>
    <row r="6" spans="1:11" ht="12.6" customHeight="1" x14ac:dyDescent="0.2">
      <c r="A6" s="7" t="s">
        <v>16</v>
      </c>
      <c r="B6" s="8" t="s">
        <v>17</v>
      </c>
      <c r="C6" s="7" t="s">
        <v>18</v>
      </c>
      <c r="D6" s="9">
        <v>69.115000000000009</v>
      </c>
      <c r="E6" s="9">
        <v>1.8537500000000002</v>
      </c>
      <c r="F6" s="9">
        <v>347.10624999999999</v>
      </c>
      <c r="G6" s="10">
        <f t="shared" si="0"/>
        <v>2.682123996238154</v>
      </c>
      <c r="H6" s="10">
        <f t="shared" si="1"/>
        <v>0.53405837549741619</v>
      </c>
      <c r="I6" s="11">
        <v>1921</v>
      </c>
      <c r="J6" s="12">
        <f t="shared" si="2"/>
        <v>2.4012500000000001</v>
      </c>
      <c r="K6" s="13">
        <f t="shared" si="3"/>
        <v>-22.800624674648613</v>
      </c>
    </row>
    <row r="7" spans="1:11" ht="12.6" customHeight="1" x14ac:dyDescent="0.2">
      <c r="A7" s="7" t="s">
        <v>19</v>
      </c>
      <c r="B7" s="8" t="s">
        <v>17</v>
      </c>
      <c r="C7" s="7" t="s">
        <v>18</v>
      </c>
      <c r="D7" s="9">
        <v>51.631250000000001</v>
      </c>
      <c r="E7" s="9">
        <v>2.7700000000000005</v>
      </c>
      <c r="F7" s="9">
        <v>449.09</v>
      </c>
      <c r="G7" s="10">
        <f t="shared" si="0"/>
        <v>5.3649679215591339</v>
      </c>
      <c r="H7" s="10">
        <f t="shared" si="1"/>
        <v>0.61680286802200013</v>
      </c>
      <c r="I7" s="11">
        <v>1346</v>
      </c>
      <c r="J7" s="12">
        <f t="shared" si="2"/>
        <v>1.6825000000000001</v>
      </c>
      <c r="K7" s="13">
        <f t="shared" si="3"/>
        <v>64.635958395245183</v>
      </c>
    </row>
    <row r="8" spans="1:11" ht="12.6" customHeight="1" x14ac:dyDescent="0.2">
      <c r="A8" s="7" t="s">
        <v>20</v>
      </c>
      <c r="B8" s="8" t="s">
        <v>8</v>
      </c>
      <c r="C8" s="7" t="s">
        <v>12</v>
      </c>
      <c r="D8" s="9">
        <v>51.321025000000006</v>
      </c>
      <c r="E8" s="9">
        <v>10.562637500000001</v>
      </c>
      <c r="F8" s="9">
        <v>106.04367500000001</v>
      </c>
      <c r="G8" s="10">
        <f t="shared" si="0"/>
        <v>20.581501441173476</v>
      </c>
      <c r="H8" s="10">
        <f t="shared" si="1"/>
        <v>9.9606482894901571</v>
      </c>
      <c r="I8" s="11">
        <v>6933</v>
      </c>
      <c r="J8" s="12">
        <f t="shared" si="2"/>
        <v>8.6662499999999998</v>
      </c>
      <c r="K8" s="13">
        <f t="shared" si="3"/>
        <v>21.882446271455372</v>
      </c>
    </row>
    <row r="9" spans="1:11" ht="12.6" customHeight="1" x14ac:dyDescent="0.2">
      <c r="A9" s="7" t="s">
        <v>21</v>
      </c>
      <c r="B9" s="8" t="s">
        <v>14</v>
      </c>
      <c r="C9" s="7" t="s">
        <v>22</v>
      </c>
      <c r="D9" s="9">
        <v>48.571625000000004</v>
      </c>
      <c r="E9" s="9">
        <v>5.1854750000000003</v>
      </c>
      <c r="F9" s="9">
        <v>45.597924999999996</v>
      </c>
      <c r="G9" s="10">
        <f t="shared" si="0"/>
        <v>10.675934766440283</v>
      </c>
      <c r="H9" s="10">
        <f t="shared" si="1"/>
        <v>11.372173185512281</v>
      </c>
      <c r="I9" s="11">
        <v>4110</v>
      </c>
      <c r="J9" s="12">
        <f t="shared" si="2"/>
        <v>5.1375000000000002</v>
      </c>
      <c r="K9" s="13">
        <f t="shared" si="3"/>
        <v>0.93381995133820139</v>
      </c>
    </row>
    <row r="10" spans="1:11" ht="12.6" customHeight="1" x14ac:dyDescent="0.2">
      <c r="A10" s="7" t="s">
        <v>23</v>
      </c>
      <c r="B10" s="8" t="s">
        <v>24</v>
      </c>
      <c r="C10" s="7" t="s">
        <v>24</v>
      </c>
      <c r="D10" s="9">
        <v>47.96</v>
      </c>
      <c r="E10" s="9">
        <v>9.96035</v>
      </c>
      <c r="F10" s="9">
        <v>2108.1899749999998</v>
      </c>
      <c r="G10" s="10">
        <f t="shared" si="0"/>
        <v>20.76803586321935</v>
      </c>
      <c r="H10" s="10">
        <f t="shared" si="1"/>
        <v>0.47245979338270977</v>
      </c>
      <c r="I10" s="11">
        <v>9977</v>
      </c>
      <c r="J10" s="12">
        <f t="shared" si="2"/>
        <v>12.471250000000001</v>
      </c>
      <c r="K10" s="13">
        <f t="shared" si="3"/>
        <v>-20.133507066252388</v>
      </c>
    </row>
    <row r="11" spans="1:11" ht="12.6" customHeight="1" x14ac:dyDescent="0.2">
      <c r="A11" s="7" t="s">
        <v>25</v>
      </c>
      <c r="B11" s="8" t="s">
        <v>26</v>
      </c>
      <c r="C11" s="7" t="s">
        <v>27</v>
      </c>
      <c r="D11" s="9">
        <v>47.932499999999997</v>
      </c>
      <c r="E11" s="9">
        <v>17.822499999999998</v>
      </c>
      <c r="F11" s="9">
        <v>126.54125000000001</v>
      </c>
      <c r="G11" s="10">
        <f t="shared" si="0"/>
        <v>37.182496218640793</v>
      </c>
      <c r="H11" s="10">
        <f t="shared" si="1"/>
        <v>14.084340086730609</v>
      </c>
      <c r="I11" s="11">
        <v>429</v>
      </c>
      <c r="J11" s="12">
        <f t="shared" si="2"/>
        <v>0.53625</v>
      </c>
      <c r="K11" s="13">
        <f t="shared" si="3"/>
        <v>3223.5431235431233</v>
      </c>
    </row>
    <row r="12" spans="1:11" ht="12.6" customHeight="1" x14ac:dyDescent="0.2">
      <c r="A12" s="7" t="s">
        <v>28</v>
      </c>
      <c r="B12" s="8" t="s">
        <v>29</v>
      </c>
      <c r="C12" s="7" t="s">
        <v>30</v>
      </c>
      <c r="D12" s="9">
        <v>38.231250000000003</v>
      </c>
      <c r="E12" s="9">
        <v>0.40387499999999998</v>
      </c>
      <c r="F12" s="9">
        <v>26.008749999999999</v>
      </c>
      <c r="G12" s="10">
        <f t="shared" si="0"/>
        <v>1.0564001961745952</v>
      </c>
      <c r="H12" s="10">
        <f t="shared" si="1"/>
        <v>1.5528427932907196</v>
      </c>
      <c r="I12" s="11">
        <v>426</v>
      </c>
      <c r="J12" s="12">
        <f t="shared" si="2"/>
        <v>0.53249999999999997</v>
      </c>
      <c r="K12" s="13">
        <f t="shared" si="3"/>
        <v>-24.154929577464788</v>
      </c>
    </row>
    <row r="13" spans="1:11" ht="12.6" customHeight="1" x14ac:dyDescent="0.2">
      <c r="A13" s="7" t="s">
        <v>31</v>
      </c>
      <c r="B13" s="8" t="s">
        <v>29</v>
      </c>
      <c r="C13" s="7" t="s">
        <v>32</v>
      </c>
      <c r="D13" s="9">
        <v>36.760000000000005</v>
      </c>
      <c r="E13" s="9">
        <v>-1.2650000000000001</v>
      </c>
      <c r="F13" s="9">
        <v>27.922499999999999</v>
      </c>
      <c r="G13" s="10">
        <f t="shared" si="0"/>
        <v>-3.4412404787812836</v>
      </c>
      <c r="H13" s="10">
        <f t="shared" si="1"/>
        <v>-4.5303966335392607</v>
      </c>
      <c r="I13" s="11">
        <v>950</v>
      </c>
      <c r="J13" s="12">
        <f t="shared" si="2"/>
        <v>1.1875</v>
      </c>
      <c r="K13" s="13">
        <f t="shared" si="3"/>
        <v>-206.5263157894737</v>
      </c>
    </row>
    <row r="14" spans="1:11" ht="12.6" customHeight="1" x14ac:dyDescent="0.2">
      <c r="A14" s="7" t="s">
        <v>33</v>
      </c>
      <c r="B14" s="8" t="s">
        <v>8</v>
      </c>
      <c r="C14" s="7" t="s">
        <v>12</v>
      </c>
      <c r="D14" s="9">
        <v>36.199025000000006</v>
      </c>
      <c r="E14" s="9">
        <v>4.9570125000000003</v>
      </c>
      <c r="F14" s="9">
        <v>83.690312500000005</v>
      </c>
      <c r="G14" s="10">
        <f t="shared" si="0"/>
        <v>13.693773520143152</v>
      </c>
      <c r="H14" s="10">
        <f t="shared" si="1"/>
        <v>5.9230421681123486</v>
      </c>
      <c r="I14" s="11">
        <v>2339.4</v>
      </c>
      <c r="J14" s="12">
        <f t="shared" si="2"/>
        <v>2.9242499999999998</v>
      </c>
      <c r="K14" s="13">
        <f t="shared" si="3"/>
        <v>69.513977943062343</v>
      </c>
    </row>
    <row r="15" spans="1:11" ht="12.6" customHeight="1" x14ac:dyDescent="0.2">
      <c r="A15" s="7" t="s">
        <v>34</v>
      </c>
      <c r="B15" s="8" t="s">
        <v>14</v>
      </c>
      <c r="C15" s="7" t="s">
        <v>15</v>
      </c>
      <c r="D15" s="9">
        <v>29.936250000000001</v>
      </c>
      <c r="E15" s="9">
        <v>0.89500000000000002</v>
      </c>
      <c r="F15" s="9">
        <v>20.674999999999997</v>
      </c>
      <c r="G15" s="10">
        <f t="shared" si="0"/>
        <v>2.9896864169693931</v>
      </c>
      <c r="H15" s="10">
        <f t="shared" si="1"/>
        <v>4.3288996372430475</v>
      </c>
      <c r="I15" s="11">
        <v>614</v>
      </c>
      <c r="J15" s="12">
        <f t="shared" si="2"/>
        <v>0.76749999999999996</v>
      </c>
      <c r="K15" s="13">
        <f t="shared" si="3"/>
        <v>16.612377850162872</v>
      </c>
    </row>
    <row r="16" spans="1:11" ht="12.6" customHeight="1" x14ac:dyDescent="0.2">
      <c r="A16" s="7" t="s">
        <v>35</v>
      </c>
      <c r="B16" s="14" t="s">
        <v>36</v>
      </c>
      <c r="C16" s="7" t="s">
        <v>37</v>
      </c>
      <c r="D16" s="9">
        <v>28.7575</v>
      </c>
      <c r="E16" s="9">
        <v>3.4449999999999998</v>
      </c>
      <c r="F16" s="9">
        <v>47.453749999999999</v>
      </c>
      <c r="G16" s="10">
        <f t="shared" si="0"/>
        <v>11.97948361297053</v>
      </c>
      <c r="H16" s="10">
        <f t="shared" si="1"/>
        <v>7.259700234438796</v>
      </c>
      <c r="I16" s="11">
        <v>5436</v>
      </c>
      <c r="J16" s="12">
        <f t="shared" si="2"/>
        <v>6.7949999999999999</v>
      </c>
      <c r="K16" s="13">
        <f t="shared" si="3"/>
        <v>-49.300956585724798</v>
      </c>
    </row>
    <row r="17" spans="1:11" ht="12.6" customHeight="1" x14ac:dyDescent="0.2">
      <c r="A17" s="7" t="s">
        <v>38</v>
      </c>
      <c r="B17" s="8" t="s">
        <v>26</v>
      </c>
      <c r="C17" s="7" t="s">
        <v>39</v>
      </c>
      <c r="D17" s="9">
        <v>22.858750000000001</v>
      </c>
      <c r="E17" s="9">
        <v>2.5225</v>
      </c>
      <c r="F17" s="9">
        <v>29.297499999999999</v>
      </c>
      <c r="G17" s="10">
        <f t="shared" si="0"/>
        <v>11.035161590200689</v>
      </c>
      <c r="H17" s="10">
        <f t="shared" si="1"/>
        <v>8.609949654407373</v>
      </c>
      <c r="I17" s="11">
        <v>2091</v>
      </c>
      <c r="J17" s="12">
        <f t="shared" si="2"/>
        <v>2.6137500000000005</v>
      </c>
      <c r="K17" s="13">
        <f t="shared" si="3"/>
        <v>-3.4911525585844276</v>
      </c>
    </row>
    <row r="18" spans="1:11" ht="12.6" customHeight="1" x14ac:dyDescent="0.2">
      <c r="A18" s="7" t="s">
        <v>40</v>
      </c>
      <c r="B18" s="8" t="s">
        <v>14</v>
      </c>
      <c r="C18" s="7" t="s">
        <v>15</v>
      </c>
      <c r="D18" s="9">
        <v>22.1</v>
      </c>
      <c r="E18" s="9">
        <v>-0.29749999999999999</v>
      </c>
      <c r="F18" s="9">
        <v>13.411249999999999</v>
      </c>
      <c r="G18" s="10">
        <f t="shared" si="0"/>
        <v>-1.346153846153846</v>
      </c>
      <c r="H18" s="10">
        <f t="shared" si="1"/>
        <v>-2.2182868860098801</v>
      </c>
      <c r="I18" s="11">
        <v>647</v>
      </c>
      <c r="J18" s="12">
        <f t="shared" si="2"/>
        <v>0.80875000000000008</v>
      </c>
      <c r="K18" s="13">
        <f t="shared" si="3"/>
        <v>-136.78516228748069</v>
      </c>
    </row>
    <row r="19" spans="1:11" ht="12.6" customHeight="1" x14ac:dyDescent="0.2">
      <c r="A19" s="7" t="s">
        <v>41</v>
      </c>
      <c r="B19" s="8" t="s">
        <v>42</v>
      </c>
      <c r="C19" s="7" t="s">
        <v>43</v>
      </c>
      <c r="D19" s="9">
        <v>21.322499999999998</v>
      </c>
      <c r="E19" s="9">
        <v>1.08125</v>
      </c>
      <c r="F19" s="9">
        <v>10.56</v>
      </c>
      <c r="G19" s="10">
        <f t="shared" si="0"/>
        <v>5.0709344589049135</v>
      </c>
      <c r="H19" s="10">
        <f t="shared" si="1"/>
        <v>10.239109848484848</v>
      </c>
      <c r="I19" s="11">
        <v>429</v>
      </c>
      <c r="J19" s="12">
        <f t="shared" si="2"/>
        <v>0.53625</v>
      </c>
      <c r="K19" s="13">
        <f t="shared" si="3"/>
        <v>101.63170163170163</v>
      </c>
    </row>
    <row r="20" spans="1:11" ht="12.6" customHeight="1" x14ac:dyDescent="0.2">
      <c r="A20" s="7" t="s">
        <v>44</v>
      </c>
      <c r="B20" s="8" t="s">
        <v>8</v>
      </c>
      <c r="C20" s="7" t="s">
        <v>12</v>
      </c>
      <c r="D20" s="9">
        <v>20.560925000000001</v>
      </c>
      <c r="E20" s="9">
        <v>-1.9085249999999998</v>
      </c>
      <c r="F20" s="9">
        <v>51.888849999999998</v>
      </c>
      <c r="G20" s="10">
        <f t="shared" si="0"/>
        <v>-9.282291531144633</v>
      </c>
      <c r="H20" s="10">
        <f t="shared" si="1"/>
        <v>-3.6781023283422156</v>
      </c>
      <c r="I20" s="11">
        <v>-613.4</v>
      </c>
      <c r="J20" s="12">
        <f t="shared" si="2"/>
        <v>-0.76674999999999993</v>
      </c>
      <c r="K20" s="13">
        <f t="shared" si="3"/>
        <v>148.91098793609393</v>
      </c>
    </row>
    <row r="21" spans="1:11" ht="12.6" customHeight="1" x14ac:dyDescent="0.2">
      <c r="A21" s="7" t="s">
        <v>45</v>
      </c>
      <c r="B21" s="14" t="s">
        <v>36</v>
      </c>
      <c r="C21" s="7" t="s">
        <v>37</v>
      </c>
      <c r="D21" s="9">
        <v>19.818175</v>
      </c>
      <c r="E21" s="9">
        <v>0.93641249999999998</v>
      </c>
      <c r="F21" s="9">
        <v>46.044237499999994</v>
      </c>
      <c r="G21" s="10">
        <f t="shared" si="0"/>
        <v>4.7250188274147344</v>
      </c>
      <c r="H21" s="10">
        <f t="shared" si="1"/>
        <v>2.0337235468390591</v>
      </c>
      <c r="I21" s="11">
        <v>1631.5</v>
      </c>
      <c r="J21" s="12">
        <f t="shared" si="2"/>
        <v>2.0393749999999997</v>
      </c>
      <c r="K21" s="13">
        <f t="shared" si="3"/>
        <v>-54.08335887220349</v>
      </c>
    </row>
    <row r="22" spans="1:11" ht="12.6" customHeight="1" x14ac:dyDescent="0.2">
      <c r="A22" s="7" t="s">
        <v>46</v>
      </c>
      <c r="B22" s="8" t="s">
        <v>42</v>
      </c>
      <c r="C22" s="7" t="s">
        <v>43</v>
      </c>
      <c r="D22" s="9">
        <v>19.566162500000001</v>
      </c>
      <c r="E22" s="9">
        <v>0.95260000000000011</v>
      </c>
      <c r="F22" s="9">
        <v>22.197937500000002</v>
      </c>
      <c r="G22" s="10">
        <f t="shared" si="0"/>
        <v>4.8686092635691853</v>
      </c>
      <c r="H22" s="10">
        <f t="shared" si="1"/>
        <v>4.2913896842893626</v>
      </c>
      <c r="I22" s="11">
        <v>101.5</v>
      </c>
      <c r="J22" s="12">
        <f t="shared" si="2"/>
        <v>0.12687500000000002</v>
      </c>
      <c r="K22" s="13">
        <f t="shared" si="3"/>
        <v>650.81773399014776</v>
      </c>
    </row>
    <row r="23" spans="1:11" ht="12.6" customHeight="1" x14ac:dyDescent="0.2">
      <c r="A23" s="7" t="s">
        <v>47</v>
      </c>
      <c r="B23" s="8" t="s">
        <v>48</v>
      </c>
      <c r="C23" s="7" t="s">
        <v>49</v>
      </c>
      <c r="D23" s="9">
        <v>19.287500000000001</v>
      </c>
      <c r="E23" s="9">
        <v>0.92500000000000004</v>
      </c>
      <c r="F23" s="9">
        <v>23.076249999999998</v>
      </c>
      <c r="G23" s="10">
        <f t="shared" si="0"/>
        <v>4.7958522359040829</v>
      </c>
      <c r="H23" s="10">
        <f t="shared" si="1"/>
        <v>4.0084502464655225</v>
      </c>
      <c r="I23" s="11">
        <v>168</v>
      </c>
      <c r="J23" s="12">
        <f t="shared" si="2"/>
        <v>0.21000000000000002</v>
      </c>
      <c r="K23" s="13">
        <f t="shared" si="3"/>
        <v>340.47619047619048</v>
      </c>
    </row>
    <row r="24" spans="1:11" ht="12.6" customHeight="1" x14ac:dyDescent="0.2">
      <c r="A24" s="7" t="s">
        <v>50</v>
      </c>
      <c r="B24" s="8" t="s">
        <v>42</v>
      </c>
      <c r="C24" s="7" t="s">
        <v>43</v>
      </c>
      <c r="D24" s="9">
        <v>19.166250000000002</v>
      </c>
      <c r="E24" s="9">
        <v>8.3750000000000005E-2</v>
      </c>
      <c r="F24" s="9">
        <v>13.641249999999999</v>
      </c>
      <c r="G24" s="10">
        <f t="shared" si="0"/>
        <v>0.43696602100045651</v>
      </c>
      <c r="H24" s="10">
        <f t="shared" si="1"/>
        <v>0.61394666911023554</v>
      </c>
      <c r="I24" s="11">
        <v>60</v>
      </c>
      <c r="J24" s="12">
        <f t="shared" si="2"/>
        <v>7.4999999999999997E-2</v>
      </c>
      <c r="K24" s="13">
        <f t="shared" si="3"/>
        <v>11.666666666666679</v>
      </c>
    </row>
    <row r="25" spans="1:11" ht="12.6" customHeight="1" x14ac:dyDescent="0.2">
      <c r="A25" s="7" t="s">
        <v>51</v>
      </c>
      <c r="B25" s="8" t="s">
        <v>29</v>
      </c>
      <c r="C25" s="7" t="s">
        <v>32</v>
      </c>
      <c r="D25" s="9">
        <v>18.51125</v>
      </c>
      <c r="E25" s="9">
        <v>3.0949999999999998</v>
      </c>
      <c r="F25" s="9">
        <v>65.48</v>
      </c>
      <c r="G25" s="10">
        <f t="shared" si="0"/>
        <v>16.719562428253088</v>
      </c>
      <c r="H25" s="10">
        <f t="shared" si="1"/>
        <v>4.7266340867440437</v>
      </c>
      <c r="I25" s="11">
        <v>2295</v>
      </c>
      <c r="J25" s="12">
        <f t="shared" si="2"/>
        <v>2.8687499999999999</v>
      </c>
      <c r="K25" s="13">
        <f t="shared" si="3"/>
        <v>7.8867102396514106</v>
      </c>
    </row>
    <row r="26" spans="1:11" ht="12.6" customHeight="1" x14ac:dyDescent="0.2">
      <c r="A26" s="7" t="s">
        <v>52</v>
      </c>
      <c r="B26" s="8" t="s">
        <v>53</v>
      </c>
      <c r="C26" s="7" t="s">
        <v>54</v>
      </c>
      <c r="D26" s="9">
        <v>18.345825000000001</v>
      </c>
      <c r="E26" s="9">
        <v>0.56457500000000005</v>
      </c>
      <c r="F26" s="9">
        <v>21.191987499999996</v>
      </c>
      <c r="G26" s="10">
        <f t="shared" si="0"/>
        <v>3.07740316938595</v>
      </c>
      <c r="H26" s="10">
        <f t="shared" si="1"/>
        <v>2.6640965128919603</v>
      </c>
      <c r="I26" s="11">
        <v>-246.3</v>
      </c>
      <c r="J26" s="12">
        <f t="shared" si="2"/>
        <v>-0.30787500000000001</v>
      </c>
      <c r="K26" s="13">
        <f t="shared" si="3"/>
        <v>-283.37799431587496</v>
      </c>
    </row>
    <row r="27" spans="1:11" ht="12.6" customHeight="1" x14ac:dyDescent="0.2">
      <c r="A27" s="7" t="s">
        <v>55</v>
      </c>
      <c r="B27" s="8" t="s">
        <v>56</v>
      </c>
      <c r="C27" s="7" t="s">
        <v>57</v>
      </c>
      <c r="D27" s="9">
        <v>17.463750000000001</v>
      </c>
      <c r="E27" s="9">
        <v>3.8937500000000003</v>
      </c>
      <c r="F27" s="9">
        <v>32.32</v>
      </c>
      <c r="G27" s="10">
        <f t="shared" si="0"/>
        <v>22.296184954548711</v>
      </c>
      <c r="H27" s="10">
        <f t="shared" si="1"/>
        <v>12.047493811881189</v>
      </c>
      <c r="I27" s="11">
        <v>3904</v>
      </c>
      <c r="J27" s="12">
        <f t="shared" si="2"/>
        <v>4.88</v>
      </c>
      <c r="K27" s="13">
        <f t="shared" si="3"/>
        <v>-20.21004098360655</v>
      </c>
    </row>
    <row r="28" spans="1:11" ht="12.6" customHeight="1" x14ac:dyDescent="0.2">
      <c r="A28" s="7" t="s">
        <v>58</v>
      </c>
      <c r="B28" s="8" t="s">
        <v>48</v>
      </c>
      <c r="C28" s="7" t="s">
        <v>49</v>
      </c>
      <c r="D28" s="9">
        <v>17.170000000000002</v>
      </c>
      <c r="E28" s="9">
        <v>8.1250000000000003E-2</v>
      </c>
      <c r="F28" s="9">
        <v>27.318750000000001</v>
      </c>
      <c r="G28" s="10">
        <f t="shared" si="0"/>
        <v>0.4732090856144438</v>
      </c>
      <c r="H28" s="10">
        <f t="shared" si="1"/>
        <v>0.29741477922672155</v>
      </c>
      <c r="I28" s="11">
        <v>1367</v>
      </c>
      <c r="J28" s="12">
        <f t="shared" si="2"/>
        <v>1.70875</v>
      </c>
      <c r="K28" s="13">
        <f t="shared" si="3"/>
        <v>-95.245062179956108</v>
      </c>
    </row>
    <row r="29" spans="1:11" ht="12.6" customHeight="1" x14ac:dyDescent="0.2">
      <c r="A29" s="7" t="s">
        <v>59</v>
      </c>
      <c r="B29" s="8" t="s">
        <v>56</v>
      </c>
      <c r="C29" s="7" t="s">
        <v>57</v>
      </c>
      <c r="D29" s="9">
        <v>17.12125</v>
      </c>
      <c r="E29" s="9">
        <v>1.7774999999999999</v>
      </c>
      <c r="F29" s="9">
        <v>32.21</v>
      </c>
      <c r="G29" s="10">
        <f t="shared" si="0"/>
        <v>10.381835438417172</v>
      </c>
      <c r="H29" s="10">
        <f t="shared" si="1"/>
        <v>5.5184725240608499</v>
      </c>
      <c r="I29" s="11">
        <v>937</v>
      </c>
      <c r="J29" s="12">
        <f t="shared" si="2"/>
        <v>1.1712500000000001</v>
      </c>
      <c r="K29" s="13">
        <f t="shared" si="3"/>
        <v>51.760939167555996</v>
      </c>
    </row>
    <row r="30" spans="1:11" ht="12.6" customHeight="1" x14ac:dyDescent="0.2">
      <c r="A30" s="7" t="s">
        <v>60</v>
      </c>
      <c r="B30" s="8" t="s">
        <v>17</v>
      </c>
      <c r="C30" s="7" t="s">
        <v>18</v>
      </c>
      <c r="D30" s="9">
        <v>17.118749999999999</v>
      </c>
      <c r="E30" s="9">
        <v>0.69625000000000004</v>
      </c>
      <c r="F30" s="9">
        <v>177.79124999999999</v>
      </c>
      <c r="G30" s="10">
        <f t="shared" si="0"/>
        <v>4.0671778021175617</v>
      </c>
      <c r="H30" s="10">
        <f t="shared" si="1"/>
        <v>0.39161094823282927</v>
      </c>
      <c r="I30" s="11">
        <v>668</v>
      </c>
      <c r="J30" s="12">
        <f t="shared" si="2"/>
        <v>0.83500000000000008</v>
      </c>
      <c r="K30" s="13">
        <f t="shared" si="3"/>
        <v>-16.616766467065872</v>
      </c>
    </row>
    <row r="31" spans="1:11" ht="12.6" customHeight="1" x14ac:dyDescent="0.2">
      <c r="A31" s="7" t="s">
        <v>61</v>
      </c>
      <c r="B31" s="8" t="s">
        <v>42</v>
      </c>
      <c r="C31" s="7" t="s">
        <v>62</v>
      </c>
      <c r="D31" s="9">
        <v>16.412500000000001</v>
      </c>
      <c r="E31" s="9">
        <v>0.63</v>
      </c>
      <c r="F31" s="9">
        <v>8.286249999999999</v>
      </c>
      <c r="G31" s="10">
        <f t="shared" si="0"/>
        <v>3.8385376999238385</v>
      </c>
      <c r="H31" s="10">
        <f t="shared" si="1"/>
        <v>7.602956705385429</v>
      </c>
      <c r="I31" s="11">
        <v>293</v>
      </c>
      <c r="J31" s="12">
        <f t="shared" si="2"/>
        <v>0.36624999999999996</v>
      </c>
      <c r="K31" s="13">
        <f t="shared" si="3"/>
        <v>72.013651877133128</v>
      </c>
    </row>
    <row r="32" spans="1:11" ht="12.6" customHeight="1" x14ac:dyDescent="0.2">
      <c r="A32" s="7" t="s">
        <v>63</v>
      </c>
      <c r="B32" s="8" t="s">
        <v>56</v>
      </c>
      <c r="C32" s="7" t="s">
        <v>64</v>
      </c>
      <c r="D32" s="9">
        <v>16.178750000000001</v>
      </c>
      <c r="E32" s="9">
        <v>0.95250000000000001</v>
      </c>
      <c r="F32" s="9">
        <v>12.9</v>
      </c>
      <c r="G32" s="10">
        <f t="shared" si="0"/>
        <v>5.8873522367302789</v>
      </c>
      <c r="H32" s="10">
        <f t="shared" si="1"/>
        <v>7.3837209302325579</v>
      </c>
      <c r="I32" s="11">
        <v>591</v>
      </c>
      <c r="J32" s="12">
        <f t="shared" si="2"/>
        <v>0.73875000000000002</v>
      </c>
      <c r="K32" s="13">
        <f t="shared" si="3"/>
        <v>28.934010152284262</v>
      </c>
    </row>
    <row r="33" spans="1:11" ht="12.6" customHeight="1" x14ac:dyDescent="0.2">
      <c r="A33" s="7" t="s">
        <v>65</v>
      </c>
      <c r="B33" s="8" t="s">
        <v>24</v>
      </c>
      <c r="C33" s="7" t="s">
        <v>24</v>
      </c>
      <c r="D33" s="9">
        <v>16.153749999999999</v>
      </c>
      <c r="E33" s="9">
        <v>-4.3375000000000004</v>
      </c>
      <c r="F33" s="9">
        <v>1311.5287499999999</v>
      </c>
      <c r="G33" s="10">
        <f t="shared" si="0"/>
        <v>-26.851350305656585</v>
      </c>
      <c r="H33" s="10">
        <f t="shared" si="1"/>
        <v>-0.33072092395992086</v>
      </c>
      <c r="I33" s="11">
        <v>-8995</v>
      </c>
      <c r="J33" s="12">
        <f t="shared" si="2"/>
        <v>-11.243749999999999</v>
      </c>
      <c r="K33" s="13">
        <f t="shared" si="3"/>
        <v>-61.423012784880484</v>
      </c>
    </row>
    <row r="34" spans="1:11" ht="12.6" customHeight="1" x14ac:dyDescent="0.2">
      <c r="A34" s="7" t="s">
        <v>66</v>
      </c>
      <c r="B34" s="8" t="s">
        <v>17</v>
      </c>
      <c r="C34" s="7" t="s">
        <v>18</v>
      </c>
      <c r="D34" s="9">
        <v>15.876250000000001</v>
      </c>
      <c r="E34" s="9">
        <v>1.23125</v>
      </c>
      <c r="F34" s="9">
        <v>495.68375000000003</v>
      </c>
      <c r="G34" s="10">
        <f t="shared" si="0"/>
        <v>7.7552948586725439</v>
      </c>
      <c r="H34" s="10">
        <f t="shared" si="1"/>
        <v>0.24839426347948662</v>
      </c>
      <c r="I34" s="11">
        <v>893</v>
      </c>
      <c r="J34" s="12">
        <f t="shared" si="2"/>
        <v>1.11625</v>
      </c>
      <c r="K34" s="13">
        <f t="shared" si="3"/>
        <v>10.302351623740201</v>
      </c>
    </row>
    <row r="35" spans="1:11" ht="12.6" customHeight="1" x14ac:dyDescent="0.2">
      <c r="A35" s="7" t="s">
        <v>67</v>
      </c>
      <c r="B35" s="8" t="s">
        <v>24</v>
      </c>
      <c r="C35" s="7" t="s">
        <v>24</v>
      </c>
      <c r="D35" s="9">
        <v>14.790125</v>
      </c>
      <c r="E35" s="9">
        <v>1.4837500000000001</v>
      </c>
      <c r="F35" s="9">
        <v>1063.43875</v>
      </c>
      <c r="G35" s="10">
        <f t="shared" si="0"/>
        <v>10.032031507509235</v>
      </c>
      <c r="H35" s="10">
        <f t="shared" si="1"/>
        <v>0.13952378545543878</v>
      </c>
      <c r="I35" s="11">
        <v>-838</v>
      </c>
      <c r="J35" s="12">
        <f t="shared" si="2"/>
        <v>-1.0474999999999999</v>
      </c>
      <c r="K35" s="13">
        <f t="shared" si="3"/>
        <v>-241.64677804295945</v>
      </c>
    </row>
    <row r="36" spans="1:11" ht="12.6" customHeight="1" x14ac:dyDescent="0.2">
      <c r="A36" s="7" t="s">
        <v>68</v>
      </c>
      <c r="B36" s="8" t="s">
        <v>8</v>
      </c>
      <c r="C36" s="7" t="s">
        <v>9</v>
      </c>
      <c r="D36" s="9">
        <v>14.649274999999999</v>
      </c>
      <c r="E36" s="9">
        <v>-0.792875</v>
      </c>
      <c r="F36" s="9">
        <v>46.462337500000004</v>
      </c>
      <c r="G36" s="10">
        <f t="shared" si="0"/>
        <v>-5.4123838893051026</v>
      </c>
      <c r="H36" s="10">
        <f t="shared" si="1"/>
        <v>-1.7064896917853087</v>
      </c>
      <c r="I36" s="11">
        <v>1558.1</v>
      </c>
      <c r="J36" s="12">
        <f t="shared" si="2"/>
        <v>1.9476249999999997</v>
      </c>
      <c r="K36" s="13">
        <f t="shared" si="3"/>
        <v>-140.70983890636032</v>
      </c>
    </row>
    <row r="37" spans="1:11" ht="12.6" customHeight="1" x14ac:dyDescent="0.2">
      <c r="A37" s="7" t="s">
        <v>69</v>
      </c>
      <c r="B37" s="8" t="s">
        <v>24</v>
      </c>
      <c r="C37" s="7" t="s">
        <v>24</v>
      </c>
      <c r="D37" s="9">
        <v>14.61</v>
      </c>
      <c r="E37" s="9">
        <v>1.9077750000000002</v>
      </c>
      <c r="F37" s="9">
        <v>582.13028750000001</v>
      </c>
      <c r="G37" s="10">
        <f t="shared" si="0"/>
        <v>13.058008213552363</v>
      </c>
      <c r="H37" s="10">
        <f t="shared" si="1"/>
        <v>0.32772302712388934</v>
      </c>
      <c r="I37" s="11">
        <v>2546.1999999999998</v>
      </c>
      <c r="J37" s="12">
        <f t="shared" si="2"/>
        <v>3.1827499999999995</v>
      </c>
      <c r="K37" s="13">
        <f t="shared" si="3"/>
        <v>-40.058911318828045</v>
      </c>
    </row>
    <row r="38" spans="1:11" ht="12.6" customHeight="1" x14ac:dyDescent="0.2">
      <c r="A38" s="7" t="s">
        <v>70</v>
      </c>
      <c r="B38" s="8" t="s">
        <v>71</v>
      </c>
      <c r="C38" s="7" t="s">
        <v>71</v>
      </c>
      <c r="D38" s="9">
        <v>14.411125</v>
      </c>
      <c r="E38" s="9">
        <v>1.3464999999999998</v>
      </c>
      <c r="F38" s="9">
        <v>33.142624999999995</v>
      </c>
      <c r="G38" s="10">
        <f t="shared" si="0"/>
        <v>9.3434759604125261</v>
      </c>
      <c r="H38" s="10">
        <f t="shared" si="1"/>
        <v>4.062743973961024</v>
      </c>
      <c r="I38" s="11">
        <v>936.6</v>
      </c>
      <c r="J38" s="12">
        <f t="shared" si="2"/>
        <v>1.17075</v>
      </c>
      <c r="K38" s="13">
        <f t="shared" si="3"/>
        <v>15.011744608157152</v>
      </c>
    </row>
    <row r="39" spans="1:11" ht="12.6" customHeight="1" x14ac:dyDescent="0.2">
      <c r="A39" s="7" t="s">
        <v>72</v>
      </c>
      <c r="B39" s="8" t="s">
        <v>48</v>
      </c>
      <c r="C39" s="7" t="s">
        <v>73</v>
      </c>
      <c r="D39" s="9">
        <v>13.944000000000001</v>
      </c>
      <c r="E39" s="9">
        <v>0.42525000000000002</v>
      </c>
      <c r="F39" s="9">
        <v>4.6964999999999995</v>
      </c>
      <c r="G39" s="10">
        <f t="shared" si="0"/>
        <v>3.0496987951807228</v>
      </c>
      <c r="H39" s="10">
        <f t="shared" si="1"/>
        <v>9.0546151389332508</v>
      </c>
      <c r="I39" s="11">
        <v>276.5</v>
      </c>
      <c r="J39" s="12">
        <f t="shared" si="2"/>
        <v>0.34562500000000002</v>
      </c>
      <c r="K39" s="13">
        <f t="shared" si="3"/>
        <v>23.037974683544306</v>
      </c>
    </row>
    <row r="40" spans="1:11" ht="12.6" customHeight="1" x14ac:dyDescent="0.2">
      <c r="A40" s="7" t="s">
        <v>74</v>
      </c>
      <c r="B40" s="8" t="s">
        <v>14</v>
      </c>
      <c r="C40" s="7" t="s">
        <v>75</v>
      </c>
      <c r="D40" s="9">
        <v>13.90625</v>
      </c>
      <c r="E40" s="9">
        <v>0.88624999999999998</v>
      </c>
      <c r="F40" s="9">
        <v>12.26</v>
      </c>
      <c r="G40" s="10">
        <f t="shared" si="0"/>
        <v>6.3730337078651678</v>
      </c>
      <c r="H40" s="10">
        <f t="shared" si="1"/>
        <v>7.2287928221859712</v>
      </c>
      <c r="I40" s="11">
        <v>564</v>
      </c>
      <c r="J40" s="12">
        <f t="shared" si="2"/>
        <v>0.70499999999999996</v>
      </c>
      <c r="K40" s="13">
        <f t="shared" si="3"/>
        <v>25.709219858156036</v>
      </c>
    </row>
    <row r="41" spans="1:11" ht="12.6" customHeight="1" x14ac:dyDescent="0.2">
      <c r="A41" s="7" t="s">
        <v>76</v>
      </c>
      <c r="B41" s="8" t="s">
        <v>17</v>
      </c>
      <c r="C41" s="7" t="s">
        <v>18</v>
      </c>
      <c r="D41" s="9">
        <v>13.81</v>
      </c>
      <c r="E41" s="9">
        <v>-0.17250000000000001</v>
      </c>
      <c r="F41" s="9">
        <v>136.90125</v>
      </c>
      <c r="G41" s="10">
        <f t="shared" si="0"/>
        <v>-1.2490948587979727</v>
      </c>
      <c r="H41" s="10">
        <f t="shared" si="1"/>
        <v>-0.12600323225682747</v>
      </c>
      <c r="I41" s="11"/>
      <c r="J41" s="12">
        <v>0.1</v>
      </c>
      <c r="K41" s="13">
        <f t="shared" si="3"/>
        <v>-272.5</v>
      </c>
    </row>
    <row r="42" spans="1:11" ht="12.6" customHeight="1" x14ac:dyDescent="0.2">
      <c r="A42" s="7" t="s">
        <v>77</v>
      </c>
      <c r="B42" s="8" t="s">
        <v>42</v>
      </c>
      <c r="C42" s="7" t="s">
        <v>62</v>
      </c>
      <c r="D42" s="9">
        <v>13.802249999999997</v>
      </c>
      <c r="E42" s="9">
        <v>0.14897500000000002</v>
      </c>
      <c r="F42" s="9">
        <v>4.6218374999999998</v>
      </c>
      <c r="G42" s="10">
        <f t="shared" si="0"/>
        <v>1.0793530040391968</v>
      </c>
      <c r="H42" s="10">
        <f t="shared" si="1"/>
        <v>3.2232851111706116</v>
      </c>
      <c r="I42" s="11">
        <v>110.2</v>
      </c>
      <c r="J42" s="12">
        <f>(I42/1000)*1.25</f>
        <v>0.13775000000000001</v>
      </c>
      <c r="K42" s="13">
        <f t="shared" si="3"/>
        <v>8.1488203266787735</v>
      </c>
    </row>
    <row r="43" spans="1:11" ht="12.6" customHeight="1" x14ac:dyDescent="0.2">
      <c r="A43" s="15" t="s">
        <v>78</v>
      </c>
      <c r="B43" s="14" t="s">
        <v>14</v>
      </c>
      <c r="C43" s="15" t="s">
        <v>14</v>
      </c>
      <c r="D43" s="11">
        <v>13.75</v>
      </c>
      <c r="E43" s="11">
        <v>0.52</v>
      </c>
      <c r="F43" s="12" t="s">
        <v>79</v>
      </c>
      <c r="G43" s="10">
        <f t="shared" si="0"/>
        <v>3.7818181818181822</v>
      </c>
      <c r="H43" s="10" t="s">
        <v>79</v>
      </c>
      <c r="I43" s="11"/>
      <c r="J43" s="12" t="s">
        <v>79</v>
      </c>
      <c r="K43" s="13" t="s">
        <v>79</v>
      </c>
    </row>
    <row r="44" spans="1:11" ht="12.6" customHeight="1" x14ac:dyDescent="0.2">
      <c r="A44" s="7" t="s">
        <v>80</v>
      </c>
      <c r="B44" s="8" t="s">
        <v>24</v>
      </c>
      <c r="C44" s="7" t="s">
        <v>24</v>
      </c>
      <c r="D44" s="9">
        <v>13.28</v>
      </c>
      <c r="E44" s="9">
        <v>-0.21749999999999997</v>
      </c>
      <c r="F44" s="9">
        <v>1692.22</v>
      </c>
      <c r="G44" s="10">
        <f t="shared" si="0"/>
        <v>-1.6378012048192769</v>
      </c>
      <c r="H44" s="10">
        <f t="shared" ref="H44:H107" si="4">(E44/F44)*100</f>
        <v>-1.2852938743189419E-2</v>
      </c>
      <c r="I44" s="11">
        <v>540</v>
      </c>
      <c r="J44" s="12">
        <f t="shared" ref="J44:J66" si="5">(I44/1000)*1.25</f>
        <v>0.67500000000000004</v>
      </c>
      <c r="K44" s="13">
        <f t="shared" ref="K44:K107" si="6">((E44-J44)/J44)*100</f>
        <v>-132.22222222222223</v>
      </c>
    </row>
    <row r="45" spans="1:11" ht="12.6" customHeight="1" x14ac:dyDescent="0.2">
      <c r="A45" s="7" t="s">
        <v>81</v>
      </c>
      <c r="B45" s="8" t="s">
        <v>56</v>
      </c>
      <c r="C45" s="7" t="s">
        <v>82</v>
      </c>
      <c r="D45" s="9">
        <v>13.07255</v>
      </c>
      <c r="E45" s="9">
        <v>2.6459750000000004</v>
      </c>
      <c r="F45" s="9">
        <v>40.226999999999997</v>
      </c>
      <c r="G45" s="10">
        <f t="shared" si="0"/>
        <v>20.240695197188003</v>
      </c>
      <c r="H45" s="10">
        <f t="shared" si="4"/>
        <v>6.5776095657145719</v>
      </c>
      <c r="I45" s="11">
        <v>2071.9</v>
      </c>
      <c r="J45" s="12">
        <f t="shared" si="5"/>
        <v>2.5898750000000001</v>
      </c>
      <c r="K45" s="13">
        <f t="shared" si="6"/>
        <v>2.1661277088662683</v>
      </c>
    </row>
    <row r="46" spans="1:11" ht="12.6" customHeight="1" x14ac:dyDescent="0.2">
      <c r="A46" s="7" t="s">
        <v>83</v>
      </c>
      <c r="B46" s="8" t="s">
        <v>14</v>
      </c>
      <c r="C46" s="7" t="s">
        <v>75</v>
      </c>
      <c r="D46" s="9">
        <v>12.887125000000001</v>
      </c>
      <c r="E46" s="9">
        <v>0.65599999999999992</v>
      </c>
      <c r="F46" s="9">
        <v>9.8787500000000001</v>
      </c>
      <c r="G46" s="10">
        <f t="shared" si="0"/>
        <v>5.0903518046111902</v>
      </c>
      <c r="H46" s="10">
        <f t="shared" si="4"/>
        <v>6.6405162596482343</v>
      </c>
      <c r="I46" s="11">
        <v>466.7</v>
      </c>
      <c r="J46" s="12">
        <f t="shared" si="5"/>
        <v>0.58337499999999998</v>
      </c>
      <c r="K46" s="13">
        <f t="shared" si="6"/>
        <v>12.449110777801575</v>
      </c>
    </row>
    <row r="47" spans="1:11" ht="12.6" customHeight="1" x14ac:dyDescent="0.2">
      <c r="A47" s="7" t="s">
        <v>84</v>
      </c>
      <c r="B47" s="8" t="s">
        <v>56</v>
      </c>
      <c r="C47" s="7" t="s">
        <v>82</v>
      </c>
      <c r="D47" s="9">
        <v>12.822499999999998</v>
      </c>
      <c r="E47" s="9">
        <v>2.8100000000000005</v>
      </c>
      <c r="F47" s="9">
        <v>28.397500000000001</v>
      </c>
      <c r="G47" s="10">
        <f t="shared" si="0"/>
        <v>21.914603236498351</v>
      </c>
      <c r="H47" s="10">
        <f t="shared" si="4"/>
        <v>9.895237256800776</v>
      </c>
      <c r="I47" s="11">
        <v>2485</v>
      </c>
      <c r="J47" s="12">
        <f t="shared" si="5"/>
        <v>3.1062499999999997</v>
      </c>
      <c r="K47" s="13">
        <f t="shared" si="6"/>
        <v>-9.5372233400402173</v>
      </c>
    </row>
    <row r="48" spans="1:11" ht="12.6" customHeight="1" x14ac:dyDescent="0.2">
      <c r="A48" s="7" t="s">
        <v>85</v>
      </c>
      <c r="B48" s="8" t="s">
        <v>42</v>
      </c>
      <c r="C48" s="7" t="s">
        <v>43</v>
      </c>
      <c r="D48" s="9">
        <v>12.0037375</v>
      </c>
      <c r="E48" s="9">
        <v>0.93406250000000002</v>
      </c>
      <c r="F48" s="9">
        <v>31.576187500000003</v>
      </c>
      <c r="G48" s="10">
        <f t="shared" si="0"/>
        <v>7.7814305752687458</v>
      </c>
      <c r="H48" s="10">
        <f t="shared" si="4"/>
        <v>2.9581231109677186</v>
      </c>
      <c r="I48" s="11">
        <v>689.2</v>
      </c>
      <c r="J48" s="12">
        <f t="shared" si="5"/>
        <v>0.86150000000000004</v>
      </c>
      <c r="K48" s="13">
        <f t="shared" si="6"/>
        <v>8.4228090539756195</v>
      </c>
    </row>
    <row r="49" spans="1:11" ht="12.6" customHeight="1" x14ac:dyDescent="0.2">
      <c r="A49" s="7" t="s">
        <v>86</v>
      </c>
      <c r="B49" s="8" t="s">
        <v>48</v>
      </c>
      <c r="C49" s="7" t="s">
        <v>87</v>
      </c>
      <c r="D49" s="9">
        <v>11.82</v>
      </c>
      <c r="E49" s="9">
        <v>1.5962499999999999</v>
      </c>
      <c r="F49" s="9">
        <v>6.8337499999999993</v>
      </c>
      <c r="G49" s="10">
        <f t="shared" si="0"/>
        <v>13.504653130287647</v>
      </c>
      <c r="H49" s="10">
        <f t="shared" si="4"/>
        <v>23.358331809036038</v>
      </c>
      <c r="I49" s="11">
        <v>565</v>
      </c>
      <c r="J49" s="12">
        <f t="shared" si="5"/>
        <v>0.70624999999999993</v>
      </c>
      <c r="K49" s="13">
        <f t="shared" si="6"/>
        <v>126.01769911504425</v>
      </c>
    </row>
    <row r="50" spans="1:11" ht="12.6" customHeight="1" x14ac:dyDescent="0.2">
      <c r="A50" s="7" t="s">
        <v>88</v>
      </c>
      <c r="B50" s="8" t="s">
        <v>17</v>
      </c>
      <c r="C50" s="7" t="s">
        <v>18</v>
      </c>
      <c r="D50" s="9">
        <v>11.114999999999998</v>
      </c>
      <c r="E50" s="9">
        <v>0.62875000000000003</v>
      </c>
      <c r="F50" s="9">
        <v>246.91249999999999</v>
      </c>
      <c r="G50" s="10">
        <f t="shared" si="0"/>
        <v>5.6567701304543423</v>
      </c>
      <c r="H50" s="10">
        <f t="shared" si="4"/>
        <v>0.25464486407128034</v>
      </c>
      <c r="I50" s="11">
        <v>466</v>
      </c>
      <c r="J50" s="12">
        <f t="shared" si="5"/>
        <v>0.58250000000000002</v>
      </c>
      <c r="K50" s="13">
        <f t="shared" si="6"/>
        <v>7.9399141630901306</v>
      </c>
    </row>
    <row r="51" spans="1:11" ht="12.6" customHeight="1" x14ac:dyDescent="0.2">
      <c r="A51" s="7" t="s">
        <v>89</v>
      </c>
      <c r="B51" s="8" t="s">
        <v>53</v>
      </c>
      <c r="C51" s="7" t="s">
        <v>90</v>
      </c>
      <c r="D51" s="9">
        <v>11.045</v>
      </c>
      <c r="E51" s="9">
        <v>4.0287499999999996</v>
      </c>
      <c r="F51" s="9">
        <v>19.293749999999999</v>
      </c>
      <c r="G51" s="10">
        <f t="shared" si="0"/>
        <v>36.475780896333177</v>
      </c>
      <c r="H51" s="10">
        <f t="shared" si="4"/>
        <v>20.881114350502102</v>
      </c>
      <c r="I51" s="11">
        <v>1739</v>
      </c>
      <c r="J51" s="12">
        <f t="shared" si="5"/>
        <v>2.1737500000000001</v>
      </c>
      <c r="K51" s="13">
        <f t="shared" si="6"/>
        <v>85.336400230017233</v>
      </c>
    </row>
    <row r="52" spans="1:11" ht="12.6" customHeight="1" x14ac:dyDescent="0.2">
      <c r="A52" s="7" t="s">
        <v>91</v>
      </c>
      <c r="B52" s="8" t="s">
        <v>53</v>
      </c>
      <c r="C52" s="7" t="s">
        <v>54</v>
      </c>
      <c r="D52" s="9">
        <v>10.991249999999999</v>
      </c>
      <c r="E52" s="9">
        <v>-7.4999999999999997E-2</v>
      </c>
      <c r="F52" s="9">
        <v>6.49</v>
      </c>
      <c r="G52" s="10">
        <f t="shared" si="0"/>
        <v>-0.68236096895257603</v>
      </c>
      <c r="H52" s="10">
        <f t="shared" si="4"/>
        <v>-1.1556240369799691</v>
      </c>
      <c r="I52" s="11">
        <v>-35</v>
      </c>
      <c r="J52" s="12">
        <f t="shared" si="5"/>
        <v>-4.3750000000000004E-2</v>
      </c>
      <c r="K52" s="13">
        <f t="shared" si="6"/>
        <v>71.428571428571402</v>
      </c>
    </row>
    <row r="53" spans="1:11" ht="12.6" customHeight="1" x14ac:dyDescent="0.2">
      <c r="A53" s="7" t="s">
        <v>92</v>
      </c>
      <c r="B53" s="8" t="s">
        <v>42</v>
      </c>
      <c r="C53" s="7" t="s">
        <v>43</v>
      </c>
      <c r="D53" s="9">
        <v>10.734999999999999</v>
      </c>
      <c r="E53" s="9">
        <v>-0.14749999999999999</v>
      </c>
      <c r="F53" s="9">
        <v>6.9987500000000002</v>
      </c>
      <c r="G53" s="10">
        <f t="shared" si="0"/>
        <v>-1.3740102468560782</v>
      </c>
      <c r="H53" s="10">
        <f t="shared" si="4"/>
        <v>-2.107519199857117</v>
      </c>
      <c r="I53" s="11">
        <v>-199</v>
      </c>
      <c r="J53" s="12">
        <f t="shared" si="5"/>
        <v>-0.24875000000000003</v>
      </c>
      <c r="K53" s="13">
        <f t="shared" si="6"/>
        <v>-40.703517587939707</v>
      </c>
    </row>
    <row r="54" spans="1:11" ht="12.6" customHeight="1" x14ac:dyDescent="0.2">
      <c r="A54" s="7" t="s">
        <v>93</v>
      </c>
      <c r="B54" s="8" t="s">
        <v>8</v>
      </c>
      <c r="C54" s="7" t="s">
        <v>12</v>
      </c>
      <c r="D54" s="9">
        <v>10.130762499999999</v>
      </c>
      <c r="E54" s="9">
        <v>-0.15338750000000001</v>
      </c>
      <c r="F54" s="9">
        <v>33.112949999999998</v>
      </c>
      <c r="G54" s="10">
        <f t="shared" si="0"/>
        <v>-1.5140765564289955</v>
      </c>
      <c r="H54" s="10">
        <f t="shared" si="4"/>
        <v>-0.46322511283349871</v>
      </c>
      <c r="I54" s="11">
        <v>99.6</v>
      </c>
      <c r="J54" s="12">
        <f t="shared" si="5"/>
        <v>0.1245</v>
      </c>
      <c r="K54" s="13">
        <f t="shared" si="6"/>
        <v>-223.20281124497993</v>
      </c>
    </row>
    <row r="55" spans="1:11" ht="12.6" customHeight="1" x14ac:dyDescent="0.2">
      <c r="A55" s="7" t="s">
        <v>94</v>
      </c>
      <c r="B55" s="8" t="s">
        <v>95</v>
      </c>
      <c r="C55" s="7" t="s">
        <v>96</v>
      </c>
      <c r="D55" s="9">
        <v>9.9700000000000006</v>
      </c>
      <c r="E55" s="9">
        <v>9.3375E-2</v>
      </c>
      <c r="F55" s="9">
        <v>2.227125</v>
      </c>
      <c r="G55" s="10">
        <f t="shared" si="0"/>
        <v>0.93655967903711124</v>
      </c>
      <c r="H55" s="10">
        <f t="shared" si="4"/>
        <v>4.1926250210473146</v>
      </c>
      <c r="I55" s="11">
        <v>53.6</v>
      </c>
      <c r="J55" s="12">
        <f t="shared" si="5"/>
        <v>6.7000000000000004E-2</v>
      </c>
      <c r="K55" s="13">
        <f t="shared" si="6"/>
        <v>39.365671641791032</v>
      </c>
    </row>
    <row r="56" spans="1:11" ht="12.6" customHeight="1" x14ac:dyDescent="0.2">
      <c r="A56" s="7" t="s">
        <v>97</v>
      </c>
      <c r="B56" s="8" t="s">
        <v>8</v>
      </c>
      <c r="C56" s="7" t="s">
        <v>98</v>
      </c>
      <c r="D56" s="9">
        <v>9.919337500000001</v>
      </c>
      <c r="E56" s="9">
        <v>-0.89236250000000006</v>
      </c>
      <c r="F56" s="9">
        <v>9.2552374999999998</v>
      </c>
      <c r="G56" s="10">
        <f t="shared" si="0"/>
        <v>-8.9961905217964411</v>
      </c>
      <c r="H56" s="10">
        <f t="shared" si="4"/>
        <v>-9.6417028736431689</v>
      </c>
      <c r="I56" s="11">
        <v>-333.2</v>
      </c>
      <c r="J56" s="12">
        <f t="shared" si="5"/>
        <v>-0.41649999999999998</v>
      </c>
      <c r="K56" s="13">
        <f t="shared" si="6"/>
        <v>114.25270108043219</v>
      </c>
    </row>
    <row r="57" spans="1:11" ht="12.6" customHeight="1" x14ac:dyDescent="0.2">
      <c r="A57" s="7" t="s">
        <v>99</v>
      </c>
      <c r="B57" s="8" t="s">
        <v>71</v>
      </c>
      <c r="C57" s="7" t="s">
        <v>71</v>
      </c>
      <c r="D57" s="9">
        <v>9.5399999999999991</v>
      </c>
      <c r="E57" s="9">
        <v>1.08125</v>
      </c>
      <c r="F57" s="9">
        <v>8.0225000000000009</v>
      </c>
      <c r="G57" s="10">
        <f t="shared" si="0"/>
        <v>11.333857442348009</v>
      </c>
      <c r="H57" s="10">
        <f t="shared" si="4"/>
        <v>13.477718915550016</v>
      </c>
      <c r="I57" s="11">
        <v>979</v>
      </c>
      <c r="J57" s="12">
        <f t="shared" si="5"/>
        <v>1.2237499999999999</v>
      </c>
      <c r="K57" s="13">
        <f t="shared" si="6"/>
        <v>-11.644535240040847</v>
      </c>
    </row>
    <row r="58" spans="1:11" ht="12.6" customHeight="1" x14ac:dyDescent="0.2">
      <c r="A58" s="7" t="s">
        <v>100</v>
      </c>
      <c r="B58" s="8" t="s">
        <v>48</v>
      </c>
      <c r="C58" s="7" t="s">
        <v>101</v>
      </c>
      <c r="D58" s="9">
        <v>8.7275000000000009</v>
      </c>
      <c r="E58" s="9">
        <v>0.21125000000000002</v>
      </c>
      <c r="F58" s="9">
        <v>7.8412499999999996</v>
      </c>
      <c r="G58" s="10">
        <f t="shared" si="0"/>
        <v>2.4205098825551419</v>
      </c>
      <c r="H58" s="10">
        <f t="shared" si="4"/>
        <v>2.6940857643870562</v>
      </c>
      <c r="I58" s="11">
        <v>395</v>
      </c>
      <c r="J58" s="12">
        <f t="shared" si="5"/>
        <v>0.49375000000000002</v>
      </c>
      <c r="K58" s="13">
        <f t="shared" si="6"/>
        <v>-57.215189873417714</v>
      </c>
    </row>
    <row r="59" spans="1:11" ht="12.6" customHeight="1" x14ac:dyDescent="0.2">
      <c r="A59" s="7" t="s">
        <v>102</v>
      </c>
      <c r="B59" s="8" t="s">
        <v>42</v>
      </c>
      <c r="C59" s="7" t="s">
        <v>62</v>
      </c>
      <c r="D59" s="9">
        <v>8.56</v>
      </c>
      <c r="E59" s="9">
        <v>0.19</v>
      </c>
      <c r="F59" s="9">
        <v>5.8075000000000001</v>
      </c>
      <c r="G59" s="10">
        <f t="shared" si="0"/>
        <v>2.2196261682242988</v>
      </c>
      <c r="H59" s="10">
        <f t="shared" si="4"/>
        <v>3.2716315109771847</v>
      </c>
      <c r="I59" s="11">
        <v>-362</v>
      </c>
      <c r="J59" s="12">
        <f t="shared" si="5"/>
        <v>-0.45250000000000001</v>
      </c>
      <c r="K59" s="13">
        <f t="shared" si="6"/>
        <v>-141.98895027624309</v>
      </c>
    </row>
    <row r="60" spans="1:11" ht="12.6" customHeight="1" x14ac:dyDescent="0.2">
      <c r="A60" s="7" t="s">
        <v>103</v>
      </c>
      <c r="B60" s="8" t="s">
        <v>42</v>
      </c>
      <c r="C60" s="7" t="s">
        <v>43</v>
      </c>
      <c r="D60" s="9">
        <v>8.396749999999999</v>
      </c>
      <c r="E60" s="9">
        <v>6.7750000000000005E-2</v>
      </c>
      <c r="F60" s="9">
        <v>6.2150000000000007</v>
      </c>
      <c r="G60" s="10">
        <f t="shared" si="0"/>
        <v>0.80685979694524679</v>
      </c>
      <c r="H60" s="10">
        <f t="shared" si="4"/>
        <v>1.0901045856798068</v>
      </c>
      <c r="I60" s="11">
        <v>35</v>
      </c>
      <c r="J60" s="12">
        <f t="shared" si="5"/>
        <v>4.3750000000000004E-2</v>
      </c>
      <c r="K60" s="13">
        <f t="shared" si="6"/>
        <v>54.857142857142847</v>
      </c>
    </row>
    <row r="61" spans="1:11" ht="12.6" customHeight="1" x14ac:dyDescent="0.2">
      <c r="A61" s="7" t="s">
        <v>104</v>
      </c>
      <c r="B61" s="8" t="s">
        <v>14</v>
      </c>
      <c r="C61" s="7" t="s">
        <v>75</v>
      </c>
      <c r="D61" s="9">
        <v>8.3783750000000001</v>
      </c>
      <c r="E61" s="9">
        <v>0.22449999999999998</v>
      </c>
      <c r="F61" s="9">
        <v>4.0535000000000005</v>
      </c>
      <c r="G61" s="10">
        <f t="shared" si="0"/>
        <v>2.6795172094827455</v>
      </c>
      <c r="H61" s="10">
        <f t="shared" si="4"/>
        <v>5.5384235845565541</v>
      </c>
      <c r="I61" s="11">
        <v>194.2</v>
      </c>
      <c r="J61" s="12">
        <f t="shared" si="5"/>
        <v>0.24274999999999997</v>
      </c>
      <c r="K61" s="13">
        <f t="shared" si="6"/>
        <v>-7.5180226570545798</v>
      </c>
    </row>
    <row r="62" spans="1:11" ht="12.6" customHeight="1" x14ac:dyDescent="0.2">
      <c r="A62" s="7" t="s">
        <v>105</v>
      </c>
      <c r="B62" s="8" t="s">
        <v>17</v>
      </c>
      <c r="C62" s="7" t="s">
        <v>106</v>
      </c>
      <c r="D62" s="9">
        <v>8.3537499999999998</v>
      </c>
      <c r="E62" s="9">
        <v>7.4999999999999997E-2</v>
      </c>
      <c r="F62" s="9">
        <v>24.92625</v>
      </c>
      <c r="G62" s="10">
        <f t="shared" si="0"/>
        <v>0.89780038904683523</v>
      </c>
      <c r="H62" s="10">
        <f t="shared" si="4"/>
        <v>0.30088761847449974</v>
      </c>
      <c r="I62" s="11">
        <v>-356</v>
      </c>
      <c r="J62" s="12">
        <f t="shared" si="5"/>
        <v>-0.44499999999999995</v>
      </c>
      <c r="K62" s="13">
        <f t="shared" si="6"/>
        <v>-116.85393258426966</v>
      </c>
    </row>
    <row r="63" spans="1:11" ht="12.6" customHeight="1" x14ac:dyDescent="0.2">
      <c r="A63" s="7" t="s">
        <v>107</v>
      </c>
      <c r="B63" s="8" t="s">
        <v>42</v>
      </c>
      <c r="C63" s="7" t="s">
        <v>62</v>
      </c>
      <c r="D63" s="9">
        <v>7.6956250000000006</v>
      </c>
      <c r="E63" s="9">
        <v>0.26337500000000003</v>
      </c>
      <c r="F63" s="9">
        <v>4.1063749999999999</v>
      </c>
      <c r="G63" s="10">
        <f t="shared" si="0"/>
        <v>3.4223990903922683</v>
      </c>
      <c r="H63" s="10">
        <f t="shared" si="4"/>
        <v>6.4138077988493514</v>
      </c>
      <c r="I63" s="11">
        <v>206.8</v>
      </c>
      <c r="J63" s="12">
        <f t="shared" si="5"/>
        <v>0.25850000000000001</v>
      </c>
      <c r="K63" s="13">
        <f t="shared" si="6"/>
        <v>1.8858800773694462</v>
      </c>
    </row>
    <row r="64" spans="1:11" ht="12.6" customHeight="1" x14ac:dyDescent="0.2">
      <c r="A64" s="7" t="s">
        <v>108</v>
      </c>
      <c r="B64" s="8" t="s">
        <v>71</v>
      </c>
      <c r="C64" s="7" t="s">
        <v>71</v>
      </c>
      <c r="D64" s="9">
        <v>7.2162499999999996</v>
      </c>
      <c r="E64" s="9">
        <v>1.2</v>
      </c>
      <c r="F64" s="9">
        <v>13.858750000000001</v>
      </c>
      <c r="G64" s="10">
        <f t="shared" si="0"/>
        <v>16.629135631387491</v>
      </c>
      <c r="H64" s="10">
        <f t="shared" si="4"/>
        <v>8.6587895733742215</v>
      </c>
      <c r="I64" s="11">
        <v>1115</v>
      </c>
      <c r="J64" s="12">
        <f t="shared" si="5"/>
        <v>1.39375</v>
      </c>
      <c r="K64" s="13">
        <f t="shared" si="6"/>
        <v>-13.901345291479828</v>
      </c>
    </row>
    <row r="65" spans="1:11" ht="12.6" customHeight="1" x14ac:dyDescent="0.2">
      <c r="A65" s="7" t="s">
        <v>109</v>
      </c>
      <c r="B65" s="8" t="s">
        <v>95</v>
      </c>
      <c r="C65" s="7" t="s">
        <v>110</v>
      </c>
      <c r="D65" s="9">
        <v>7.1125000000000007</v>
      </c>
      <c r="E65" s="9">
        <v>1.3825000000000001</v>
      </c>
      <c r="F65" s="9">
        <v>13.473749999999999</v>
      </c>
      <c r="G65" s="10">
        <f t="shared" si="0"/>
        <v>19.437609841827765</v>
      </c>
      <c r="H65" s="10">
        <f t="shared" si="4"/>
        <v>10.260692086464422</v>
      </c>
      <c r="I65" s="11">
        <v>284</v>
      </c>
      <c r="J65" s="12">
        <f t="shared" si="5"/>
        <v>0.35499999999999998</v>
      </c>
      <c r="K65" s="13">
        <f t="shared" si="6"/>
        <v>289.43661971830988</v>
      </c>
    </row>
    <row r="66" spans="1:11" ht="12.6" customHeight="1" x14ac:dyDescent="0.2">
      <c r="A66" s="7" t="s">
        <v>111</v>
      </c>
      <c r="B66" s="8" t="s">
        <v>14</v>
      </c>
      <c r="C66" s="7" t="s">
        <v>75</v>
      </c>
      <c r="D66" s="9">
        <v>7.0787500000000003</v>
      </c>
      <c r="E66" s="9">
        <v>6.7500000000000004E-2</v>
      </c>
      <c r="F66" s="9">
        <v>5.2035</v>
      </c>
      <c r="G66" s="10">
        <f t="shared" ref="G66:G129" si="7">(E66/D66)*100</f>
        <v>0.95355818470775211</v>
      </c>
      <c r="H66" s="10">
        <f t="shared" si="4"/>
        <v>1.2972038051311618</v>
      </c>
      <c r="I66" s="11">
        <v>94</v>
      </c>
      <c r="J66" s="12">
        <f t="shared" si="5"/>
        <v>0.11749999999999999</v>
      </c>
      <c r="K66" s="13">
        <f t="shared" si="6"/>
        <v>-42.553191489361694</v>
      </c>
    </row>
    <row r="67" spans="1:11" ht="12.6" customHeight="1" x14ac:dyDescent="0.2">
      <c r="A67" s="7" t="s">
        <v>112</v>
      </c>
      <c r="B67" s="8" t="s">
        <v>42</v>
      </c>
      <c r="C67" s="7" t="s">
        <v>62</v>
      </c>
      <c r="D67" s="9">
        <v>6.9758750000000003</v>
      </c>
      <c r="E67" s="9">
        <v>0.323125</v>
      </c>
      <c r="F67" s="9">
        <v>5.9027500000000002</v>
      </c>
      <c r="G67" s="10">
        <f t="shared" si="7"/>
        <v>4.6320354077445485</v>
      </c>
      <c r="H67" s="10">
        <f t="shared" si="4"/>
        <v>5.474143407733683</v>
      </c>
      <c r="I67" s="11"/>
      <c r="J67" s="12">
        <v>0.18</v>
      </c>
      <c r="K67" s="13">
        <f t="shared" si="6"/>
        <v>79.5138888888889</v>
      </c>
    </row>
    <row r="68" spans="1:11" ht="12.6" customHeight="1" x14ac:dyDescent="0.2">
      <c r="A68" s="7" t="s">
        <v>113</v>
      </c>
      <c r="B68" s="8" t="s">
        <v>56</v>
      </c>
      <c r="C68" s="7" t="s">
        <v>82</v>
      </c>
      <c r="D68" s="9">
        <v>6.5284250000000004</v>
      </c>
      <c r="E68" s="9">
        <v>0.29562499999999997</v>
      </c>
      <c r="F68" s="9">
        <v>6.6364000000000001</v>
      </c>
      <c r="G68" s="10">
        <f t="shared" si="7"/>
        <v>4.5282744306628313</v>
      </c>
      <c r="H68" s="10">
        <f t="shared" si="4"/>
        <v>4.454598878910252</v>
      </c>
      <c r="I68" s="11">
        <v>187.8</v>
      </c>
      <c r="J68" s="12">
        <f t="shared" ref="J68:J75" si="8">(I68/1000)*1.25</f>
        <v>0.23475000000000001</v>
      </c>
      <c r="K68" s="13">
        <f t="shared" si="6"/>
        <v>25.931842385516486</v>
      </c>
    </row>
    <row r="69" spans="1:11" ht="12.6" customHeight="1" x14ac:dyDescent="0.2">
      <c r="A69" s="7" t="s">
        <v>114</v>
      </c>
      <c r="B69" s="8" t="s">
        <v>56</v>
      </c>
      <c r="C69" s="7" t="s">
        <v>115</v>
      </c>
      <c r="D69" s="9">
        <v>6.4199249999999992</v>
      </c>
      <c r="E69" s="9">
        <v>0.47232500000000005</v>
      </c>
      <c r="F69" s="9">
        <v>6.1599374999999998</v>
      </c>
      <c r="G69" s="10">
        <f t="shared" si="7"/>
        <v>7.3571731756990939</v>
      </c>
      <c r="H69" s="10">
        <f t="shared" si="4"/>
        <v>7.6676914335575646</v>
      </c>
      <c r="I69" s="11">
        <v>327.7</v>
      </c>
      <c r="J69" s="12">
        <f t="shared" si="8"/>
        <v>0.40962500000000002</v>
      </c>
      <c r="K69" s="13">
        <f t="shared" si="6"/>
        <v>15.306682941714991</v>
      </c>
    </row>
    <row r="70" spans="1:11" ht="12.6" customHeight="1" x14ac:dyDescent="0.2">
      <c r="A70" s="7" t="s">
        <v>116</v>
      </c>
      <c r="B70" s="8" t="s">
        <v>71</v>
      </c>
      <c r="C70" s="7" t="s">
        <v>71</v>
      </c>
      <c r="D70" s="9">
        <v>6.0924999999999994</v>
      </c>
      <c r="E70" s="9">
        <v>0.58875</v>
      </c>
      <c r="F70" s="9">
        <v>13.877500000000001</v>
      </c>
      <c r="G70" s="10">
        <f t="shared" si="7"/>
        <v>9.6635207221994275</v>
      </c>
      <c r="H70" s="10">
        <f t="shared" si="4"/>
        <v>4.2424788326427665</v>
      </c>
      <c r="I70" s="11">
        <v>538</v>
      </c>
      <c r="J70" s="12">
        <f t="shared" si="8"/>
        <v>0.6725000000000001</v>
      </c>
      <c r="K70" s="13">
        <f t="shared" si="6"/>
        <v>-12.453531598513026</v>
      </c>
    </row>
    <row r="71" spans="1:11" ht="12.6" customHeight="1" x14ac:dyDescent="0.2">
      <c r="A71" s="7" t="s">
        <v>117</v>
      </c>
      <c r="B71" s="8" t="s">
        <v>14</v>
      </c>
      <c r="C71" s="7" t="s">
        <v>15</v>
      </c>
      <c r="D71" s="9">
        <v>5.8520000000000003</v>
      </c>
      <c r="E71" s="9">
        <v>0.13150000000000001</v>
      </c>
      <c r="F71" s="9">
        <v>1.5438749999999999</v>
      </c>
      <c r="G71" s="10">
        <f t="shared" si="7"/>
        <v>2.247095010252905</v>
      </c>
      <c r="H71" s="10">
        <f t="shared" si="4"/>
        <v>8.5175289450246954</v>
      </c>
      <c r="I71" s="11">
        <v>83.1</v>
      </c>
      <c r="J71" s="12">
        <f t="shared" si="8"/>
        <v>0.103875</v>
      </c>
      <c r="K71" s="13">
        <f t="shared" si="6"/>
        <v>26.594464500601696</v>
      </c>
    </row>
    <row r="72" spans="1:11" ht="12.6" customHeight="1" x14ac:dyDescent="0.2">
      <c r="A72" s="7" t="s">
        <v>118</v>
      </c>
      <c r="B72" s="8" t="s">
        <v>42</v>
      </c>
      <c r="C72" s="7" t="s">
        <v>43</v>
      </c>
      <c r="D72" s="9">
        <v>5.6587500000000004</v>
      </c>
      <c r="E72" s="9">
        <v>0.5625</v>
      </c>
      <c r="F72" s="9">
        <v>5.6025</v>
      </c>
      <c r="G72" s="10">
        <f t="shared" si="7"/>
        <v>9.9403578528827037</v>
      </c>
      <c r="H72" s="10">
        <f t="shared" si="4"/>
        <v>10.040160642570282</v>
      </c>
      <c r="I72" s="11">
        <v>398</v>
      </c>
      <c r="J72" s="12">
        <f t="shared" si="8"/>
        <v>0.49750000000000005</v>
      </c>
      <c r="K72" s="13">
        <f t="shared" si="6"/>
        <v>13.065326633165816</v>
      </c>
    </row>
    <row r="73" spans="1:11" ht="12.6" customHeight="1" x14ac:dyDescent="0.2">
      <c r="A73" s="7" t="s">
        <v>119</v>
      </c>
      <c r="B73" s="8" t="s">
        <v>42</v>
      </c>
      <c r="C73" s="7" t="s">
        <v>62</v>
      </c>
      <c r="D73" s="9">
        <v>5.4653749999999999</v>
      </c>
      <c r="E73" s="9">
        <v>0.294875</v>
      </c>
      <c r="F73" s="9">
        <v>6.1247499999999997</v>
      </c>
      <c r="G73" s="10">
        <f t="shared" si="7"/>
        <v>5.3953296891796079</v>
      </c>
      <c r="H73" s="10">
        <f t="shared" si="4"/>
        <v>4.8144822237642355</v>
      </c>
      <c r="I73" s="11">
        <v>177.2</v>
      </c>
      <c r="J73" s="12">
        <f t="shared" si="8"/>
        <v>0.2215</v>
      </c>
      <c r="K73" s="13">
        <f t="shared" si="6"/>
        <v>33.126410835214443</v>
      </c>
    </row>
    <row r="74" spans="1:11" ht="12.6" customHeight="1" x14ac:dyDescent="0.2">
      <c r="A74" s="7" t="s">
        <v>120</v>
      </c>
      <c r="B74" s="8" t="s">
        <v>42</v>
      </c>
      <c r="C74" s="7" t="s">
        <v>62</v>
      </c>
      <c r="D74" s="9">
        <v>5.0898750000000001</v>
      </c>
      <c r="E74" s="9">
        <v>0.15087500000000001</v>
      </c>
      <c r="F74" s="9">
        <v>4.6847500000000002</v>
      </c>
      <c r="G74" s="10">
        <f t="shared" si="7"/>
        <v>2.9642181782460275</v>
      </c>
      <c r="H74" s="10">
        <f t="shared" si="4"/>
        <v>3.220556059554939</v>
      </c>
      <c r="I74" s="11">
        <v>100.2</v>
      </c>
      <c r="J74" s="12">
        <f t="shared" si="8"/>
        <v>0.12525</v>
      </c>
      <c r="K74" s="13">
        <f t="shared" si="6"/>
        <v>20.459081836327353</v>
      </c>
    </row>
    <row r="75" spans="1:11" ht="12.6" customHeight="1" x14ac:dyDescent="0.2">
      <c r="A75" s="7" t="s">
        <v>121</v>
      </c>
      <c r="B75" s="8" t="s">
        <v>48</v>
      </c>
      <c r="C75" s="7" t="s">
        <v>122</v>
      </c>
      <c r="D75" s="9">
        <v>5.0437500000000002</v>
      </c>
      <c r="E75" s="9">
        <v>0.17500000000000002</v>
      </c>
      <c r="F75" s="9">
        <v>4.3137499999999998</v>
      </c>
      <c r="G75" s="10">
        <f t="shared" si="7"/>
        <v>3.4696406443618342</v>
      </c>
      <c r="H75" s="10">
        <f t="shared" si="4"/>
        <v>4.0567951318458428</v>
      </c>
      <c r="I75" s="11">
        <v>77.099999999999994</v>
      </c>
      <c r="J75" s="12">
        <f t="shared" si="8"/>
        <v>9.6374999999999988E-2</v>
      </c>
      <c r="K75" s="13">
        <f t="shared" si="6"/>
        <v>81.582360570687456</v>
      </c>
    </row>
    <row r="76" spans="1:11" ht="12.6" customHeight="1" x14ac:dyDescent="0.2">
      <c r="A76" s="7" t="s">
        <v>123</v>
      </c>
      <c r="B76" s="8" t="s">
        <v>14</v>
      </c>
      <c r="C76" s="7" t="s">
        <v>75</v>
      </c>
      <c r="D76" s="9">
        <v>5.0004999999999997</v>
      </c>
      <c r="E76" s="9">
        <v>6.225E-2</v>
      </c>
      <c r="F76" s="9">
        <v>2.0056250000000002</v>
      </c>
      <c r="G76" s="10">
        <f t="shared" si="7"/>
        <v>1.2448755124487552</v>
      </c>
      <c r="H76" s="10">
        <f t="shared" si="4"/>
        <v>3.1037706450607665</v>
      </c>
      <c r="I76" s="11"/>
      <c r="J76" s="12">
        <v>0.04</v>
      </c>
      <c r="K76" s="13">
        <f t="shared" si="6"/>
        <v>55.624999999999993</v>
      </c>
    </row>
    <row r="77" spans="1:11" ht="12.6" customHeight="1" x14ac:dyDescent="0.2">
      <c r="A77" s="7" t="s">
        <v>124</v>
      </c>
      <c r="B77" s="8" t="s">
        <v>8</v>
      </c>
      <c r="C77" s="7" t="s">
        <v>125</v>
      </c>
      <c r="D77" s="9">
        <v>4.9927875000000004</v>
      </c>
      <c r="E77" s="9">
        <v>0.24454999999999999</v>
      </c>
      <c r="F77" s="9">
        <v>3.4704874999999995</v>
      </c>
      <c r="G77" s="10">
        <f t="shared" si="7"/>
        <v>4.8980654594252204</v>
      </c>
      <c r="H77" s="10">
        <f t="shared" si="4"/>
        <v>7.04656046160662</v>
      </c>
      <c r="I77" s="11">
        <v>188.9</v>
      </c>
      <c r="J77" s="12">
        <f>(I77/1000)*1.25</f>
        <v>0.23612500000000003</v>
      </c>
      <c r="K77" s="13">
        <f t="shared" si="6"/>
        <v>3.5680254102699669</v>
      </c>
    </row>
    <row r="78" spans="1:11" ht="12.6" customHeight="1" x14ac:dyDescent="0.2">
      <c r="A78" s="7" t="s">
        <v>126</v>
      </c>
      <c r="B78" s="8" t="s">
        <v>8</v>
      </c>
      <c r="C78" s="7" t="s">
        <v>125</v>
      </c>
      <c r="D78" s="9">
        <v>4.99125</v>
      </c>
      <c r="E78" s="9">
        <v>0.10250000000000001</v>
      </c>
      <c r="F78" s="9">
        <v>7.3962500000000002</v>
      </c>
      <c r="G78" s="10">
        <f t="shared" si="7"/>
        <v>2.0535937891309795</v>
      </c>
      <c r="H78" s="10">
        <f t="shared" si="4"/>
        <v>1.3858374176102755</v>
      </c>
      <c r="I78" s="11">
        <v>179</v>
      </c>
      <c r="J78" s="12">
        <f>(I78/1000)*1.25</f>
        <v>0.22375</v>
      </c>
      <c r="K78" s="13">
        <f t="shared" si="6"/>
        <v>-54.189944134078203</v>
      </c>
    </row>
    <row r="79" spans="1:11" ht="12.6" customHeight="1" x14ac:dyDescent="0.2">
      <c r="A79" s="7" t="s">
        <v>127</v>
      </c>
      <c r="B79" s="8" t="s">
        <v>42</v>
      </c>
      <c r="C79" s="7" t="s">
        <v>62</v>
      </c>
      <c r="D79" s="9">
        <v>4.9437499999999996</v>
      </c>
      <c r="E79" s="9">
        <v>-1.6841249999999999</v>
      </c>
      <c r="F79" s="9">
        <v>2.7331250000000002</v>
      </c>
      <c r="G79" s="10">
        <f t="shared" si="7"/>
        <v>-34.065739570164347</v>
      </c>
      <c r="H79" s="10">
        <f t="shared" si="4"/>
        <v>-61.619025840384168</v>
      </c>
      <c r="I79" s="11"/>
      <c r="J79" s="12">
        <v>1.2</v>
      </c>
      <c r="K79" s="13">
        <f t="shared" si="6"/>
        <v>-240.34375000000003</v>
      </c>
    </row>
    <row r="80" spans="1:11" ht="12.6" customHeight="1" x14ac:dyDescent="0.2">
      <c r="A80" s="7" t="s">
        <v>128</v>
      </c>
      <c r="B80" s="8" t="s">
        <v>48</v>
      </c>
      <c r="C80" s="7" t="s">
        <v>122</v>
      </c>
      <c r="D80" s="9">
        <v>4.79</v>
      </c>
      <c r="E80" s="9">
        <v>0.44624999999999998</v>
      </c>
      <c r="F80" s="9">
        <v>5.4712499999999995</v>
      </c>
      <c r="G80" s="10">
        <f t="shared" si="7"/>
        <v>9.3162839248434235</v>
      </c>
      <c r="H80" s="10">
        <f t="shared" si="4"/>
        <v>8.156271418779987</v>
      </c>
      <c r="I80" s="11">
        <v>95</v>
      </c>
      <c r="J80" s="12">
        <f t="shared" ref="J80:J105" si="9">(I80/1000)*1.25</f>
        <v>0.11874999999999999</v>
      </c>
      <c r="K80" s="13">
        <f t="shared" si="6"/>
        <v>275.78947368421052</v>
      </c>
    </row>
    <row r="81" spans="1:11" ht="12.6" customHeight="1" x14ac:dyDescent="0.2">
      <c r="A81" s="7" t="s">
        <v>129</v>
      </c>
      <c r="B81" s="8" t="s">
        <v>8</v>
      </c>
      <c r="C81" s="7" t="s">
        <v>125</v>
      </c>
      <c r="D81" s="9">
        <v>4.7397999999999998</v>
      </c>
      <c r="E81" s="9">
        <v>9.113750000000001E-2</v>
      </c>
      <c r="F81" s="9">
        <v>7.1390374999999997</v>
      </c>
      <c r="G81" s="10">
        <f t="shared" si="7"/>
        <v>1.922813198869151</v>
      </c>
      <c r="H81" s="10">
        <f t="shared" si="4"/>
        <v>1.2766076659493666</v>
      </c>
      <c r="I81" s="11">
        <v>414.9</v>
      </c>
      <c r="J81" s="12">
        <f t="shared" si="9"/>
        <v>0.518625</v>
      </c>
      <c r="K81" s="13">
        <f t="shared" si="6"/>
        <v>-82.427090865268752</v>
      </c>
    </row>
    <row r="82" spans="1:11" ht="12.6" customHeight="1" x14ac:dyDescent="0.2">
      <c r="A82" s="7" t="s">
        <v>130</v>
      </c>
      <c r="B82" s="8" t="s">
        <v>14</v>
      </c>
      <c r="C82" s="7" t="s">
        <v>75</v>
      </c>
      <c r="D82" s="9">
        <v>4.6750000000000007</v>
      </c>
      <c r="E82" s="9">
        <v>0.6915</v>
      </c>
      <c r="F82" s="9">
        <v>2.6469999999999998</v>
      </c>
      <c r="G82" s="10">
        <f t="shared" si="7"/>
        <v>14.791443850267378</v>
      </c>
      <c r="H82" s="10">
        <f t="shared" si="4"/>
        <v>26.123913864752552</v>
      </c>
      <c r="I82" s="11">
        <v>508.7</v>
      </c>
      <c r="J82" s="12">
        <f t="shared" si="9"/>
        <v>0.63587500000000008</v>
      </c>
      <c r="K82" s="13">
        <f t="shared" si="6"/>
        <v>8.7477884804403256</v>
      </c>
    </row>
    <row r="83" spans="1:11" ht="12.6" customHeight="1" x14ac:dyDescent="0.2">
      <c r="A83" s="7" t="s">
        <v>131</v>
      </c>
      <c r="B83" s="8" t="s">
        <v>42</v>
      </c>
      <c r="C83" s="7" t="s">
        <v>62</v>
      </c>
      <c r="D83" s="9">
        <v>4.5981250000000005</v>
      </c>
      <c r="E83" s="9">
        <v>0.113625</v>
      </c>
      <c r="F83" s="9">
        <v>1.0649999999999999</v>
      </c>
      <c r="G83" s="10">
        <f t="shared" si="7"/>
        <v>2.4711159439989125</v>
      </c>
      <c r="H83" s="10">
        <f t="shared" si="4"/>
        <v>10.669014084507044</v>
      </c>
      <c r="I83" s="11">
        <v>71.7</v>
      </c>
      <c r="J83" s="12">
        <f t="shared" si="9"/>
        <v>8.9624999999999996E-2</v>
      </c>
      <c r="K83" s="13">
        <f t="shared" si="6"/>
        <v>26.778242677824277</v>
      </c>
    </row>
    <row r="84" spans="1:11" ht="12.6" customHeight="1" x14ac:dyDescent="0.2">
      <c r="A84" s="7" t="s">
        <v>132</v>
      </c>
      <c r="B84" s="14" t="s">
        <v>36</v>
      </c>
      <c r="C84" s="7" t="s">
        <v>37</v>
      </c>
      <c r="D84" s="9">
        <v>4.5735624999999995</v>
      </c>
      <c r="E84" s="9">
        <v>2.5863499999999999</v>
      </c>
      <c r="F84" s="9">
        <v>10.8498</v>
      </c>
      <c r="G84" s="10">
        <f t="shared" si="7"/>
        <v>56.550008882572399</v>
      </c>
      <c r="H84" s="10">
        <f t="shared" si="4"/>
        <v>23.837766594775939</v>
      </c>
      <c r="I84" s="11">
        <v>424.5</v>
      </c>
      <c r="J84" s="12">
        <f t="shared" si="9"/>
        <v>0.53062500000000001</v>
      </c>
      <c r="K84" s="13">
        <f t="shared" si="6"/>
        <v>387.41578327444046</v>
      </c>
    </row>
    <row r="85" spans="1:11" ht="12.6" customHeight="1" x14ac:dyDescent="0.2">
      <c r="A85" s="7" t="s">
        <v>133</v>
      </c>
      <c r="B85" s="8" t="s">
        <v>17</v>
      </c>
      <c r="C85" s="7" t="s">
        <v>106</v>
      </c>
      <c r="D85" s="9">
        <v>4.4000000000000004</v>
      </c>
      <c r="E85" s="9">
        <v>0.31737500000000002</v>
      </c>
      <c r="F85" s="9">
        <v>12.318624999999999</v>
      </c>
      <c r="G85" s="10">
        <f t="shared" si="7"/>
        <v>7.2130681818181817</v>
      </c>
      <c r="H85" s="10">
        <f t="shared" si="4"/>
        <v>2.5763833220022532</v>
      </c>
      <c r="I85" s="11">
        <v>278.89999999999998</v>
      </c>
      <c r="J85" s="12">
        <f t="shared" si="9"/>
        <v>0.34862499999999996</v>
      </c>
      <c r="K85" s="13">
        <f t="shared" si="6"/>
        <v>-8.9637863033345138</v>
      </c>
    </row>
    <row r="86" spans="1:11" ht="12.6" customHeight="1" x14ac:dyDescent="0.2">
      <c r="A86" s="7" t="s">
        <v>134</v>
      </c>
      <c r="B86" s="8" t="s">
        <v>42</v>
      </c>
      <c r="C86" s="7" t="s">
        <v>62</v>
      </c>
      <c r="D86" s="9">
        <v>4.1512500000000001</v>
      </c>
      <c r="E86" s="9">
        <v>0.22562499999999999</v>
      </c>
      <c r="F86" s="9">
        <v>3.85575</v>
      </c>
      <c r="G86" s="10">
        <f t="shared" si="7"/>
        <v>5.4351099066546222</v>
      </c>
      <c r="H86" s="10">
        <f t="shared" si="4"/>
        <v>5.851650132918369</v>
      </c>
      <c r="I86" s="11">
        <v>175.2</v>
      </c>
      <c r="J86" s="12">
        <f t="shared" si="9"/>
        <v>0.219</v>
      </c>
      <c r="K86" s="13">
        <f t="shared" si="6"/>
        <v>3.025114155251138</v>
      </c>
    </row>
    <row r="87" spans="1:11" ht="12.6" customHeight="1" x14ac:dyDescent="0.2">
      <c r="A87" s="7" t="s">
        <v>135</v>
      </c>
      <c r="B87" s="8" t="s">
        <v>17</v>
      </c>
      <c r="C87" s="7" t="s">
        <v>106</v>
      </c>
      <c r="D87" s="9">
        <v>4.08725</v>
      </c>
      <c r="E87" s="9">
        <v>0.46575000000000005</v>
      </c>
      <c r="F87" s="9">
        <v>12.953875000000002</v>
      </c>
      <c r="G87" s="10">
        <f t="shared" si="7"/>
        <v>11.395192366505597</v>
      </c>
      <c r="H87" s="10">
        <f t="shared" si="4"/>
        <v>3.5954492381623258</v>
      </c>
      <c r="I87" s="11">
        <v>312.5</v>
      </c>
      <c r="J87" s="12">
        <f t="shared" si="9"/>
        <v>0.390625</v>
      </c>
      <c r="K87" s="13">
        <f t="shared" si="6"/>
        <v>19.232000000000014</v>
      </c>
    </row>
    <row r="88" spans="1:11" ht="12.6" customHeight="1" x14ac:dyDescent="0.2">
      <c r="A88" s="7" t="s">
        <v>136</v>
      </c>
      <c r="B88" s="8" t="s">
        <v>8</v>
      </c>
      <c r="C88" s="7" t="s">
        <v>12</v>
      </c>
      <c r="D88" s="9">
        <v>4.0178624999999997</v>
      </c>
      <c r="E88" s="9">
        <v>0.34920000000000001</v>
      </c>
      <c r="F88" s="9">
        <v>10.200175</v>
      </c>
      <c r="G88" s="10">
        <f t="shared" si="7"/>
        <v>8.6911884117487848</v>
      </c>
      <c r="H88" s="10">
        <f t="shared" si="4"/>
        <v>3.4234706757482103</v>
      </c>
      <c r="I88" s="11">
        <v>421</v>
      </c>
      <c r="J88" s="12">
        <f t="shared" si="9"/>
        <v>0.52625</v>
      </c>
      <c r="K88" s="13">
        <f t="shared" si="6"/>
        <v>-33.643705463182897</v>
      </c>
    </row>
    <row r="89" spans="1:11" ht="12.6" customHeight="1" x14ac:dyDescent="0.2">
      <c r="A89" s="7" t="s">
        <v>137</v>
      </c>
      <c r="B89" s="8" t="s">
        <v>53</v>
      </c>
      <c r="C89" s="7" t="s">
        <v>90</v>
      </c>
      <c r="D89" s="9">
        <v>3.94625</v>
      </c>
      <c r="E89" s="9">
        <v>0.38175000000000003</v>
      </c>
      <c r="F89" s="9">
        <v>6.405875</v>
      </c>
      <c r="G89" s="10">
        <f t="shared" si="7"/>
        <v>9.6737408932530897</v>
      </c>
      <c r="H89" s="10">
        <f t="shared" si="4"/>
        <v>5.9593732316038022</v>
      </c>
      <c r="I89" s="11">
        <v>75</v>
      </c>
      <c r="J89" s="12">
        <f t="shared" si="9"/>
        <v>9.375E-2</v>
      </c>
      <c r="K89" s="13">
        <f t="shared" si="6"/>
        <v>307.20000000000005</v>
      </c>
    </row>
    <row r="90" spans="1:11" ht="12.6" customHeight="1" x14ac:dyDescent="0.2">
      <c r="A90" s="7" t="s">
        <v>138</v>
      </c>
      <c r="B90" s="8" t="s">
        <v>56</v>
      </c>
      <c r="C90" s="7" t="s">
        <v>64</v>
      </c>
      <c r="D90" s="9">
        <v>3.9337499999999999</v>
      </c>
      <c r="E90" s="9">
        <v>0.34125000000000005</v>
      </c>
      <c r="F90" s="9">
        <v>3.15</v>
      </c>
      <c r="G90" s="10">
        <f t="shared" si="7"/>
        <v>8.6749285033365133</v>
      </c>
      <c r="H90" s="10">
        <f t="shared" si="4"/>
        <v>10.833333333333336</v>
      </c>
      <c r="I90" s="11">
        <v>251</v>
      </c>
      <c r="J90" s="12">
        <f t="shared" si="9"/>
        <v>0.31374999999999997</v>
      </c>
      <c r="K90" s="13">
        <f t="shared" si="6"/>
        <v>8.7649402390438524</v>
      </c>
    </row>
    <row r="91" spans="1:11" ht="12.6" customHeight="1" x14ac:dyDescent="0.2">
      <c r="A91" s="7" t="s">
        <v>139</v>
      </c>
      <c r="B91" s="8" t="s">
        <v>140</v>
      </c>
      <c r="C91" s="7" t="s">
        <v>141</v>
      </c>
      <c r="D91" s="9">
        <v>3.8847000000000005</v>
      </c>
      <c r="E91" s="9">
        <v>6.8899999999999989E-2</v>
      </c>
      <c r="F91" s="9">
        <v>1.4401249999999999</v>
      </c>
      <c r="G91" s="10">
        <f t="shared" si="7"/>
        <v>1.773624732926609</v>
      </c>
      <c r="H91" s="10">
        <f t="shared" si="4"/>
        <v>4.7843069178022741</v>
      </c>
      <c r="I91" s="11">
        <v>33.200000000000003</v>
      </c>
      <c r="J91" s="12">
        <f t="shared" si="9"/>
        <v>4.1500000000000002E-2</v>
      </c>
      <c r="K91" s="13">
        <f t="shared" si="6"/>
        <v>66.024096385542137</v>
      </c>
    </row>
    <row r="92" spans="1:11" ht="12.6" customHeight="1" x14ac:dyDescent="0.2">
      <c r="A92" s="7" t="s">
        <v>142</v>
      </c>
      <c r="B92" s="8" t="s">
        <v>14</v>
      </c>
      <c r="C92" s="7" t="s">
        <v>75</v>
      </c>
      <c r="D92" s="9">
        <v>3.8036249999999998</v>
      </c>
      <c r="E92" s="9">
        <v>5.8499999999999996E-2</v>
      </c>
      <c r="F92" s="9">
        <v>1.4012500000000001</v>
      </c>
      <c r="G92" s="10">
        <f t="shared" si="7"/>
        <v>1.5380065069506061</v>
      </c>
      <c r="H92" s="10">
        <f t="shared" si="4"/>
        <v>4.1748438893844773</v>
      </c>
      <c r="I92" s="11">
        <v>36</v>
      </c>
      <c r="J92" s="12">
        <f t="shared" si="9"/>
        <v>4.4999999999999998E-2</v>
      </c>
      <c r="K92" s="13">
        <f t="shared" si="6"/>
        <v>30</v>
      </c>
    </row>
    <row r="93" spans="1:11" ht="12.6" customHeight="1" x14ac:dyDescent="0.2">
      <c r="A93" s="7" t="s">
        <v>143</v>
      </c>
      <c r="B93" s="8" t="s">
        <v>42</v>
      </c>
      <c r="C93" s="7" t="s">
        <v>62</v>
      </c>
      <c r="D93" s="9">
        <v>3.7877874999999999</v>
      </c>
      <c r="E93" s="9">
        <v>0.58929999999999993</v>
      </c>
      <c r="F93" s="9">
        <v>6.5339999999999998</v>
      </c>
      <c r="G93" s="10">
        <f t="shared" si="7"/>
        <v>15.557894945268181</v>
      </c>
      <c r="H93" s="10">
        <f t="shared" si="4"/>
        <v>9.0189776553412919</v>
      </c>
      <c r="I93" s="11">
        <v>232.2</v>
      </c>
      <c r="J93" s="12">
        <f t="shared" si="9"/>
        <v>0.29025000000000001</v>
      </c>
      <c r="K93" s="13">
        <f t="shared" si="6"/>
        <v>103.03186907838069</v>
      </c>
    </row>
    <row r="94" spans="1:11" ht="12.6" customHeight="1" x14ac:dyDescent="0.2">
      <c r="A94" s="7" t="s">
        <v>144</v>
      </c>
      <c r="B94" s="8" t="s">
        <v>14</v>
      </c>
      <c r="C94" s="7" t="s">
        <v>75</v>
      </c>
      <c r="D94" s="9">
        <v>3.7529499999999998</v>
      </c>
      <c r="E94" s="9">
        <v>-3.875E-3</v>
      </c>
      <c r="F94" s="9">
        <v>1.2440875</v>
      </c>
      <c r="G94" s="10">
        <f t="shared" si="7"/>
        <v>-0.10325210834143807</v>
      </c>
      <c r="H94" s="10">
        <f t="shared" si="4"/>
        <v>-0.31147326856029017</v>
      </c>
      <c r="I94" s="11">
        <v>-83.5</v>
      </c>
      <c r="J94" s="12">
        <f t="shared" si="9"/>
        <v>-0.10437500000000001</v>
      </c>
      <c r="K94" s="13">
        <f t="shared" si="6"/>
        <v>-96.287425149700596</v>
      </c>
    </row>
    <row r="95" spans="1:11" ht="12.6" customHeight="1" x14ac:dyDescent="0.2">
      <c r="A95" s="7" t="s">
        <v>145</v>
      </c>
      <c r="B95" s="8" t="s">
        <v>53</v>
      </c>
      <c r="C95" s="7" t="s">
        <v>54</v>
      </c>
      <c r="D95" s="9">
        <v>3.6928750000000004</v>
      </c>
      <c r="E95" s="9">
        <v>1.2500000000000001E-2</v>
      </c>
      <c r="F95" s="9">
        <v>2.209625</v>
      </c>
      <c r="G95" s="10">
        <f t="shared" si="7"/>
        <v>0.33848965914091322</v>
      </c>
      <c r="H95" s="10">
        <f t="shared" si="4"/>
        <v>0.56570685070996218</v>
      </c>
      <c r="I95" s="11">
        <v>37.6</v>
      </c>
      <c r="J95" s="12">
        <f t="shared" si="9"/>
        <v>4.7E-2</v>
      </c>
      <c r="K95" s="13">
        <f t="shared" si="6"/>
        <v>-73.40425531914893</v>
      </c>
    </row>
    <row r="96" spans="1:11" ht="12.6" customHeight="1" x14ac:dyDescent="0.2">
      <c r="A96" s="7" t="s">
        <v>146</v>
      </c>
      <c r="B96" s="8" t="s">
        <v>48</v>
      </c>
      <c r="C96" s="7" t="s">
        <v>122</v>
      </c>
      <c r="D96" s="9">
        <v>3.6894999999999998</v>
      </c>
      <c r="E96" s="9">
        <v>0.29100000000000004</v>
      </c>
      <c r="F96" s="9">
        <v>4.2243750000000002</v>
      </c>
      <c r="G96" s="10">
        <f t="shared" si="7"/>
        <v>7.8872475945250038</v>
      </c>
      <c r="H96" s="10">
        <f t="shared" si="4"/>
        <v>6.8885929871282743</v>
      </c>
      <c r="I96" s="11">
        <v>356.6</v>
      </c>
      <c r="J96" s="12">
        <f t="shared" si="9"/>
        <v>0.44575000000000004</v>
      </c>
      <c r="K96" s="13">
        <f t="shared" si="6"/>
        <v>-34.716769489624227</v>
      </c>
    </row>
    <row r="97" spans="1:11" ht="12.6" customHeight="1" x14ac:dyDescent="0.2">
      <c r="A97" s="7" t="s">
        <v>147</v>
      </c>
      <c r="B97" s="8" t="s">
        <v>42</v>
      </c>
      <c r="C97" s="7" t="s">
        <v>43</v>
      </c>
      <c r="D97" s="9">
        <v>3.6625000000000001</v>
      </c>
      <c r="E97" s="9">
        <v>0.16562500000000002</v>
      </c>
      <c r="F97" s="9">
        <v>2.2368749999999999</v>
      </c>
      <c r="G97" s="10">
        <f t="shared" si="7"/>
        <v>4.5221843003412978</v>
      </c>
      <c r="H97" s="10">
        <f t="shared" si="4"/>
        <v>7.4043028778988553</v>
      </c>
      <c r="I97" s="11">
        <v>158.80000000000001</v>
      </c>
      <c r="J97" s="12">
        <f t="shared" si="9"/>
        <v>0.19850000000000004</v>
      </c>
      <c r="K97" s="13">
        <f t="shared" si="6"/>
        <v>-16.561712846347611</v>
      </c>
    </row>
    <row r="98" spans="1:11" ht="12.6" customHeight="1" x14ac:dyDescent="0.2">
      <c r="A98" s="7" t="s">
        <v>148</v>
      </c>
      <c r="B98" s="8" t="s">
        <v>42</v>
      </c>
      <c r="C98" s="7" t="s">
        <v>62</v>
      </c>
      <c r="D98" s="9">
        <v>3.6412499999999999</v>
      </c>
      <c r="E98" s="9">
        <v>5.6749999999999995E-2</v>
      </c>
      <c r="F98" s="9">
        <v>2.0622499999999997</v>
      </c>
      <c r="G98" s="10">
        <f t="shared" si="7"/>
        <v>1.5585307243391693</v>
      </c>
      <c r="H98" s="10">
        <f t="shared" si="4"/>
        <v>2.7518487089344164</v>
      </c>
      <c r="I98" s="11">
        <v>50.2</v>
      </c>
      <c r="J98" s="12">
        <f t="shared" si="9"/>
        <v>6.275E-2</v>
      </c>
      <c r="K98" s="13">
        <f t="shared" si="6"/>
        <v>-9.5617529880478163</v>
      </c>
    </row>
    <row r="99" spans="1:11" ht="12.6" customHeight="1" x14ac:dyDescent="0.2">
      <c r="A99" s="7" t="s">
        <v>149</v>
      </c>
      <c r="B99" s="14" t="s">
        <v>36</v>
      </c>
      <c r="C99" s="7" t="s">
        <v>150</v>
      </c>
      <c r="D99" s="9">
        <v>3.5064375000000005</v>
      </c>
      <c r="E99" s="9">
        <v>0.38048749999999998</v>
      </c>
      <c r="F99" s="9">
        <v>5.8012750000000004</v>
      </c>
      <c r="G99" s="10">
        <f t="shared" si="7"/>
        <v>10.851113131205102</v>
      </c>
      <c r="H99" s="10">
        <f t="shared" si="4"/>
        <v>6.558687529896444</v>
      </c>
      <c r="I99" s="11">
        <v>354.9</v>
      </c>
      <c r="J99" s="12">
        <f t="shared" si="9"/>
        <v>0.44362499999999999</v>
      </c>
      <c r="K99" s="13">
        <f t="shared" si="6"/>
        <v>-14.232178078331929</v>
      </c>
    </row>
    <row r="100" spans="1:11" ht="12.6" customHeight="1" x14ac:dyDescent="0.2">
      <c r="A100" s="7" t="s">
        <v>151</v>
      </c>
      <c r="B100" s="8" t="s">
        <v>29</v>
      </c>
      <c r="C100" s="7" t="s">
        <v>30</v>
      </c>
      <c r="D100" s="9">
        <v>3.5062500000000001</v>
      </c>
      <c r="E100" s="9">
        <v>0.16087499999999999</v>
      </c>
      <c r="F100" s="9">
        <v>3.7185000000000001</v>
      </c>
      <c r="G100" s="10">
        <f t="shared" si="7"/>
        <v>4.5882352941176467</v>
      </c>
      <c r="H100" s="10">
        <f t="shared" si="4"/>
        <v>4.3263412666397736</v>
      </c>
      <c r="I100" s="11">
        <v>51.4</v>
      </c>
      <c r="J100" s="12">
        <f t="shared" si="9"/>
        <v>6.4250000000000002E-2</v>
      </c>
      <c r="K100" s="13">
        <f t="shared" si="6"/>
        <v>150.38910505836574</v>
      </c>
    </row>
    <row r="101" spans="1:11" ht="12.6" customHeight="1" x14ac:dyDescent="0.2">
      <c r="A101" s="7" t="s">
        <v>152</v>
      </c>
      <c r="B101" s="8" t="s">
        <v>14</v>
      </c>
      <c r="C101" s="7" t="s">
        <v>75</v>
      </c>
      <c r="D101" s="9">
        <v>3.3824500000000004</v>
      </c>
      <c r="E101" s="9">
        <v>0.2253</v>
      </c>
      <c r="F101" s="9">
        <v>2.0870124999999997</v>
      </c>
      <c r="G101" s="10">
        <f t="shared" si="7"/>
        <v>6.6608523407589164</v>
      </c>
      <c r="H101" s="10">
        <f t="shared" si="4"/>
        <v>10.795335437617169</v>
      </c>
      <c r="I101" s="11">
        <v>151.6</v>
      </c>
      <c r="J101" s="12">
        <f t="shared" si="9"/>
        <v>0.18949999999999997</v>
      </c>
      <c r="K101" s="13">
        <f t="shared" si="6"/>
        <v>18.891820580474949</v>
      </c>
    </row>
    <row r="102" spans="1:11" ht="12.6" customHeight="1" x14ac:dyDescent="0.2">
      <c r="A102" s="7" t="s">
        <v>153</v>
      </c>
      <c r="B102" s="8" t="s">
        <v>42</v>
      </c>
      <c r="C102" s="7" t="s">
        <v>43</v>
      </c>
      <c r="D102" s="9">
        <v>3.3780000000000001</v>
      </c>
      <c r="E102" s="9">
        <v>8.7875000000000009E-2</v>
      </c>
      <c r="F102" s="9">
        <v>1.4652500000000002</v>
      </c>
      <c r="G102" s="10">
        <f t="shared" si="7"/>
        <v>2.6013913558318533</v>
      </c>
      <c r="H102" s="10">
        <f t="shared" si="4"/>
        <v>5.9972700904282545</v>
      </c>
      <c r="I102" s="11">
        <v>53.7</v>
      </c>
      <c r="J102" s="12">
        <f t="shared" si="9"/>
        <v>6.7125000000000004E-2</v>
      </c>
      <c r="K102" s="13">
        <f t="shared" si="6"/>
        <v>30.912476722532595</v>
      </c>
    </row>
    <row r="103" spans="1:11" ht="12.6" customHeight="1" x14ac:dyDescent="0.2">
      <c r="A103" s="7" t="s">
        <v>154</v>
      </c>
      <c r="B103" s="8" t="s">
        <v>53</v>
      </c>
      <c r="C103" s="7" t="s">
        <v>90</v>
      </c>
      <c r="D103" s="9">
        <v>3.3576249999999996</v>
      </c>
      <c r="E103" s="9">
        <v>0.46799999999999997</v>
      </c>
      <c r="F103" s="9">
        <v>4.9778750000000009</v>
      </c>
      <c r="G103" s="10">
        <f t="shared" si="7"/>
        <v>13.938423737016493</v>
      </c>
      <c r="H103" s="10">
        <f t="shared" si="4"/>
        <v>9.401602089244907</v>
      </c>
      <c r="I103" s="11">
        <v>271.39999999999998</v>
      </c>
      <c r="J103" s="12">
        <f t="shared" si="9"/>
        <v>0.33924999999999994</v>
      </c>
      <c r="K103" s="13">
        <f t="shared" si="6"/>
        <v>37.951363301400164</v>
      </c>
    </row>
    <row r="104" spans="1:11" ht="12.6" customHeight="1" x14ac:dyDescent="0.2">
      <c r="A104" s="7" t="s">
        <v>155</v>
      </c>
      <c r="B104" s="8" t="s">
        <v>42</v>
      </c>
      <c r="C104" s="7" t="s">
        <v>62</v>
      </c>
      <c r="D104" s="9">
        <v>3.253625</v>
      </c>
      <c r="E104" s="9">
        <v>4.1250000000000002E-2</v>
      </c>
      <c r="F104" s="9">
        <v>1.6941249999999999</v>
      </c>
      <c r="G104" s="10">
        <f t="shared" si="7"/>
        <v>1.2678166660263552</v>
      </c>
      <c r="H104" s="10">
        <f t="shared" si="4"/>
        <v>2.4348852652549255</v>
      </c>
      <c r="I104" s="11">
        <v>-15</v>
      </c>
      <c r="J104" s="12">
        <f t="shared" si="9"/>
        <v>-1.8749999999999999E-2</v>
      </c>
      <c r="K104" s="13">
        <f t="shared" si="6"/>
        <v>-320</v>
      </c>
    </row>
    <row r="105" spans="1:11" ht="12.6" customHeight="1" x14ac:dyDescent="0.2">
      <c r="A105" s="7" t="s">
        <v>156</v>
      </c>
      <c r="B105" s="8" t="s">
        <v>71</v>
      </c>
      <c r="C105" s="7" t="s">
        <v>71</v>
      </c>
      <c r="D105" s="9">
        <v>3.2374999999999998</v>
      </c>
      <c r="E105" s="9">
        <v>0.58250000000000002</v>
      </c>
      <c r="F105" s="9">
        <v>3.13</v>
      </c>
      <c r="G105" s="10">
        <f t="shared" si="7"/>
        <v>17.992277992277995</v>
      </c>
      <c r="H105" s="10">
        <f t="shared" si="4"/>
        <v>18.610223642172524</v>
      </c>
      <c r="I105" s="11">
        <v>326</v>
      </c>
      <c r="J105" s="12">
        <f t="shared" si="9"/>
        <v>0.40750000000000003</v>
      </c>
      <c r="K105" s="13">
        <f t="shared" si="6"/>
        <v>42.944785276073617</v>
      </c>
    </row>
    <row r="106" spans="1:11" ht="12.6" customHeight="1" x14ac:dyDescent="0.2">
      <c r="A106" s="7" t="s">
        <v>157</v>
      </c>
      <c r="B106" s="8" t="s">
        <v>14</v>
      </c>
      <c r="C106" s="7" t="s">
        <v>75</v>
      </c>
      <c r="D106" s="9">
        <v>3.22</v>
      </c>
      <c r="E106" s="9">
        <v>0.06</v>
      </c>
      <c r="F106" s="9">
        <v>2.8162500000000001</v>
      </c>
      <c r="G106" s="10">
        <f t="shared" si="7"/>
        <v>1.8633540372670805</v>
      </c>
      <c r="H106" s="10">
        <f t="shared" si="4"/>
        <v>2.1304926764314245</v>
      </c>
      <c r="I106" s="11">
        <v>4.2</v>
      </c>
      <c r="J106" s="12">
        <v>7.1220000000000006E-2</v>
      </c>
      <c r="K106" s="13">
        <f t="shared" si="6"/>
        <v>-15.754001684919977</v>
      </c>
    </row>
    <row r="107" spans="1:11" ht="12.6" customHeight="1" x14ac:dyDescent="0.2">
      <c r="A107" s="7" t="s">
        <v>158</v>
      </c>
      <c r="B107" s="8" t="s">
        <v>53</v>
      </c>
      <c r="C107" s="7" t="s">
        <v>90</v>
      </c>
      <c r="D107" s="9">
        <v>3.2173750000000001</v>
      </c>
      <c r="E107" s="9">
        <v>0.46499999999999997</v>
      </c>
      <c r="F107" s="9">
        <v>4.1574999999999998</v>
      </c>
      <c r="G107" s="10">
        <f t="shared" si="7"/>
        <v>14.452775943121331</v>
      </c>
      <c r="H107" s="10">
        <f t="shared" si="4"/>
        <v>11.184606133493686</v>
      </c>
      <c r="I107" s="11">
        <v>257.2</v>
      </c>
      <c r="J107" s="12">
        <f t="shared" ref="J107:J117" si="10">(I107/1000)*1.25</f>
        <v>0.32150000000000001</v>
      </c>
      <c r="K107" s="13">
        <f t="shared" si="6"/>
        <v>44.634525660964222</v>
      </c>
    </row>
    <row r="108" spans="1:11" ht="12.6" customHeight="1" x14ac:dyDescent="0.2">
      <c r="A108" s="7" t="s">
        <v>159</v>
      </c>
      <c r="B108" s="8" t="s">
        <v>17</v>
      </c>
      <c r="C108" s="7" t="s">
        <v>18</v>
      </c>
      <c r="D108" s="9">
        <v>3.2091250000000002</v>
      </c>
      <c r="E108" s="9">
        <v>9.1125000000000012E-2</v>
      </c>
      <c r="F108" s="9">
        <v>9.6439999999999984</v>
      </c>
      <c r="G108" s="10">
        <f t="shared" si="7"/>
        <v>2.8395590698399098</v>
      </c>
      <c r="H108" s="10">
        <f t="shared" ref="H108:H171" si="11">(E108/F108)*100</f>
        <v>0.94488801327250127</v>
      </c>
      <c r="I108" s="11">
        <v>58.2</v>
      </c>
      <c r="J108" s="12">
        <f t="shared" si="10"/>
        <v>7.2750000000000009E-2</v>
      </c>
      <c r="K108" s="13">
        <f t="shared" ref="K108:K123" si="12">((E108-J108)/J108)*100</f>
        <v>25.257731958762886</v>
      </c>
    </row>
    <row r="109" spans="1:11" ht="12.6" customHeight="1" x14ac:dyDescent="0.2">
      <c r="A109" s="7" t="s">
        <v>160</v>
      </c>
      <c r="B109" s="8" t="s">
        <v>95</v>
      </c>
      <c r="C109" s="7" t="s">
        <v>110</v>
      </c>
      <c r="D109" s="9">
        <v>3.1062499999999997</v>
      </c>
      <c r="E109" s="9">
        <v>0.85250000000000004</v>
      </c>
      <c r="F109" s="9">
        <v>6.0170000000000003</v>
      </c>
      <c r="G109" s="10">
        <f t="shared" si="7"/>
        <v>27.444668008048296</v>
      </c>
      <c r="H109" s="10">
        <f t="shared" si="11"/>
        <v>14.168190127970751</v>
      </c>
      <c r="I109" s="11">
        <v>210.6</v>
      </c>
      <c r="J109" s="12">
        <f t="shared" si="10"/>
        <v>0.26324999999999998</v>
      </c>
      <c r="K109" s="13">
        <f t="shared" si="12"/>
        <v>223.83665716999053</v>
      </c>
    </row>
    <row r="110" spans="1:11" ht="12.6" customHeight="1" x14ac:dyDescent="0.2">
      <c r="A110" s="7" t="s">
        <v>161</v>
      </c>
      <c r="B110" s="8" t="s">
        <v>17</v>
      </c>
      <c r="C110" s="7" t="s">
        <v>106</v>
      </c>
      <c r="D110" s="9">
        <v>3.0954999999999999</v>
      </c>
      <c r="E110" s="9">
        <v>0.29562499999999997</v>
      </c>
      <c r="F110" s="9">
        <v>7.9001250000000001</v>
      </c>
      <c r="G110" s="10">
        <f t="shared" si="7"/>
        <v>9.5501534485543527</v>
      </c>
      <c r="H110" s="10">
        <f t="shared" si="11"/>
        <v>3.7420293982690147</v>
      </c>
      <c r="I110" s="11">
        <v>298.7</v>
      </c>
      <c r="J110" s="12">
        <f t="shared" si="10"/>
        <v>0.37337499999999996</v>
      </c>
      <c r="K110" s="13">
        <f t="shared" si="12"/>
        <v>-20.823568798125208</v>
      </c>
    </row>
    <row r="111" spans="1:11" ht="12.6" customHeight="1" x14ac:dyDescent="0.2">
      <c r="A111" s="7" t="s">
        <v>162</v>
      </c>
      <c r="B111" s="8" t="s">
        <v>48</v>
      </c>
      <c r="C111" s="7" t="s">
        <v>163</v>
      </c>
      <c r="D111" s="9">
        <v>3.0477499999999997</v>
      </c>
      <c r="E111" s="9">
        <v>9.1374999999999998E-2</v>
      </c>
      <c r="F111" s="9">
        <v>4.4243749999999995</v>
      </c>
      <c r="G111" s="10">
        <f t="shared" si="7"/>
        <v>2.9981133623164631</v>
      </c>
      <c r="H111" s="10">
        <f t="shared" si="11"/>
        <v>2.0652634552902955</v>
      </c>
      <c r="I111" s="11">
        <v>334.9</v>
      </c>
      <c r="J111" s="12">
        <f t="shared" si="10"/>
        <v>0.41862499999999997</v>
      </c>
      <c r="K111" s="13">
        <f t="shared" si="12"/>
        <v>-78.172588832487307</v>
      </c>
    </row>
    <row r="112" spans="1:11" ht="12.6" customHeight="1" x14ac:dyDescent="0.2">
      <c r="A112" s="7" t="s">
        <v>164</v>
      </c>
      <c r="B112" s="8" t="s">
        <v>14</v>
      </c>
      <c r="C112" s="7" t="s">
        <v>22</v>
      </c>
      <c r="D112" s="9">
        <v>2.9122500000000002</v>
      </c>
      <c r="E112" s="9">
        <v>0.40312500000000001</v>
      </c>
      <c r="F112" s="9">
        <v>2.3118749999999997</v>
      </c>
      <c r="G112" s="10">
        <f t="shared" si="7"/>
        <v>13.842389904712851</v>
      </c>
      <c r="H112" s="10">
        <f t="shared" si="11"/>
        <v>17.437145174371455</v>
      </c>
      <c r="I112" s="11">
        <v>254.3</v>
      </c>
      <c r="J112" s="12">
        <f t="shared" si="10"/>
        <v>0.31787500000000002</v>
      </c>
      <c r="K112" s="13">
        <f t="shared" si="12"/>
        <v>26.818718049547773</v>
      </c>
    </row>
    <row r="113" spans="1:11" ht="12.6" customHeight="1" x14ac:dyDescent="0.2">
      <c r="A113" s="7" t="s">
        <v>165</v>
      </c>
      <c r="B113" s="8" t="s">
        <v>14</v>
      </c>
      <c r="C113" s="7" t="s">
        <v>75</v>
      </c>
      <c r="D113" s="9">
        <v>2.8908749999999999</v>
      </c>
      <c r="E113" s="9">
        <v>0.109</v>
      </c>
      <c r="F113" s="9">
        <v>2.62175</v>
      </c>
      <c r="G113" s="10">
        <f t="shared" si="7"/>
        <v>3.7704847148354736</v>
      </c>
      <c r="H113" s="10">
        <f t="shared" si="11"/>
        <v>4.1575283684561839</v>
      </c>
      <c r="I113" s="11">
        <v>127.9</v>
      </c>
      <c r="J113" s="12">
        <f t="shared" si="10"/>
        <v>0.15987500000000002</v>
      </c>
      <c r="K113" s="13">
        <f t="shared" si="12"/>
        <v>-31.821735731039887</v>
      </c>
    </row>
    <row r="114" spans="1:11" ht="12.6" customHeight="1" x14ac:dyDescent="0.2">
      <c r="A114" s="7" t="s">
        <v>166</v>
      </c>
      <c r="B114" s="8" t="s">
        <v>42</v>
      </c>
      <c r="C114" s="7" t="s">
        <v>43</v>
      </c>
      <c r="D114" s="9">
        <v>2.8678750000000002</v>
      </c>
      <c r="E114" s="9">
        <v>0.40987499999999999</v>
      </c>
      <c r="F114" s="9">
        <v>4.1843750000000002</v>
      </c>
      <c r="G114" s="10">
        <f t="shared" si="7"/>
        <v>14.291940897005622</v>
      </c>
      <c r="H114" s="10">
        <f t="shared" si="11"/>
        <v>9.795369678864823</v>
      </c>
      <c r="I114" s="11">
        <v>303.5</v>
      </c>
      <c r="J114" s="12">
        <f t="shared" si="10"/>
        <v>0.37937500000000002</v>
      </c>
      <c r="K114" s="13">
        <f t="shared" si="12"/>
        <v>8.039538714991755</v>
      </c>
    </row>
    <row r="115" spans="1:11" ht="12.6" customHeight="1" x14ac:dyDescent="0.2">
      <c r="A115" s="7" t="s">
        <v>167</v>
      </c>
      <c r="B115" s="8" t="s">
        <v>53</v>
      </c>
      <c r="C115" s="7" t="s">
        <v>54</v>
      </c>
      <c r="D115" s="9">
        <v>2.77475</v>
      </c>
      <c r="E115" s="9">
        <v>2.2625000000000003E-2</v>
      </c>
      <c r="F115" s="9">
        <v>1.3193750000000002</v>
      </c>
      <c r="G115" s="10">
        <f t="shared" si="7"/>
        <v>0.81538877376340224</v>
      </c>
      <c r="H115" s="10">
        <f t="shared" si="11"/>
        <v>1.7148270961629557</v>
      </c>
      <c r="I115" s="11">
        <v>15.1</v>
      </c>
      <c r="J115" s="12">
        <f t="shared" si="10"/>
        <v>1.8874999999999999E-2</v>
      </c>
      <c r="K115" s="13">
        <f t="shared" si="12"/>
        <v>19.86754966887419</v>
      </c>
    </row>
    <row r="116" spans="1:11" ht="12.6" customHeight="1" x14ac:dyDescent="0.2">
      <c r="A116" s="7" t="s">
        <v>168</v>
      </c>
      <c r="B116" s="8" t="s">
        <v>95</v>
      </c>
      <c r="C116" s="7" t="s">
        <v>169</v>
      </c>
      <c r="D116" s="9">
        <v>2.6811250000000002</v>
      </c>
      <c r="E116" s="9">
        <v>0.51649999999999996</v>
      </c>
      <c r="F116" s="9">
        <v>25.2485</v>
      </c>
      <c r="G116" s="10">
        <f t="shared" si="7"/>
        <v>19.264301366031049</v>
      </c>
      <c r="H116" s="10">
        <f t="shared" si="11"/>
        <v>2.0456660791730199</v>
      </c>
      <c r="I116" s="11">
        <v>352.7</v>
      </c>
      <c r="J116" s="12">
        <f t="shared" si="10"/>
        <v>0.44087500000000002</v>
      </c>
      <c r="K116" s="13">
        <f t="shared" si="12"/>
        <v>17.153388148568176</v>
      </c>
    </row>
    <row r="117" spans="1:11" ht="12.6" customHeight="1" x14ac:dyDescent="0.2">
      <c r="A117" s="7" t="s">
        <v>170</v>
      </c>
      <c r="B117" s="8" t="s">
        <v>42</v>
      </c>
      <c r="C117" s="7" t="s">
        <v>62</v>
      </c>
      <c r="D117" s="9">
        <v>2.6782499999999998</v>
      </c>
      <c r="E117" s="9">
        <v>6.0374999999999998E-2</v>
      </c>
      <c r="F117" s="9">
        <v>1.55775</v>
      </c>
      <c r="G117" s="10">
        <f t="shared" si="7"/>
        <v>2.2542705124614955</v>
      </c>
      <c r="H117" s="10">
        <f t="shared" si="11"/>
        <v>3.8757823784304284</v>
      </c>
      <c r="I117" s="11">
        <v>44.1</v>
      </c>
      <c r="J117" s="12">
        <f t="shared" si="10"/>
        <v>5.5125E-2</v>
      </c>
      <c r="K117" s="13">
        <f t="shared" si="12"/>
        <v>9.5238095238095184</v>
      </c>
    </row>
    <row r="118" spans="1:11" ht="12.6" customHeight="1" x14ac:dyDescent="0.2">
      <c r="A118" s="7" t="s">
        <v>171</v>
      </c>
      <c r="B118" s="8" t="s">
        <v>42</v>
      </c>
      <c r="C118" s="7" t="s">
        <v>62</v>
      </c>
      <c r="D118" s="9">
        <v>2.616625</v>
      </c>
      <c r="E118" s="9">
        <v>0.22037500000000002</v>
      </c>
      <c r="F118" s="9">
        <v>2.4928749999999997</v>
      </c>
      <c r="G118" s="10">
        <f t="shared" si="7"/>
        <v>8.4221086323030629</v>
      </c>
      <c r="H118" s="10">
        <f t="shared" si="11"/>
        <v>8.84019455448027</v>
      </c>
      <c r="I118" s="11"/>
      <c r="J118" s="12">
        <v>0.21</v>
      </c>
      <c r="K118" s="13">
        <f t="shared" si="12"/>
        <v>4.9404761904762013</v>
      </c>
    </row>
    <row r="119" spans="1:11" ht="12.6" customHeight="1" x14ac:dyDescent="0.2">
      <c r="A119" s="7" t="s">
        <v>172</v>
      </c>
      <c r="B119" s="8" t="s">
        <v>42</v>
      </c>
      <c r="C119" s="7" t="s">
        <v>62</v>
      </c>
      <c r="D119" s="9">
        <v>2.5171624999999995</v>
      </c>
      <c r="E119" s="9">
        <v>9.6787500000000012E-2</v>
      </c>
      <c r="F119" s="9">
        <v>2.09415</v>
      </c>
      <c r="G119" s="10">
        <f t="shared" si="7"/>
        <v>3.8451033653965538</v>
      </c>
      <c r="H119" s="10">
        <f t="shared" si="11"/>
        <v>4.6218035957309649</v>
      </c>
      <c r="I119" s="11">
        <v>62.1</v>
      </c>
      <c r="J119" s="12">
        <f>(I119/1000)*1.25</f>
        <v>7.7625E-2</v>
      </c>
      <c r="K119" s="13">
        <f t="shared" si="12"/>
        <v>24.685990338164267</v>
      </c>
    </row>
    <row r="120" spans="1:11" ht="12.6" customHeight="1" x14ac:dyDescent="0.2">
      <c r="A120" s="7" t="s">
        <v>173</v>
      </c>
      <c r="B120" s="8" t="s">
        <v>42</v>
      </c>
      <c r="C120" s="7" t="s">
        <v>43</v>
      </c>
      <c r="D120" s="9">
        <v>2.4624999999999999</v>
      </c>
      <c r="E120" s="9">
        <v>0.11624999999999999</v>
      </c>
      <c r="F120" s="9">
        <v>5.76</v>
      </c>
      <c r="G120" s="10">
        <f t="shared" si="7"/>
        <v>4.7208121827411169</v>
      </c>
      <c r="H120" s="10">
        <f t="shared" si="11"/>
        <v>2.0182291666666665</v>
      </c>
      <c r="I120" s="11">
        <v>135</v>
      </c>
      <c r="J120" s="12">
        <f>(I120/1000)*1.25</f>
        <v>0.16875000000000001</v>
      </c>
      <c r="K120" s="13">
        <f t="shared" si="12"/>
        <v>-31.111111111111121</v>
      </c>
    </row>
    <row r="121" spans="1:11" ht="12.6" customHeight="1" x14ac:dyDescent="0.2">
      <c r="A121" s="7" t="s">
        <v>174</v>
      </c>
      <c r="B121" s="8" t="s">
        <v>17</v>
      </c>
      <c r="C121" s="7" t="s">
        <v>106</v>
      </c>
      <c r="D121" s="9">
        <v>2.43025</v>
      </c>
      <c r="E121" s="9">
        <v>0.27018750000000002</v>
      </c>
      <c r="F121" s="9">
        <v>5.5253375000000009</v>
      </c>
      <c r="G121" s="10">
        <f t="shared" si="7"/>
        <v>11.117683365908858</v>
      </c>
      <c r="H121" s="10">
        <f t="shared" si="11"/>
        <v>4.8899727844679175</v>
      </c>
      <c r="I121" s="11">
        <v>237.8</v>
      </c>
      <c r="J121" s="12">
        <f>(I121/1000)*1.25</f>
        <v>0.29725000000000001</v>
      </c>
      <c r="K121" s="13">
        <f t="shared" si="12"/>
        <v>-9.1042893187552529</v>
      </c>
    </row>
    <row r="122" spans="1:11" ht="12.6" customHeight="1" x14ac:dyDescent="0.2">
      <c r="A122" s="7" t="s">
        <v>175</v>
      </c>
      <c r="B122" s="8" t="s">
        <v>42</v>
      </c>
      <c r="C122" s="7" t="s">
        <v>62</v>
      </c>
      <c r="D122" s="9">
        <v>2.378625</v>
      </c>
      <c r="E122" s="9">
        <v>1.7375000000000002E-2</v>
      </c>
      <c r="F122" s="9">
        <v>0.62274999999999991</v>
      </c>
      <c r="G122" s="10">
        <f t="shared" si="7"/>
        <v>0.73046402858794479</v>
      </c>
      <c r="H122" s="10">
        <f t="shared" si="11"/>
        <v>2.7900441589723006</v>
      </c>
      <c r="I122" s="11"/>
      <c r="J122" s="12">
        <v>1.4999999999999999E-2</v>
      </c>
      <c r="K122" s="13">
        <f t="shared" si="12"/>
        <v>15.83333333333335</v>
      </c>
    </row>
    <row r="123" spans="1:11" ht="12.6" customHeight="1" x14ac:dyDescent="0.2">
      <c r="A123" s="7" t="s">
        <v>176</v>
      </c>
      <c r="B123" s="8" t="s">
        <v>42</v>
      </c>
      <c r="C123" s="7" t="s">
        <v>43</v>
      </c>
      <c r="D123" s="9">
        <v>2.3342500000000004</v>
      </c>
      <c r="E123" s="9">
        <v>7.3874999999999996E-2</v>
      </c>
      <c r="F123" s="9">
        <v>2.8703750000000001</v>
      </c>
      <c r="G123" s="10">
        <f t="shared" si="7"/>
        <v>3.1648281032451528</v>
      </c>
      <c r="H123" s="10">
        <f t="shared" si="11"/>
        <v>2.573705526281409</v>
      </c>
      <c r="I123" s="11">
        <v>56</v>
      </c>
      <c r="J123" s="12">
        <f>(I123/1000)*1.25</f>
        <v>7.0000000000000007E-2</v>
      </c>
      <c r="K123" s="13">
        <f t="shared" si="12"/>
        <v>5.5357142857142705</v>
      </c>
    </row>
    <row r="124" spans="1:11" ht="12.6" customHeight="1" x14ac:dyDescent="0.2">
      <c r="A124" s="7" t="s">
        <v>177</v>
      </c>
      <c r="B124" s="8" t="s">
        <v>29</v>
      </c>
      <c r="C124" s="7" t="s">
        <v>32</v>
      </c>
      <c r="D124" s="9">
        <v>2.320875</v>
      </c>
      <c r="E124" s="9">
        <v>0.54225000000000001</v>
      </c>
      <c r="F124" s="9">
        <v>9.8614999999999995</v>
      </c>
      <c r="G124" s="10">
        <f t="shared" si="7"/>
        <v>23.364032961706251</v>
      </c>
      <c r="H124" s="10">
        <f t="shared" si="11"/>
        <v>5.4986563910155661</v>
      </c>
      <c r="I124" s="11" t="e">
        <f>SUM(F133,F124,#REF!)</f>
        <v>#REF!</v>
      </c>
      <c r="J124" s="12" t="s">
        <v>79</v>
      </c>
      <c r="K124" s="13" t="s">
        <v>79</v>
      </c>
    </row>
    <row r="125" spans="1:11" ht="12.6" customHeight="1" x14ac:dyDescent="0.2">
      <c r="A125" s="7" t="s">
        <v>178</v>
      </c>
      <c r="B125" s="8" t="s">
        <v>48</v>
      </c>
      <c r="C125" s="7" t="s">
        <v>49</v>
      </c>
      <c r="D125" s="9">
        <v>2.3146250000000004</v>
      </c>
      <c r="E125" s="9">
        <v>3.5999999999999997E-2</v>
      </c>
      <c r="F125" s="9">
        <v>4.4656249999999993</v>
      </c>
      <c r="G125" s="10">
        <f t="shared" si="7"/>
        <v>1.5553275368580219</v>
      </c>
      <c r="H125" s="10">
        <f t="shared" si="11"/>
        <v>0.80615815255423384</v>
      </c>
      <c r="I125" s="11">
        <v>114.3</v>
      </c>
      <c r="J125" s="12">
        <f>(I125/1000)*1.25</f>
        <v>0.142875</v>
      </c>
      <c r="K125" s="13">
        <f t="shared" ref="K125:K184" si="13">((E125-J125)/J125)*100</f>
        <v>-74.803149606299215</v>
      </c>
    </row>
    <row r="126" spans="1:11" ht="12.6" customHeight="1" x14ac:dyDescent="0.2">
      <c r="A126" s="7" t="s">
        <v>179</v>
      </c>
      <c r="B126" s="8" t="s">
        <v>42</v>
      </c>
      <c r="C126" s="7" t="s">
        <v>43</v>
      </c>
      <c r="D126" s="9">
        <v>2.2838750000000001</v>
      </c>
      <c r="E126" s="9">
        <v>-3.9874999999999994E-2</v>
      </c>
      <c r="F126" s="9">
        <v>1.425875</v>
      </c>
      <c r="G126" s="10">
        <f t="shared" si="7"/>
        <v>-1.7459361830222755</v>
      </c>
      <c r="H126" s="10">
        <f t="shared" si="11"/>
        <v>-2.7965284474445511</v>
      </c>
      <c r="I126" s="11"/>
      <c r="J126" s="12">
        <v>0.1</v>
      </c>
      <c r="K126" s="13">
        <f t="shared" si="13"/>
        <v>-139.875</v>
      </c>
    </row>
    <row r="127" spans="1:11" ht="12.6" customHeight="1" x14ac:dyDescent="0.2">
      <c r="A127" s="7" t="s">
        <v>180</v>
      </c>
      <c r="B127" s="8" t="s">
        <v>71</v>
      </c>
      <c r="C127" s="7" t="s">
        <v>71</v>
      </c>
      <c r="D127" s="9">
        <v>2.2640000000000002</v>
      </c>
      <c r="E127" s="9">
        <v>0.32862499999999994</v>
      </c>
      <c r="F127" s="9">
        <v>2.4195000000000002</v>
      </c>
      <c r="G127" s="10">
        <f t="shared" si="7"/>
        <v>14.515238515901055</v>
      </c>
      <c r="H127" s="10">
        <f t="shared" si="11"/>
        <v>13.582351725563131</v>
      </c>
      <c r="I127" s="11">
        <v>189.2</v>
      </c>
      <c r="J127" s="12">
        <f>(I127/1000)*1.25</f>
        <v>0.23649999999999999</v>
      </c>
      <c r="K127" s="13">
        <f t="shared" si="13"/>
        <v>38.953488372093013</v>
      </c>
    </row>
    <row r="128" spans="1:11" ht="12.6" customHeight="1" x14ac:dyDescent="0.2">
      <c r="A128" s="7" t="s">
        <v>181</v>
      </c>
      <c r="B128" s="8" t="s">
        <v>42</v>
      </c>
      <c r="C128" s="7" t="s">
        <v>62</v>
      </c>
      <c r="D128" s="9">
        <v>2.2606250000000001</v>
      </c>
      <c r="E128" s="9">
        <v>4.3249999999999997E-2</v>
      </c>
      <c r="F128" s="9">
        <v>0.36712499999999992</v>
      </c>
      <c r="G128" s="10">
        <f t="shared" si="7"/>
        <v>1.9131877246336741</v>
      </c>
      <c r="H128" s="10">
        <f t="shared" si="11"/>
        <v>11.780728634661221</v>
      </c>
      <c r="I128" s="11"/>
      <c r="J128" s="12">
        <v>0.03</v>
      </c>
      <c r="K128" s="13">
        <f t="shared" si="13"/>
        <v>44.166666666666657</v>
      </c>
    </row>
    <row r="129" spans="1:11" ht="12.6" customHeight="1" x14ac:dyDescent="0.2">
      <c r="A129" s="7" t="s">
        <v>182</v>
      </c>
      <c r="B129" s="8" t="s">
        <v>53</v>
      </c>
      <c r="C129" s="7" t="s">
        <v>90</v>
      </c>
      <c r="D129" s="9">
        <v>2.2097500000000001</v>
      </c>
      <c r="E129" s="9">
        <v>9.6500000000000002E-2</v>
      </c>
      <c r="F129" s="9">
        <v>2.0345</v>
      </c>
      <c r="G129" s="10">
        <f t="shared" si="7"/>
        <v>4.3670098427423909</v>
      </c>
      <c r="H129" s="10">
        <f t="shared" si="11"/>
        <v>4.7431801425411653</v>
      </c>
      <c r="I129" s="11"/>
      <c r="J129" s="12">
        <v>0.1</v>
      </c>
      <c r="K129" s="13">
        <f t="shared" si="13"/>
        <v>-3.5000000000000031</v>
      </c>
    </row>
    <row r="130" spans="1:11" ht="12.6" customHeight="1" x14ac:dyDescent="0.2">
      <c r="A130" s="7" t="s">
        <v>183</v>
      </c>
      <c r="B130" s="8" t="s">
        <v>42</v>
      </c>
      <c r="C130" s="7" t="s">
        <v>62</v>
      </c>
      <c r="D130" s="9">
        <v>2.1876250000000002</v>
      </c>
      <c r="E130" s="9">
        <v>0.12</v>
      </c>
      <c r="F130" s="9">
        <v>1.2468750000000002</v>
      </c>
      <c r="G130" s="10">
        <f t="shared" ref="G130:G193" si="14">(E130/D130)*100</f>
        <v>5.4854008342380434</v>
      </c>
      <c r="H130" s="10">
        <f t="shared" si="11"/>
        <v>9.6240601503759375</v>
      </c>
      <c r="I130" s="11">
        <v>88.7</v>
      </c>
      <c r="J130" s="12">
        <f t="shared" ref="J130:J135" si="15">(I130/1000)*1.25</f>
        <v>0.110875</v>
      </c>
      <c r="K130" s="13">
        <f t="shared" si="13"/>
        <v>8.229988726042837</v>
      </c>
    </row>
    <row r="131" spans="1:11" ht="12.6" customHeight="1" x14ac:dyDescent="0.2">
      <c r="A131" s="7" t="s">
        <v>184</v>
      </c>
      <c r="B131" s="8" t="s">
        <v>42</v>
      </c>
      <c r="C131" s="7" t="s">
        <v>62</v>
      </c>
      <c r="D131" s="9">
        <v>2.1759999999999997</v>
      </c>
      <c r="E131" s="9">
        <v>0.32725000000000004</v>
      </c>
      <c r="F131" s="9">
        <v>2.231125</v>
      </c>
      <c r="G131" s="10">
        <f t="shared" si="14"/>
        <v>15.039062500000004</v>
      </c>
      <c r="H131" s="10">
        <f t="shared" si="11"/>
        <v>14.667488374698864</v>
      </c>
      <c r="I131" s="11">
        <v>37.5</v>
      </c>
      <c r="J131" s="12">
        <f t="shared" si="15"/>
        <v>4.6875E-2</v>
      </c>
      <c r="K131" s="13">
        <f t="shared" si="13"/>
        <v>598.13333333333344</v>
      </c>
    </row>
    <row r="132" spans="1:11" ht="12.6" customHeight="1" x14ac:dyDescent="0.2">
      <c r="A132" s="7" t="s">
        <v>185</v>
      </c>
      <c r="B132" s="8" t="s">
        <v>26</v>
      </c>
      <c r="C132" s="7" t="s">
        <v>39</v>
      </c>
      <c r="D132" s="9">
        <v>2.1587499999999999</v>
      </c>
      <c r="E132" s="9">
        <v>3.5000000000000003E-2</v>
      </c>
      <c r="F132" s="9">
        <v>1.52</v>
      </c>
      <c r="G132" s="10">
        <f t="shared" si="14"/>
        <v>1.6213086276780548</v>
      </c>
      <c r="H132" s="10">
        <f t="shared" si="11"/>
        <v>2.3026315789473686</v>
      </c>
      <c r="I132" s="11">
        <v>100</v>
      </c>
      <c r="J132" s="12">
        <f t="shared" si="15"/>
        <v>0.125</v>
      </c>
      <c r="K132" s="13">
        <f t="shared" si="13"/>
        <v>-72</v>
      </c>
    </row>
    <row r="133" spans="1:11" ht="12.6" customHeight="1" x14ac:dyDescent="0.2">
      <c r="A133" s="7" t="s">
        <v>186</v>
      </c>
      <c r="B133" s="8" t="s">
        <v>29</v>
      </c>
      <c r="C133" s="7" t="s">
        <v>32</v>
      </c>
      <c r="D133" s="9">
        <v>2.1306249999999998</v>
      </c>
      <c r="E133" s="9">
        <v>0.9242499999999999</v>
      </c>
      <c r="F133" s="9">
        <v>13.135125</v>
      </c>
      <c r="G133" s="10">
        <f t="shared" si="14"/>
        <v>43.379290114403055</v>
      </c>
      <c r="H133" s="10">
        <f t="shared" si="11"/>
        <v>7.0364766227957469</v>
      </c>
      <c r="I133" s="11">
        <v>282.3</v>
      </c>
      <c r="J133" s="12">
        <f t="shared" si="15"/>
        <v>0.35287499999999999</v>
      </c>
      <c r="K133" s="13">
        <f t="shared" si="13"/>
        <v>161.91994332270633</v>
      </c>
    </row>
    <row r="134" spans="1:11" ht="12.6" customHeight="1" x14ac:dyDescent="0.2">
      <c r="A134" s="7" t="s">
        <v>187</v>
      </c>
      <c r="B134" s="8" t="s">
        <v>48</v>
      </c>
      <c r="C134" s="7" t="s">
        <v>163</v>
      </c>
      <c r="D134" s="9">
        <v>2.1149999999999998</v>
      </c>
      <c r="E134" s="9">
        <v>0.83562499999999995</v>
      </c>
      <c r="F134" s="9">
        <v>1.6896250000000002</v>
      </c>
      <c r="G134" s="10">
        <f t="shared" si="14"/>
        <v>39.509456264775416</v>
      </c>
      <c r="H134" s="10">
        <f t="shared" si="11"/>
        <v>49.456240290005169</v>
      </c>
      <c r="I134" s="11">
        <v>223.9</v>
      </c>
      <c r="J134" s="12">
        <f t="shared" si="15"/>
        <v>0.27987500000000004</v>
      </c>
      <c r="K134" s="13">
        <f t="shared" si="13"/>
        <v>198.57079053148723</v>
      </c>
    </row>
    <row r="135" spans="1:11" ht="12.6" customHeight="1" x14ac:dyDescent="0.2">
      <c r="A135" s="7" t="s">
        <v>188</v>
      </c>
      <c r="B135" s="8" t="s">
        <v>42</v>
      </c>
      <c r="C135" s="7" t="s">
        <v>62</v>
      </c>
      <c r="D135" s="9">
        <v>2.0951249999999999</v>
      </c>
      <c r="E135" s="9">
        <v>8.7375000000000008E-2</v>
      </c>
      <c r="F135" s="9">
        <v>2.383375</v>
      </c>
      <c r="G135" s="10">
        <f t="shared" si="14"/>
        <v>4.1703955611240389</v>
      </c>
      <c r="H135" s="10">
        <f t="shared" si="11"/>
        <v>3.6660198248282381</v>
      </c>
      <c r="I135" s="11">
        <v>66.900000000000006</v>
      </c>
      <c r="J135" s="12">
        <f t="shared" si="15"/>
        <v>8.3625000000000005E-2</v>
      </c>
      <c r="K135" s="13">
        <f t="shared" si="13"/>
        <v>4.4843049327354301</v>
      </c>
    </row>
    <row r="136" spans="1:11" ht="12.6" customHeight="1" x14ac:dyDescent="0.2">
      <c r="A136" s="7" t="s">
        <v>189</v>
      </c>
      <c r="B136" s="14" t="s">
        <v>36</v>
      </c>
      <c r="C136" s="7" t="s">
        <v>150</v>
      </c>
      <c r="D136" s="9">
        <v>2.0715999999999997</v>
      </c>
      <c r="E136" s="9">
        <v>0.10751250000000001</v>
      </c>
      <c r="F136" s="9">
        <v>1.3917124999999999</v>
      </c>
      <c r="G136" s="10">
        <f t="shared" si="14"/>
        <v>5.1898291175902695</v>
      </c>
      <c r="H136" s="10">
        <f t="shared" si="11"/>
        <v>7.7251946792171529</v>
      </c>
      <c r="I136" s="11"/>
      <c r="J136" s="12">
        <v>0.09</v>
      </c>
      <c r="K136" s="13">
        <f t="shared" si="13"/>
        <v>19.45833333333335</v>
      </c>
    </row>
    <row r="137" spans="1:11" ht="12.6" customHeight="1" x14ac:dyDescent="0.2">
      <c r="A137" s="7" t="s">
        <v>190</v>
      </c>
      <c r="B137" s="8" t="s">
        <v>42</v>
      </c>
      <c r="C137" s="7" t="s">
        <v>62</v>
      </c>
      <c r="D137" s="9">
        <v>2.0433750000000002</v>
      </c>
      <c r="E137" s="9">
        <v>0.28899999999999998</v>
      </c>
      <c r="F137" s="9">
        <v>3.3405</v>
      </c>
      <c r="G137" s="10">
        <f t="shared" si="14"/>
        <v>14.143267877898083</v>
      </c>
      <c r="H137" s="10">
        <f t="shared" si="11"/>
        <v>8.6513994910941463</v>
      </c>
      <c r="I137" s="11">
        <v>138.80000000000001</v>
      </c>
      <c r="J137" s="12">
        <f t="shared" ref="J137:J154" si="16">(I137/1000)*1.25</f>
        <v>0.17350000000000002</v>
      </c>
      <c r="K137" s="13">
        <f t="shared" si="13"/>
        <v>66.570605187319856</v>
      </c>
    </row>
    <row r="138" spans="1:11" ht="12.6" customHeight="1" x14ac:dyDescent="0.2">
      <c r="A138" s="7" t="s">
        <v>191</v>
      </c>
      <c r="B138" s="8" t="s">
        <v>53</v>
      </c>
      <c r="C138" s="7" t="s">
        <v>90</v>
      </c>
      <c r="D138" s="9">
        <v>2.0257499999999999</v>
      </c>
      <c r="E138" s="9">
        <v>0.36612499999999998</v>
      </c>
      <c r="F138" s="9">
        <v>3.6114999999999995</v>
      </c>
      <c r="G138" s="10">
        <f t="shared" si="14"/>
        <v>18.073553005059853</v>
      </c>
      <c r="H138" s="10">
        <f t="shared" si="11"/>
        <v>10.137754395680467</v>
      </c>
      <c r="I138" s="11">
        <v>209.7</v>
      </c>
      <c r="J138" s="12">
        <f t="shared" si="16"/>
        <v>0.262125</v>
      </c>
      <c r="K138" s="13">
        <f t="shared" si="13"/>
        <v>39.675727229375291</v>
      </c>
    </row>
    <row r="139" spans="1:11" ht="12.6" customHeight="1" x14ac:dyDescent="0.2">
      <c r="A139" s="7" t="s">
        <v>192</v>
      </c>
      <c r="B139" s="8" t="s">
        <v>42</v>
      </c>
      <c r="C139" s="7" t="s">
        <v>43</v>
      </c>
      <c r="D139" s="9">
        <v>2.011625</v>
      </c>
      <c r="E139" s="9">
        <v>0.25787500000000002</v>
      </c>
      <c r="F139" s="9">
        <v>2.9596249999999995</v>
      </c>
      <c r="G139" s="10">
        <f t="shared" si="14"/>
        <v>12.819238178089854</v>
      </c>
      <c r="H139" s="10">
        <f t="shared" si="11"/>
        <v>8.7130970984499747</v>
      </c>
      <c r="I139" s="11">
        <v>211.2</v>
      </c>
      <c r="J139" s="12">
        <f t="shared" si="16"/>
        <v>0.26400000000000001</v>
      </c>
      <c r="K139" s="13">
        <f t="shared" si="13"/>
        <v>-2.3200757575757542</v>
      </c>
    </row>
    <row r="140" spans="1:11" ht="12.6" customHeight="1" x14ac:dyDescent="0.2">
      <c r="A140" s="7" t="s">
        <v>193</v>
      </c>
      <c r="B140" s="8" t="s">
        <v>53</v>
      </c>
      <c r="C140" s="7" t="s">
        <v>54</v>
      </c>
      <c r="D140" s="9">
        <v>1.9996250000000002</v>
      </c>
      <c r="E140" s="9">
        <v>-3.7499999999999999E-3</v>
      </c>
      <c r="F140" s="9">
        <v>1.307375</v>
      </c>
      <c r="G140" s="10">
        <f t="shared" si="14"/>
        <v>-0.18753516284303304</v>
      </c>
      <c r="H140" s="10">
        <f t="shared" si="11"/>
        <v>-0.28683430538292382</v>
      </c>
      <c r="I140" s="11">
        <v>29.3</v>
      </c>
      <c r="J140" s="12">
        <f t="shared" si="16"/>
        <v>3.6624999999999998E-2</v>
      </c>
      <c r="K140" s="13">
        <f t="shared" si="13"/>
        <v>-110.23890784982935</v>
      </c>
    </row>
    <row r="141" spans="1:11" ht="12.6" customHeight="1" x14ac:dyDescent="0.2">
      <c r="A141" s="7" t="s">
        <v>194</v>
      </c>
      <c r="B141" s="8" t="s">
        <v>140</v>
      </c>
      <c r="C141" s="7" t="s">
        <v>195</v>
      </c>
      <c r="D141" s="9">
        <v>1.9897874999999998</v>
      </c>
      <c r="E141" s="9">
        <v>0.1124</v>
      </c>
      <c r="F141" s="9">
        <v>1.6780250000000003</v>
      </c>
      <c r="G141" s="10">
        <f t="shared" si="14"/>
        <v>5.64884441177764</v>
      </c>
      <c r="H141" s="10">
        <f t="shared" si="11"/>
        <v>6.6983507397088831</v>
      </c>
      <c r="I141" s="11">
        <v>61.7</v>
      </c>
      <c r="J141" s="12">
        <f t="shared" si="16"/>
        <v>7.7124999999999999E-2</v>
      </c>
      <c r="K141" s="13">
        <f t="shared" si="13"/>
        <v>45.737439222042141</v>
      </c>
    </row>
    <row r="142" spans="1:11" ht="12.6" customHeight="1" x14ac:dyDescent="0.2">
      <c r="A142" s="7" t="s">
        <v>196</v>
      </c>
      <c r="B142" s="8" t="s">
        <v>42</v>
      </c>
      <c r="C142" s="7" t="s">
        <v>62</v>
      </c>
      <c r="D142" s="9">
        <v>1.9712499999999999</v>
      </c>
      <c r="E142" s="9">
        <v>0.26874999999999999</v>
      </c>
      <c r="F142" s="9">
        <v>2.53125</v>
      </c>
      <c r="G142" s="10">
        <f t="shared" si="14"/>
        <v>13.633481293595434</v>
      </c>
      <c r="H142" s="10">
        <f t="shared" si="11"/>
        <v>10.617283950617283</v>
      </c>
      <c r="I142" s="11">
        <v>246</v>
      </c>
      <c r="J142" s="12">
        <f t="shared" si="16"/>
        <v>0.3075</v>
      </c>
      <c r="K142" s="13">
        <f t="shared" si="13"/>
        <v>-12.601626016260164</v>
      </c>
    </row>
    <row r="143" spans="1:11" ht="12.6" customHeight="1" x14ac:dyDescent="0.2">
      <c r="A143" s="7" t="s">
        <v>197</v>
      </c>
      <c r="B143" s="8" t="s">
        <v>48</v>
      </c>
      <c r="C143" s="7" t="s">
        <v>49</v>
      </c>
      <c r="D143" s="9">
        <v>1.9421250000000001</v>
      </c>
      <c r="E143" s="9">
        <v>0.22125</v>
      </c>
      <c r="F143" s="9">
        <v>4.9281249999999996</v>
      </c>
      <c r="G143" s="10">
        <f t="shared" si="14"/>
        <v>11.392160648773894</v>
      </c>
      <c r="H143" s="10">
        <f t="shared" si="11"/>
        <v>4.4895370957514276</v>
      </c>
      <c r="I143" s="11">
        <v>232.3</v>
      </c>
      <c r="J143" s="12">
        <f t="shared" si="16"/>
        <v>0.29037499999999999</v>
      </c>
      <c r="K143" s="13">
        <f t="shared" si="13"/>
        <v>-23.805424020662933</v>
      </c>
    </row>
    <row r="144" spans="1:11" ht="12.6" customHeight="1" x14ac:dyDescent="0.2">
      <c r="A144" s="7" t="s">
        <v>198</v>
      </c>
      <c r="B144" s="8" t="s">
        <v>53</v>
      </c>
      <c r="C144" s="7" t="s">
        <v>90</v>
      </c>
      <c r="D144" s="9">
        <v>1.8579875000000001</v>
      </c>
      <c r="E144" s="9">
        <v>0.23927499999999996</v>
      </c>
      <c r="F144" s="9">
        <v>2.4771749999999999</v>
      </c>
      <c r="G144" s="10">
        <f t="shared" si="14"/>
        <v>12.878181365590455</v>
      </c>
      <c r="H144" s="10">
        <f t="shared" si="11"/>
        <v>9.6591883900007058</v>
      </c>
      <c r="I144" s="11">
        <v>108.6</v>
      </c>
      <c r="J144" s="12">
        <f t="shared" si="16"/>
        <v>0.13574999999999998</v>
      </c>
      <c r="K144" s="13">
        <f t="shared" si="13"/>
        <v>76.261510128913429</v>
      </c>
    </row>
    <row r="145" spans="1:11" ht="12.6" customHeight="1" x14ac:dyDescent="0.2">
      <c r="A145" s="7" t="s">
        <v>199</v>
      </c>
      <c r="B145" s="8" t="s">
        <v>95</v>
      </c>
      <c r="C145" s="7" t="s">
        <v>96</v>
      </c>
      <c r="D145" s="9">
        <v>1.8073750000000002</v>
      </c>
      <c r="E145" s="9">
        <v>7.7625E-2</v>
      </c>
      <c r="F145" s="9">
        <v>1</v>
      </c>
      <c r="G145" s="10">
        <f t="shared" si="14"/>
        <v>4.2949028286880138</v>
      </c>
      <c r="H145" s="10">
        <f t="shared" si="11"/>
        <v>7.7625000000000002</v>
      </c>
      <c r="I145" s="11">
        <v>50.8</v>
      </c>
      <c r="J145" s="12">
        <f t="shared" si="16"/>
        <v>6.3500000000000001E-2</v>
      </c>
      <c r="K145" s="13">
        <f t="shared" si="13"/>
        <v>22.244094488188974</v>
      </c>
    </row>
    <row r="146" spans="1:11" ht="12.6" customHeight="1" x14ac:dyDescent="0.2">
      <c r="A146" s="7" t="s">
        <v>200</v>
      </c>
      <c r="B146" s="8" t="s">
        <v>48</v>
      </c>
      <c r="C146" s="7" t="s">
        <v>122</v>
      </c>
      <c r="D146" s="9">
        <v>1.8055000000000001</v>
      </c>
      <c r="E146" s="9">
        <v>0.119875</v>
      </c>
      <c r="F146" s="9">
        <v>2.1149999999999998</v>
      </c>
      <c r="G146" s="10">
        <f t="shared" si="14"/>
        <v>6.6394350595402924</v>
      </c>
      <c r="H146" s="10">
        <f t="shared" si="11"/>
        <v>5.667848699763594</v>
      </c>
      <c r="I146" s="11">
        <v>135.30000000000001</v>
      </c>
      <c r="J146" s="12">
        <f t="shared" si="16"/>
        <v>0.169125</v>
      </c>
      <c r="K146" s="13">
        <f t="shared" si="13"/>
        <v>-29.120473022912048</v>
      </c>
    </row>
    <row r="147" spans="1:11" ht="12.6" customHeight="1" x14ac:dyDescent="0.2">
      <c r="A147" s="7" t="s">
        <v>201</v>
      </c>
      <c r="B147" s="8" t="s">
        <v>17</v>
      </c>
      <c r="C147" s="7" t="s">
        <v>106</v>
      </c>
      <c r="D147" s="9">
        <v>1.79</v>
      </c>
      <c r="E147" s="9">
        <v>0.16541250000000002</v>
      </c>
      <c r="F147" s="9">
        <v>4.31785</v>
      </c>
      <c r="G147" s="10">
        <f t="shared" si="14"/>
        <v>9.2409217877094978</v>
      </c>
      <c r="H147" s="10">
        <f t="shared" si="11"/>
        <v>3.8308996375510969</v>
      </c>
      <c r="I147" s="11">
        <v>168.5</v>
      </c>
      <c r="J147" s="12">
        <f t="shared" si="16"/>
        <v>0.21062500000000001</v>
      </c>
      <c r="K147" s="13">
        <f t="shared" si="13"/>
        <v>-21.465875370919875</v>
      </c>
    </row>
    <row r="148" spans="1:11" ht="12.6" customHeight="1" x14ac:dyDescent="0.2">
      <c r="A148" s="7" t="s">
        <v>202</v>
      </c>
      <c r="B148" s="8" t="s">
        <v>42</v>
      </c>
      <c r="C148" s="7" t="s">
        <v>43</v>
      </c>
      <c r="D148" s="9">
        <v>1.7616624999999999</v>
      </c>
      <c r="E148" s="9">
        <v>5.1399999999999994E-2</v>
      </c>
      <c r="F148" s="9">
        <v>1.4920500000000001</v>
      </c>
      <c r="G148" s="10">
        <f t="shared" si="14"/>
        <v>2.9176984808384123</v>
      </c>
      <c r="H148" s="10">
        <f t="shared" si="11"/>
        <v>3.444924767936731</v>
      </c>
      <c r="I148" s="11">
        <v>46.2</v>
      </c>
      <c r="J148" s="12">
        <f t="shared" si="16"/>
        <v>5.775000000000001E-2</v>
      </c>
      <c r="K148" s="13">
        <f t="shared" si="13"/>
        <v>-10.995670995671022</v>
      </c>
    </row>
    <row r="149" spans="1:11" ht="12.6" customHeight="1" x14ac:dyDescent="0.2">
      <c r="A149" s="7" t="s">
        <v>203</v>
      </c>
      <c r="B149" s="8" t="s">
        <v>48</v>
      </c>
      <c r="C149" s="7" t="s">
        <v>87</v>
      </c>
      <c r="D149" s="9">
        <v>1.7390125000000001</v>
      </c>
      <c r="E149" s="9">
        <v>0.1236375</v>
      </c>
      <c r="F149" s="9">
        <v>2.0699624999999999</v>
      </c>
      <c r="G149" s="10">
        <f t="shared" si="14"/>
        <v>7.1096383723521246</v>
      </c>
      <c r="H149" s="10">
        <f t="shared" si="11"/>
        <v>5.9729342922879045</v>
      </c>
      <c r="I149" s="11">
        <v>88.4</v>
      </c>
      <c r="J149" s="12">
        <f t="shared" si="16"/>
        <v>0.11050000000000001</v>
      </c>
      <c r="K149" s="13">
        <f t="shared" si="13"/>
        <v>11.889140271493195</v>
      </c>
    </row>
    <row r="150" spans="1:11" ht="12.6" customHeight="1" x14ac:dyDescent="0.2">
      <c r="A150" s="7" t="s">
        <v>204</v>
      </c>
      <c r="B150" s="8" t="s">
        <v>56</v>
      </c>
      <c r="C150" s="7" t="s">
        <v>64</v>
      </c>
      <c r="D150" s="9">
        <v>1.73875</v>
      </c>
      <c r="E150" s="9">
        <v>6.275E-2</v>
      </c>
      <c r="F150" s="9">
        <v>1.0075000000000001</v>
      </c>
      <c r="G150" s="10">
        <f t="shared" si="14"/>
        <v>3.6089144500359454</v>
      </c>
      <c r="H150" s="10">
        <f t="shared" si="11"/>
        <v>6.2282878411910669</v>
      </c>
      <c r="I150" s="11">
        <v>54.5</v>
      </c>
      <c r="J150" s="12">
        <f t="shared" si="16"/>
        <v>6.8125000000000005E-2</v>
      </c>
      <c r="K150" s="13">
        <f t="shared" si="13"/>
        <v>-7.8899082568807399</v>
      </c>
    </row>
    <row r="151" spans="1:11" ht="12.6" customHeight="1" x14ac:dyDescent="0.2">
      <c r="A151" s="7" t="s">
        <v>205</v>
      </c>
      <c r="B151" s="8" t="s">
        <v>48</v>
      </c>
      <c r="C151" s="7" t="s">
        <v>163</v>
      </c>
      <c r="D151" s="9">
        <v>1.7218749999999998</v>
      </c>
      <c r="E151" s="9">
        <v>0.24237500000000001</v>
      </c>
      <c r="F151" s="9">
        <v>3.8994999999999997</v>
      </c>
      <c r="G151" s="10">
        <f t="shared" si="14"/>
        <v>14.076225045372054</v>
      </c>
      <c r="H151" s="10">
        <f t="shared" si="11"/>
        <v>6.2155404539043477</v>
      </c>
      <c r="I151" s="11">
        <v>562.70000000000005</v>
      </c>
      <c r="J151" s="12">
        <f t="shared" si="16"/>
        <v>0.70337500000000008</v>
      </c>
      <c r="K151" s="13">
        <f t="shared" si="13"/>
        <v>-65.541140927670156</v>
      </c>
    </row>
    <row r="152" spans="1:11" ht="12.6" customHeight="1" x14ac:dyDescent="0.2">
      <c r="A152" s="7" t="s">
        <v>206</v>
      </c>
      <c r="B152" s="8" t="s">
        <v>8</v>
      </c>
      <c r="C152" s="7" t="s">
        <v>9</v>
      </c>
      <c r="D152" s="9">
        <v>1.6806125000000001</v>
      </c>
      <c r="E152" s="9">
        <v>-1.1815</v>
      </c>
      <c r="F152" s="9">
        <v>8.9612750000000005</v>
      </c>
      <c r="G152" s="10">
        <f t="shared" si="14"/>
        <v>-70.301750105988134</v>
      </c>
      <c r="H152" s="10">
        <f t="shared" si="11"/>
        <v>-13.184507784885522</v>
      </c>
      <c r="I152" s="11">
        <v>107.9</v>
      </c>
      <c r="J152" s="12">
        <f t="shared" si="16"/>
        <v>0.13487500000000002</v>
      </c>
      <c r="K152" s="13">
        <f t="shared" si="13"/>
        <v>-975.99629286376273</v>
      </c>
    </row>
    <row r="153" spans="1:11" ht="12.6" customHeight="1" x14ac:dyDescent="0.2">
      <c r="A153" s="7" t="s">
        <v>207</v>
      </c>
      <c r="B153" s="8" t="s">
        <v>56</v>
      </c>
      <c r="C153" s="7" t="s">
        <v>82</v>
      </c>
      <c r="D153" s="9">
        <v>1.6805000000000001</v>
      </c>
      <c r="E153" s="9">
        <v>0.112125</v>
      </c>
      <c r="F153" s="9">
        <v>1.3775000000000002</v>
      </c>
      <c r="G153" s="10">
        <f t="shared" si="14"/>
        <v>6.6721213924427243</v>
      </c>
      <c r="H153" s="10">
        <f t="shared" si="11"/>
        <v>8.1397459165154249</v>
      </c>
      <c r="I153" s="11">
        <v>61.9</v>
      </c>
      <c r="J153" s="12">
        <f t="shared" si="16"/>
        <v>7.7374999999999999E-2</v>
      </c>
      <c r="K153" s="13">
        <f t="shared" si="13"/>
        <v>44.911147011308564</v>
      </c>
    </row>
    <row r="154" spans="1:11" ht="12.6" customHeight="1" x14ac:dyDescent="0.2">
      <c r="A154" s="7" t="s">
        <v>208</v>
      </c>
      <c r="B154" s="8" t="s">
        <v>14</v>
      </c>
      <c r="C154" s="7" t="s">
        <v>75</v>
      </c>
      <c r="D154" s="9">
        <v>1.6632249999999997</v>
      </c>
      <c r="E154" s="9">
        <v>5.0199999999999995E-2</v>
      </c>
      <c r="F154" s="9">
        <v>0.749475</v>
      </c>
      <c r="G154" s="10">
        <f t="shared" si="14"/>
        <v>3.0182326504231241</v>
      </c>
      <c r="H154" s="10">
        <f t="shared" si="11"/>
        <v>6.6980219486974208</v>
      </c>
      <c r="I154" s="11">
        <v>38.799999999999997</v>
      </c>
      <c r="J154" s="12">
        <f t="shared" si="16"/>
        <v>4.8499999999999995E-2</v>
      </c>
      <c r="K154" s="13">
        <f t="shared" si="13"/>
        <v>3.5051546391752586</v>
      </c>
    </row>
    <row r="155" spans="1:11" ht="12.6" customHeight="1" x14ac:dyDescent="0.2">
      <c r="A155" s="7" t="s">
        <v>209</v>
      </c>
      <c r="B155" s="8" t="s">
        <v>42</v>
      </c>
      <c r="C155" s="7" t="s">
        <v>62</v>
      </c>
      <c r="D155" s="9">
        <v>1.6542500000000002</v>
      </c>
      <c r="E155" s="9">
        <v>3.3250000000000002E-2</v>
      </c>
      <c r="F155" s="9">
        <v>0.64212500000000006</v>
      </c>
      <c r="G155" s="10">
        <f t="shared" si="14"/>
        <v>2.0099743085990629</v>
      </c>
      <c r="H155" s="10">
        <f t="shared" si="11"/>
        <v>5.1781195250145995</v>
      </c>
      <c r="I155" s="11"/>
      <c r="J155" s="12">
        <v>0.02</v>
      </c>
      <c r="K155" s="13">
        <f t="shared" si="13"/>
        <v>66.250000000000014</v>
      </c>
    </row>
    <row r="156" spans="1:11" ht="12.6" customHeight="1" x14ac:dyDescent="0.2">
      <c r="A156" s="7" t="s">
        <v>210</v>
      </c>
      <c r="B156" s="8" t="s">
        <v>29</v>
      </c>
      <c r="C156" s="7" t="s">
        <v>32</v>
      </c>
      <c r="D156" s="9">
        <v>1.6515000000000002</v>
      </c>
      <c r="E156" s="9">
        <v>0.17812499999999998</v>
      </c>
      <c r="F156" s="9">
        <v>6.2287499999999998</v>
      </c>
      <c r="G156" s="10">
        <f t="shared" si="14"/>
        <v>10.785649409627608</v>
      </c>
      <c r="H156" s="10">
        <f t="shared" si="11"/>
        <v>2.8597230583985547</v>
      </c>
      <c r="I156" s="11">
        <v>26.9</v>
      </c>
      <c r="J156" s="12">
        <f>(I156/1000)*1.25</f>
        <v>3.3625000000000002E-2</v>
      </c>
      <c r="K156" s="13">
        <f t="shared" si="13"/>
        <v>429.7397769516727</v>
      </c>
    </row>
    <row r="157" spans="1:11" ht="12.6" customHeight="1" x14ac:dyDescent="0.2">
      <c r="A157" s="7" t="s">
        <v>211</v>
      </c>
      <c r="B157" s="8" t="s">
        <v>140</v>
      </c>
      <c r="C157" s="7" t="s">
        <v>141</v>
      </c>
      <c r="D157" s="9">
        <v>1.6335</v>
      </c>
      <c r="E157" s="9">
        <v>0.23350000000000004</v>
      </c>
      <c r="F157" s="9">
        <v>2.657375</v>
      </c>
      <c r="G157" s="10">
        <f t="shared" si="14"/>
        <v>14.294459749005206</v>
      </c>
      <c r="H157" s="10">
        <f t="shared" si="11"/>
        <v>8.786866738792984</v>
      </c>
      <c r="I157" s="11">
        <v>46.4</v>
      </c>
      <c r="J157" s="12">
        <f>(I157/1000)*1.25</f>
        <v>5.7999999999999996E-2</v>
      </c>
      <c r="K157" s="13">
        <f t="shared" si="13"/>
        <v>302.5862068965518</v>
      </c>
    </row>
    <row r="158" spans="1:11" ht="12.6" customHeight="1" x14ac:dyDescent="0.2">
      <c r="A158" s="7" t="s">
        <v>212</v>
      </c>
      <c r="B158" s="8" t="s">
        <v>42</v>
      </c>
      <c r="C158" s="7" t="s">
        <v>43</v>
      </c>
      <c r="D158" s="9">
        <v>1.6269999999999998</v>
      </c>
      <c r="E158" s="9">
        <v>0.12012499999999998</v>
      </c>
      <c r="F158" s="9">
        <v>4.1357499999999998</v>
      </c>
      <c r="G158" s="10">
        <f t="shared" si="14"/>
        <v>7.3832206515058383</v>
      </c>
      <c r="H158" s="10">
        <f t="shared" si="11"/>
        <v>2.9045517741642985</v>
      </c>
      <c r="I158" s="11">
        <v>98.3</v>
      </c>
      <c r="J158" s="12">
        <f>(I158/1000)*1.25</f>
        <v>0.122875</v>
      </c>
      <c r="K158" s="13">
        <f t="shared" si="13"/>
        <v>-2.2380467955239198</v>
      </c>
    </row>
    <row r="159" spans="1:11" ht="12.6" customHeight="1" x14ac:dyDescent="0.2">
      <c r="A159" s="7" t="s">
        <v>213</v>
      </c>
      <c r="B159" s="8" t="s">
        <v>42</v>
      </c>
      <c r="C159" s="7" t="s">
        <v>62</v>
      </c>
      <c r="D159" s="9">
        <v>1.5913749999999998</v>
      </c>
      <c r="E159" s="9">
        <v>8.9374999999999996E-2</v>
      </c>
      <c r="F159" s="9">
        <v>1.0205</v>
      </c>
      <c r="G159" s="10">
        <f t="shared" si="14"/>
        <v>5.6162123949414822</v>
      </c>
      <c r="H159" s="10">
        <f t="shared" si="11"/>
        <v>8.7579617834394892</v>
      </c>
      <c r="I159" s="11">
        <v>62.9</v>
      </c>
      <c r="J159" s="12">
        <f>(I159/1000)*1.25</f>
        <v>7.8625E-2</v>
      </c>
      <c r="K159" s="13">
        <f t="shared" si="13"/>
        <v>13.672496025437198</v>
      </c>
    </row>
    <row r="160" spans="1:11" ht="12.6" customHeight="1" x14ac:dyDescent="0.2">
      <c r="A160" s="7" t="s">
        <v>214</v>
      </c>
      <c r="B160" s="8" t="s">
        <v>14</v>
      </c>
      <c r="C160" s="7" t="s">
        <v>75</v>
      </c>
      <c r="D160" s="9">
        <v>1.5723750000000001</v>
      </c>
      <c r="E160" s="9">
        <v>0.135625</v>
      </c>
      <c r="F160" s="9">
        <v>4.8842499999999998</v>
      </c>
      <c r="G160" s="10">
        <f t="shared" si="14"/>
        <v>8.6254869226488591</v>
      </c>
      <c r="H160" s="10">
        <f t="shared" si="11"/>
        <v>2.776782515227517</v>
      </c>
      <c r="I160" s="11"/>
      <c r="J160" s="12">
        <v>0.1</v>
      </c>
      <c r="K160" s="13">
        <f t="shared" si="13"/>
        <v>35.624999999999993</v>
      </c>
    </row>
    <row r="161" spans="1:11" ht="12.6" customHeight="1" x14ac:dyDescent="0.2">
      <c r="A161" s="7" t="s">
        <v>215</v>
      </c>
      <c r="B161" s="8" t="s">
        <v>42</v>
      </c>
      <c r="C161" s="7" t="s">
        <v>43</v>
      </c>
      <c r="D161" s="9">
        <v>1.5612500000000002</v>
      </c>
      <c r="E161" s="9">
        <v>0.20250000000000001</v>
      </c>
      <c r="F161" s="9">
        <v>3.4212500000000001</v>
      </c>
      <c r="G161" s="10">
        <f t="shared" si="14"/>
        <v>12.970376301040831</v>
      </c>
      <c r="H161" s="10">
        <f t="shared" si="11"/>
        <v>5.9188892948483742</v>
      </c>
      <c r="I161" s="11">
        <v>145</v>
      </c>
      <c r="J161" s="12">
        <f t="shared" ref="J161:J171" si="17">(I161/1000)*1.25</f>
        <v>0.18124999999999999</v>
      </c>
      <c r="K161" s="13">
        <f t="shared" si="13"/>
        <v>11.724137931034493</v>
      </c>
    </row>
    <row r="162" spans="1:11" ht="12.6" customHeight="1" x14ac:dyDescent="0.2">
      <c r="A162" s="7" t="s">
        <v>216</v>
      </c>
      <c r="B162" s="8" t="s">
        <v>56</v>
      </c>
      <c r="C162" s="7" t="s">
        <v>64</v>
      </c>
      <c r="D162" s="9">
        <v>1.5230000000000001</v>
      </c>
      <c r="E162" s="9">
        <v>5.6799999999999989E-2</v>
      </c>
      <c r="F162" s="9">
        <v>1.1949999999999998</v>
      </c>
      <c r="G162" s="10">
        <f t="shared" si="14"/>
        <v>3.7294812869336829</v>
      </c>
      <c r="H162" s="10">
        <f t="shared" si="11"/>
        <v>4.7531380753138075</v>
      </c>
      <c r="I162" s="11">
        <v>70.2</v>
      </c>
      <c r="J162" s="12">
        <f t="shared" si="17"/>
        <v>8.7749999999999995E-2</v>
      </c>
      <c r="K162" s="13">
        <f t="shared" si="13"/>
        <v>-35.270655270655276</v>
      </c>
    </row>
    <row r="163" spans="1:11" ht="12.6" customHeight="1" x14ac:dyDescent="0.2">
      <c r="A163" s="7" t="s">
        <v>217</v>
      </c>
      <c r="B163" s="8" t="s">
        <v>48</v>
      </c>
      <c r="C163" s="7" t="s">
        <v>49</v>
      </c>
      <c r="D163" s="9">
        <v>1.48925</v>
      </c>
      <c r="E163" s="9">
        <v>-1.5875E-2</v>
      </c>
      <c r="F163" s="9">
        <v>1.2737499999999999</v>
      </c>
      <c r="G163" s="10">
        <f t="shared" si="14"/>
        <v>-1.06597280510324</v>
      </c>
      <c r="H163" s="10">
        <f t="shared" si="11"/>
        <v>-1.2463199214916585</v>
      </c>
      <c r="I163" s="11">
        <v>-133.19999999999999</v>
      </c>
      <c r="J163" s="12">
        <f t="shared" si="17"/>
        <v>-0.16649999999999998</v>
      </c>
      <c r="K163" s="13">
        <f t="shared" si="13"/>
        <v>-90.465465465465471</v>
      </c>
    </row>
    <row r="164" spans="1:11" ht="12.6" customHeight="1" x14ac:dyDescent="0.2">
      <c r="A164" s="7" t="s">
        <v>218</v>
      </c>
      <c r="B164" s="8" t="s">
        <v>42</v>
      </c>
      <c r="C164" s="7" t="s">
        <v>43</v>
      </c>
      <c r="D164" s="9">
        <v>1.4682499999999998</v>
      </c>
      <c r="E164" s="9">
        <v>5.1250000000000004E-2</v>
      </c>
      <c r="F164" s="9">
        <v>1.4555000000000002</v>
      </c>
      <c r="G164" s="10">
        <f t="shared" si="14"/>
        <v>3.4905499744593915</v>
      </c>
      <c r="H164" s="10">
        <f t="shared" si="11"/>
        <v>3.5211267605633796</v>
      </c>
      <c r="I164" s="11">
        <v>67</v>
      </c>
      <c r="J164" s="12">
        <f t="shared" si="17"/>
        <v>8.3750000000000005E-2</v>
      </c>
      <c r="K164" s="13">
        <f t="shared" si="13"/>
        <v>-38.805970149253731</v>
      </c>
    </row>
    <row r="165" spans="1:11" ht="12.6" customHeight="1" x14ac:dyDescent="0.2">
      <c r="A165" s="7" t="s">
        <v>219</v>
      </c>
      <c r="B165" s="8" t="s">
        <v>48</v>
      </c>
      <c r="C165" s="7" t="s">
        <v>220</v>
      </c>
      <c r="D165" s="9">
        <v>1.467125</v>
      </c>
      <c r="E165" s="9">
        <v>0.168875</v>
      </c>
      <c r="F165" s="9">
        <v>1.7352500000000002</v>
      </c>
      <c r="G165" s="10">
        <f t="shared" si="14"/>
        <v>11.510607480616851</v>
      </c>
      <c r="H165" s="10">
        <f t="shared" si="11"/>
        <v>9.7320270854343747</v>
      </c>
      <c r="I165" s="11">
        <v>200</v>
      </c>
      <c r="J165" s="12">
        <f t="shared" si="17"/>
        <v>0.25</v>
      </c>
      <c r="K165" s="13">
        <f t="shared" si="13"/>
        <v>-32.450000000000003</v>
      </c>
    </row>
    <row r="166" spans="1:11" ht="12.6" customHeight="1" x14ac:dyDescent="0.2">
      <c r="A166" s="7" t="s">
        <v>221</v>
      </c>
      <c r="B166" s="8" t="s">
        <v>26</v>
      </c>
      <c r="C166" s="7" t="s">
        <v>39</v>
      </c>
      <c r="D166" s="9">
        <v>1.4658125000000002</v>
      </c>
      <c r="E166" s="9">
        <v>0.6722499999999999</v>
      </c>
      <c r="F166" s="9">
        <v>2.343</v>
      </c>
      <c r="G166" s="10">
        <f t="shared" si="14"/>
        <v>45.861936639235907</v>
      </c>
      <c r="H166" s="10">
        <f t="shared" si="11"/>
        <v>28.691848058045238</v>
      </c>
      <c r="I166" s="11">
        <v>12</v>
      </c>
      <c r="J166" s="12">
        <f t="shared" si="17"/>
        <v>1.4999999999999999E-2</v>
      </c>
      <c r="K166" s="13">
        <f t="shared" si="13"/>
        <v>4381.6666666666661</v>
      </c>
    </row>
    <row r="167" spans="1:11" ht="12.6" customHeight="1" x14ac:dyDescent="0.2">
      <c r="A167" s="7" t="s">
        <v>222</v>
      </c>
      <c r="B167" s="8" t="s">
        <v>14</v>
      </c>
      <c r="C167" s="7" t="s">
        <v>75</v>
      </c>
      <c r="D167" s="9">
        <v>1.4512499999999999</v>
      </c>
      <c r="E167" s="9">
        <v>0.11499999999999999</v>
      </c>
      <c r="F167" s="9">
        <v>0.55000000000000004</v>
      </c>
      <c r="G167" s="10">
        <f t="shared" si="14"/>
        <v>7.9242032730404821</v>
      </c>
      <c r="H167" s="10">
        <f t="shared" si="11"/>
        <v>20.909090909090907</v>
      </c>
      <c r="I167" s="11">
        <v>87</v>
      </c>
      <c r="J167" s="12">
        <f t="shared" si="17"/>
        <v>0.10874999999999999</v>
      </c>
      <c r="K167" s="13">
        <f t="shared" si="13"/>
        <v>5.7471264367816151</v>
      </c>
    </row>
    <row r="168" spans="1:11" ht="12.6" customHeight="1" x14ac:dyDescent="0.2">
      <c r="A168" s="7" t="s">
        <v>223</v>
      </c>
      <c r="B168" s="8" t="s">
        <v>26</v>
      </c>
      <c r="C168" s="7" t="s">
        <v>39</v>
      </c>
      <c r="D168" s="9">
        <v>1.4507249999999998</v>
      </c>
      <c r="E168" s="9">
        <v>-2.7349999999999999E-2</v>
      </c>
      <c r="F168" s="9">
        <v>2.0042500000000003</v>
      </c>
      <c r="G168" s="10">
        <f t="shared" si="14"/>
        <v>-1.8852642644195146</v>
      </c>
      <c r="H168" s="10">
        <f t="shared" si="11"/>
        <v>-1.3646002245228888</v>
      </c>
      <c r="I168" s="11">
        <v>32.700000000000003</v>
      </c>
      <c r="J168" s="12">
        <f t="shared" si="17"/>
        <v>4.0875000000000002E-2</v>
      </c>
      <c r="K168" s="13">
        <f t="shared" si="13"/>
        <v>-166.91131498470949</v>
      </c>
    </row>
    <row r="169" spans="1:11" ht="12.6" customHeight="1" x14ac:dyDescent="0.2">
      <c r="A169" s="7" t="s">
        <v>224</v>
      </c>
      <c r="B169" s="8" t="s">
        <v>17</v>
      </c>
      <c r="C169" s="7" t="s">
        <v>106</v>
      </c>
      <c r="D169" s="9">
        <v>1.443875</v>
      </c>
      <c r="E169" s="9">
        <v>0.13161250000000002</v>
      </c>
      <c r="F169" s="9">
        <v>2.6571375000000002</v>
      </c>
      <c r="G169" s="10">
        <f t="shared" si="14"/>
        <v>9.1152281187775959</v>
      </c>
      <c r="H169" s="10">
        <f t="shared" si="11"/>
        <v>4.9531685883775305</v>
      </c>
      <c r="I169" s="11">
        <v>102</v>
      </c>
      <c r="J169" s="12">
        <f t="shared" si="17"/>
        <v>0.1275</v>
      </c>
      <c r="K169" s="13">
        <f t="shared" si="13"/>
        <v>3.2254901960784461</v>
      </c>
    </row>
    <row r="170" spans="1:11" ht="12.6" customHeight="1" x14ac:dyDescent="0.2">
      <c r="A170" s="7" t="s">
        <v>225</v>
      </c>
      <c r="B170" s="8" t="s">
        <v>71</v>
      </c>
      <c r="C170" s="7" t="s">
        <v>71</v>
      </c>
      <c r="D170" s="9">
        <v>1.4212500000000001</v>
      </c>
      <c r="E170" s="9">
        <v>-6.5499999999999989E-2</v>
      </c>
      <c r="F170" s="9">
        <v>3.6056249999999999</v>
      </c>
      <c r="G170" s="10">
        <f t="shared" si="14"/>
        <v>-4.6086191732629711</v>
      </c>
      <c r="H170" s="10">
        <f t="shared" si="11"/>
        <v>-1.816605997573236</v>
      </c>
      <c r="I170" s="11">
        <v>-6.4</v>
      </c>
      <c r="J170" s="12">
        <f t="shared" si="17"/>
        <v>-8.0000000000000002E-3</v>
      </c>
      <c r="K170" s="13">
        <f t="shared" si="13"/>
        <v>718.74999999999977</v>
      </c>
    </row>
    <row r="171" spans="1:11" ht="12.6" customHeight="1" x14ac:dyDescent="0.2">
      <c r="A171" s="7" t="s">
        <v>226</v>
      </c>
      <c r="B171" s="8" t="s">
        <v>42</v>
      </c>
      <c r="C171" s="7" t="s">
        <v>43</v>
      </c>
      <c r="D171" s="9">
        <v>1.4110874999999998</v>
      </c>
      <c r="E171" s="9">
        <v>0.29694999999999999</v>
      </c>
      <c r="F171" s="9">
        <v>2.1916249999999997</v>
      </c>
      <c r="G171" s="10">
        <f t="shared" si="14"/>
        <v>21.044052902459985</v>
      </c>
      <c r="H171" s="10">
        <f t="shared" si="11"/>
        <v>13.549307021046028</v>
      </c>
      <c r="I171" s="11">
        <v>237.5</v>
      </c>
      <c r="J171" s="12">
        <f t="shared" si="17"/>
        <v>0.296875</v>
      </c>
      <c r="K171" s="13">
        <f t="shared" si="13"/>
        <v>2.5263157894734059E-2</v>
      </c>
    </row>
    <row r="172" spans="1:11" ht="12.6" customHeight="1" x14ac:dyDescent="0.2">
      <c r="A172" s="7" t="s">
        <v>227</v>
      </c>
      <c r="B172" s="8" t="s">
        <v>42</v>
      </c>
      <c r="C172" s="7" t="s">
        <v>43</v>
      </c>
      <c r="D172" s="9">
        <v>1.4002500000000002</v>
      </c>
      <c r="E172" s="9">
        <v>4.4874999999999998E-2</v>
      </c>
      <c r="F172" s="9">
        <v>1.066125</v>
      </c>
      <c r="G172" s="10">
        <f t="shared" si="14"/>
        <v>3.2047848598464554</v>
      </c>
      <c r="H172" s="10">
        <f t="shared" ref="H172:H235" si="18">(E172/F172)*100</f>
        <v>4.2091687184898579</v>
      </c>
      <c r="I172" s="11"/>
      <c r="J172" s="12">
        <v>3.7999999999999999E-2</v>
      </c>
      <c r="K172" s="13">
        <f t="shared" si="13"/>
        <v>18.092105263157894</v>
      </c>
    </row>
    <row r="173" spans="1:11" ht="12.6" customHeight="1" x14ac:dyDescent="0.2">
      <c r="A173" s="7" t="s">
        <v>228</v>
      </c>
      <c r="B173" s="8" t="s">
        <v>95</v>
      </c>
      <c r="C173" s="7" t="s">
        <v>169</v>
      </c>
      <c r="D173" s="9">
        <v>1.3925000000000001</v>
      </c>
      <c r="E173" s="9">
        <v>0.35687499999999994</v>
      </c>
      <c r="F173" s="9">
        <v>6.6881250000000003</v>
      </c>
      <c r="G173" s="10">
        <f t="shared" si="14"/>
        <v>25.628366247755828</v>
      </c>
      <c r="H173" s="10">
        <f t="shared" si="18"/>
        <v>5.3359499112232491</v>
      </c>
      <c r="I173" s="11">
        <v>307.7</v>
      </c>
      <c r="J173" s="12">
        <f>(I173/1000)*1.25</f>
        <v>0.38462499999999999</v>
      </c>
      <c r="K173" s="13">
        <f t="shared" si="13"/>
        <v>-7.2148196295092752</v>
      </c>
    </row>
    <row r="174" spans="1:11" ht="12.6" customHeight="1" x14ac:dyDescent="0.2">
      <c r="A174" s="7" t="s">
        <v>229</v>
      </c>
      <c r="B174" s="8" t="s">
        <v>95</v>
      </c>
      <c r="C174" s="7" t="s">
        <v>169</v>
      </c>
      <c r="D174" s="9">
        <v>1.391375</v>
      </c>
      <c r="E174" s="9">
        <v>0.2195</v>
      </c>
      <c r="F174" s="9">
        <v>2.8233749999999995</v>
      </c>
      <c r="G174" s="10">
        <f t="shared" si="14"/>
        <v>15.775761387117059</v>
      </c>
      <c r="H174" s="10">
        <f t="shared" si="18"/>
        <v>7.7743834949307127</v>
      </c>
      <c r="I174" s="11">
        <v>141</v>
      </c>
      <c r="J174" s="12">
        <f>(I174/1000)*1.25</f>
        <v>0.17624999999999999</v>
      </c>
      <c r="K174" s="13">
        <f t="shared" si="13"/>
        <v>24.539007092198588</v>
      </c>
    </row>
    <row r="175" spans="1:11" ht="12.6" customHeight="1" x14ac:dyDescent="0.2">
      <c r="A175" s="7" t="s">
        <v>230</v>
      </c>
      <c r="B175" s="8" t="s">
        <v>17</v>
      </c>
      <c r="C175" s="7" t="s">
        <v>106</v>
      </c>
      <c r="D175" s="9">
        <v>1.3835</v>
      </c>
      <c r="E175" s="9">
        <v>0.35650000000000004</v>
      </c>
      <c r="F175" s="9">
        <v>3.7810000000000006</v>
      </c>
      <c r="G175" s="10">
        <f t="shared" si="14"/>
        <v>25.767979761474525</v>
      </c>
      <c r="H175" s="10">
        <f t="shared" si="18"/>
        <v>9.4287225601692661</v>
      </c>
      <c r="I175" s="11">
        <v>287</v>
      </c>
      <c r="J175" s="12">
        <f>(I175/1000)*1.25</f>
        <v>0.35874999999999996</v>
      </c>
      <c r="K175" s="13">
        <f t="shared" si="13"/>
        <v>-0.62717770034840947</v>
      </c>
    </row>
    <row r="176" spans="1:11" ht="12.6" customHeight="1" x14ac:dyDescent="0.2">
      <c r="A176" s="7" t="s">
        <v>231</v>
      </c>
      <c r="B176" s="8" t="s">
        <v>56</v>
      </c>
      <c r="C176" s="7" t="s">
        <v>64</v>
      </c>
      <c r="D176" s="9">
        <v>1.3737374999999998</v>
      </c>
      <c r="E176" s="9">
        <v>2.25875E-2</v>
      </c>
      <c r="F176" s="9">
        <v>0.32647500000000002</v>
      </c>
      <c r="G176" s="10">
        <f t="shared" si="14"/>
        <v>1.6442369812282187</v>
      </c>
      <c r="H176" s="10">
        <f t="shared" si="18"/>
        <v>6.9186001990964083</v>
      </c>
      <c r="I176" s="11">
        <v>17.8</v>
      </c>
      <c r="J176" s="12">
        <f>(I176/1000)*1.25</f>
        <v>2.2249999999999999E-2</v>
      </c>
      <c r="K176" s="13">
        <f t="shared" si="13"/>
        <v>1.5168539325842743</v>
      </c>
    </row>
    <row r="177" spans="1:11" ht="12.6" customHeight="1" x14ac:dyDescent="0.2">
      <c r="A177" s="7" t="s">
        <v>232</v>
      </c>
      <c r="B177" s="8" t="s">
        <v>48</v>
      </c>
      <c r="C177" s="7" t="s">
        <v>87</v>
      </c>
      <c r="D177" s="9">
        <v>1.3728750000000001</v>
      </c>
      <c r="E177" s="9">
        <v>3.4249999999999996E-2</v>
      </c>
      <c r="F177" s="9">
        <v>0.55112499999999998</v>
      </c>
      <c r="G177" s="10">
        <f t="shared" si="14"/>
        <v>2.4947646362560314</v>
      </c>
      <c r="H177" s="10">
        <f t="shared" si="18"/>
        <v>6.2145611249716488</v>
      </c>
      <c r="I177" s="11"/>
      <c r="J177" s="12">
        <v>2.7E-2</v>
      </c>
      <c r="K177" s="13">
        <f t="shared" si="13"/>
        <v>26.851851851851837</v>
      </c>
    </row>
    <row r="178" spans="1:11" ht="12.6" customHeight="1" x14ac:dyDescent="0.2">
      <c r="A178" s="7" t="s">
        <v>233</v>
      </c>
      <c r="B178" s="8" t="s">
        <v>42</v>
      </c>
      <c r="C178" s="7" t="s">
        <v>62</v>
      </c>
      <c r="D178" s="9">
        <v>1.3634999999999999</v>
      </c>
      <c r="E178" s="9">
        <v>0.19725000000000004</v>
      </c>
      <c r="F178" s="9">
        <v>0.75562499999999999</v>
      </c>
      <c r="G178" s="10">
        <f t="shared" si="14"/>
        <v>14.466446644664469</v>
      </c>
      <c r="H178" s="10">
        <f t="shared" si="18"/>
        <v>26.104218362282882</v>
      </c>
      <c r="I178" s="11">
        <v>99.8</v>
      </c>
      <c r="J178" s="12">
        <f>(I178/1000)*1.25</f>
        <v>0.12475</v>
      </c>
      <c r="K178" s="13">
        <f t="shared" si="13"/>
        <v>58.116232464929887</v>
      </c>
    </row>
    <row r="179" spans="1:11" ht="12.6" customHeight="1" x14ac:dyDescent="0.2">
      <c r="A179" s="7" t="s">
        <v>234</v>
      </c>
      <c r="B179" s="8" t="s">
        <v>53</v>
      </c>
      <c r="C179" s="7" t="s">
        <v>54</v>
      </c>
      <c r="D179" s="9">
        <v>1.3397499999999998</v>
      </c>
      <c r="E179" s="9">
        <v>2.6250000000000002E-2</v>
      </c>
      <c r="F179" s="9">
        <v>0.55899999999999994</v>
      </c>
      <c r="G179" s="10">
        <f t="shared" si="14"/>
        <v>1.9593207688001497</v>
      </c>
      <c r="H179" s="10">
        <f t="shared" si="18"/>
        <v>4.6958855098389991</v>
      </c>
      <c r="I179" s="11">
        <v>12.5</v>
      </c>
      <c r="J179" s="12">
        <f>(I179/1000)*1.25</f>
        <v>1.5625E-2</v>
      </c>
      <c r="K179" s="13">
        <f t="shared" si="13"/>
        <v>68.000000000000014</v>
      </c>
    </row>
    <row r="180" spans="1:11" ht="12.6" customHeight="1" x14ac:dyDescent="0.2">
      <c r="A180" s="7" t="s">
        <v>235</v>
      </c>
      <c r="B180" s="8" t="s">
        <v>17</v>
      </c>
      <c r="C180" s="7" t="s">
        <v>106</v>
      </c>
      <c r="D180" s="9">
        <v>1.338125</v>
      </c>
      <c r="E180" s="9">
        <v>0.17375000000000002</v>
      </c>
      <c r="F180" s="9">
        <v>4.1014999999999997</v>
      </c>
      <c r="G180" s="10">
        <f t="shared" si="14"/>
        <v>12.984586641756191</v>
      </c>
      <c r="H180" s="10">
        <f t="shared" si="18"/>
        <v>4.2362550286480563</v>
      </c>
      <c r="I180" s="11"/>
      <c r="J180" s="12">
        <v>0.13</v>
      </c>
      <c r="K180" s="13">
        <f t="shared" si="13"/>
        <v>33.65384615384616</v>
      </c>
    </row>
    <row r="181" spans="1:11" ht="12.6" customHeight="1" x14ac:dyDescent="0.2">
      <c r="A181" s="7" t="s">
        <v>236</v>
      </c>
      <c r="B181" s="8" t="s">
        <v>48</v>
      </c>
      <c r="C181" s="7" t="s">
        <v>122</v>
      </c>
      <c r="D181" s="9">
        <v>1.3086250000000001</v>
      </c>
      <c r="E181" s="9">
        <v>5.4625000000000007E-2</v>
      </c>
      <c r="F181" s="9">
        <v>1.23075</v>
      </c>
      <c r="G181" s="10">
        <f t="shared" si="14"/>
        <v>4.1742286751361162</v>
      </c>
      <c r="H181" s="10">
        <f t="shared" si="18"/>
        <v>4.438350599228114</v>
      </c>
      <c r="I181" s="11">
        <v>25.9</v>
      </c>
      <c r="J181" s="12">
        <f>(I181/1000)*1.25</f>
        <v>3.2375000000000001E-2</v>
      </c>
      <c r="K181" s="13">
        <f t="shared" si="13"/>
        <v>68.72586872586875</v>
      </c>
    </row>
    <row r="182" spans="1:11" ht="12.6" customHeight="1" x14ac:dyDescent="0.2">
      <c r="A182" s="7" t="s">
        <v>237</v>
      </c>
      <c r="B182" s="8" t="s">
        <v>42</v>
      </c>
      <c r="C182" s="7" t="s">
        <v>62</v>
      </c>
      <c r="D182" s="9">
        <v>1.3086125000000002</v>
      </c>
      <c r="E182" s="9">
        <v>7.4162500000000006E-2</v>
      </c>
      <c r="F182" s="9">
        <v>0.4534125</v>
      </c>
      <c r="G182" s="10">
        <f t="shared" si="14"/>
        <v>5.6672620810209278</v>
      </c>
      <c r="H182" s="10">
        <f t="shared" si="18"/>
        <v>16.356518622667</v>
      </c>
      <c r="I182" s="11">
        <v>42.6</v>
      </c>
      <c r="J182" s="12">
        <f>(I182/1000)*1.25</f>
        <v>5.3249999999999999E-2</v>
      </c>
      <c r="K182" s="13">
        <f t="shared" si="13"/>
        <v>39.272300469483582</v>
      </c>
    </row>
    <row r="183" spans="1:11" ht="12.6" customHeight="1" x14ac:dyDescent="0.2">
      <c r="A183" s="7" t="s">
        <v>238</v>
      </c>
      <c r="B183" s="8" t="s">
        <v>48</v>
      </c>
      <c r="C183" s="7" t="s">
        <v>73</v>
      </c>
      <c r="D183" s="9">
        <v>1.3082499999999999</v>
      </c>
      <c r="E183" s="9">
        <v>0.206625</v>
      </c>
      <c r="F183" s="9">
        <v>1.2838749999999999</v>
      </c>
      <c r="G183" s="10">
        <f t="shared" si="14"/>
        <v>15.793999617810053</v>
      </c>
      <c r="H183" s="10">
        <f t="shared" si="18"/>
        <v>16.093856489144194</v>
      </c>
      <c r="I183" s="11">
        <v>177.5</v>
      </c>
      <c r="J183" s="12">
        <f>(I183/1000)*1.25</f>
        <v>0.22187499999999999</v>
      </c>
      <c r="K183" s="13">
        <f t="shared" si="13"/>
        <v>-6.8732394366197118</v>
      </c>
    </row>
    <row r="184" spans="1:11" ht="12.6" customHeight="1" x14ac:dyDescent="0.2">
      <c r="A184" s="7" t="s">
        <v>239</v>
      </c>
      <c r="B184" s="8" t="s">
        <v>42</v>
      </c>
      <c r="C184" s="7" t="s">
        <v>62</v>
      </c>
      <c r="D184" s="9">
        <v>1.2982499999999999</v>
      </c>
      <c r="E184" s="9">
        <v>0.112</v>
      </c>
      <c r="F184" s="9">
        <v>1.619875</v>
      </c>
      <c r="G184" s="10">
        <f t="shared" si="14"/>
        <v>8.6269978817639128</v>
      </c>
      <c r="H184" s="10">
        <f t="shared" si="18"/>
        <v>6.9141137433443935</v>
      </c>
      <c r="I184" s="11"/>
      <c r="J184" s="12">
        <v>1.0800000000000001E-2</v>
      </c>
      <c r="K184" s="13">
        <f t="shared" si="13"/>
        <v>937.03703703703707</v>
      </c>
    </row>
    <row r="185" spans="1:11" ht="12.6" customHeight="1" x14ac:dyDescent="0.2">
      <c r="A185" s="7" t="s">
        <v>240</v>
      </c>
      <c r="B185" s="8" t="s">
        <v>14</v>
      </c>
      <c r="C185" s="7" t="s">
        <v>75</v>
      </c>
      <c r="D185" s="9">
        <v>1.24725</v>
      </c>
      <c r="E185" s="9">
        <v>-4.3375000000000002E-3</v>
      </c>
      <c r="F185" s="9">
        <v>0.45802500000000002</v>
      </c>
      <c r="G185" s="10">
        <f t="shared" si="14"/>
        <v>-0.34776508318300264</v>
      </c>
      <c r="H185" s="10">
        <f t="shared" si="18"/>
        <v>-0.94700070956825499</v>
      </c>
      <c r="I185" s="11"/>
      <c r="J185" s="12">
        <v>0</v>
      </c>
      <c r="K185" s="13" t="s">
        <v>79</v>
      </c>
    </row>
    <row r="186" spans="1:11" ht="12.6" customHeight="1" x14ac:dyDescent="0.2">
      <c r="A186" s="7" t="s">
        <v>241</v>
      </c>
      <c r="B186" s="8" t="s">
        <v>56</v>
      </c>
      <c r="C186" s="7" t="s">
        <v>64</v>
      </c>
      <c r="D186" s="9">
        <v>1.243625</v>
      </c>
      <c r="E186" s="9">
        <v>5.4012499999999998E-2</v>
      </c>
      <c r="F186" s="9">
        <v>0.57406250000000003</v>
      </c>
      <c r="G186" s="10">
        <f t="shared" si="14"/>
        <v>4.3431500653331989</v>
      </c>
      <c r="H186" s="10">
        <f t="shared" si="18"/>
        <v>9.4088187261839948</v>
      </c>
      <c r="I186" s="11">
        <v>36.200000000000003</v>
      </c>
      <c r="J186" s="12">
        <f>(I186/1000)*1.25</f>
        <v>4.5250000000000005E-2</v>
      </c>
      <c r="K186" s="13">
        <f t="shared" ref="K186:K249" si="19">((E186-J186)/J186)*100</f>
        <v>19.364640883977881</v>
      </c>
    </row>
    <row r="187" spans="1:11" ht="12.6" customHeight="1" x14ac:dyDescent="0.2">
      <c r="A187" s="7" t="s">
        <v>242</v>
      </c>
      <c r="B187" s="8" t="s">
        <v>48</v>
      </c>
      <c r="C187" s="7" t="s">
        <v>73</v>
      </c>
      <c r="D187" s="9">
        <v>1.2381250000000001</v>
      </c>
      <c r="E187" s="9">
        <v>5.6625000000000002E-2</v>
      </c>
      <c r="F187" s="9">
        <v>0.96049999999999991</v>
      </c>
      <c r="G187" s="10">
        <f t="shared" si="14"/>
        <v>4.5734477536597673</v>
      </c>
      <c r="H187" s="10">
        <f t="shared" si="18"/>
        <v>5.8953669963560653</v>
      </c>
      <c r="I187" s="11">
        <v>48.3</v>
      </c>
      <c r="J187" s="12">
        <f>(I187/1000)*1.25</f>
        <v>6.0374999999999998E-2</v>
      </c>
      <c r="K187" s="13">
        <f t="shared" si="19"/>
        <v>-6.2111801242235964</v>
      </c>
    </row>
    <row r="188" spans="1:11" ht="12.6" customHeight="1" x14ac:dyDescent="0.2">
      <c r="A188" s="7" t="s">
        <v>243</v>
      </c>
      <c r="B188" s="8" t="s">
        <v>8</v>
      </c>
      <c r="C188" s="7" t="s">
        <v>9</v>
      </c>
      <c r="D188" s="9">
        <v>1.2374624999999999</v>
      </c>
      <c r="E188" s="9">
        <v>-0.15971249999999998</v>
      </c>
      <c r="F188" s="9">
        <v>4.1055124999999997</v>
      </c>
      <c r="G188" s="10">
        <f t="shared" si="14"/>
        <v>-12.906451710657899</v>
      </c>
      <c r="H188" s="10">
        <f t="shared" si="18"/>
        <v>-3.8901964127499307</v>
      </c>
      <c r="I188" s="11">
        <v>149.4</v>
      </c>
      <c r="J188" s="12">
        <f>(I188/1000)*1.25</f>
        <v>0.18675</v>
      </c>
      <c r="K188" s="13">
        <f t="shared" si="19"/>
        <v>-185.52208835341366</v>
      </c>
    </row>
    <row r="189" spans="1:11" ht="12.6" customHeight="1" x14ac:dyDescent="0.2">
      <c r="A189" s="7" t="s">
        <v>244</v>
      </c>
      <c r="B189" s="8" t="s">
        <v>14</v>
      </c>
      <c r="C189" s="7" t="s">
        <v>75</v>
      </c>
      <c r="D189" s="9">
        <v>1.2193375</v>
      </c>
      <c r="E189" s="9">
        <v>4.6187500000000006E-2</v>
      </c>
      <c r="F189" s="9">
        <v>0.47494999999999998</v>
      </c>
      <c r="G189" s="10">
        <f t="shared" si="14"/>
        <v>3.787917619198951</v>
      </c>
      <c r="H189" s="10">
        <f t="shared" si="18"/>
        <v>9.7247078639856852</v>
      </c>
      <c r="I189" s="11">
        <v>40.9</v>
      </c>
      <c r="J189" s="12">
        <f>(I189/1000)*1.25</f>
        <v>5.1124999999999997E-2</v>
      </c>
      <c r="K189" s="13">
        <f t="shared" si="19"/>
        <v>-9.6577017114914252</v>
      </c>
    </row>
    <row r="190" spans="1:11" ht="12.6" customHeight="1" x14ac:dyDescent="0.2">
      <c r="A190" s="7" t="s">
        <v>245</v>
      </c>
      <c r="B190" s="8" t="s">
        <v>14</v>
      </c>
      <c r="C190" s="7" t="s">
        <v>75</v>
      </c>
      <c r="D190" s="9">
        <v>1.2173750000000001</v>
      </c>
      <c r="E190" s="9">
        <v>0.19175</v>
      </c>
      <c r="F190" s="9">
        <v>2.1298750000000002</v>
      </c>
      <c r="G190" s="10">
        <f t="shared" si="14"/>
        <v>15.751103809426018</v>
      </c>
      <c r="H190" s="10">
        <f t="shared" si="18"/>
        <v>9.0028757556194599</v>
      </c>
      <c r="I190" s="11"/>
      <c r="J190" s="12">
        <v>0.23</v>
      </c>
      <c r="K190" s="13">
        <f t="shared" si="19"/>
        <v>-16.630434782608695</v>
      </c>
    </row>
    <row r="191" spans="1:11" ht="12.6" customHeight="1" x14ac:dyDescent="0.2">
      <c r="A191" s="7" t="s">
        <v>246</v>
      </c>
      <c r="B191" s="8" t="s">
        <v>42</v>
      </c>
      <c r="C191" s="7" t="s">
        <v>62</v>
      </c>
      <c r="D191" s="9">
        <v>1.21</v>
      </c>
      <c r="E191" s="9">
        <v>6.4250000000000002E-2</v>
      </c>
      <c r="F191" s="9">
        <v>0.66525000000000001</v>
      </c>
      <c r="G191" s="10">
        <f t="shared" si="14"/>
        <v>5.3099173553719003</v>
      </c>
      <c r="H191" s="10">
        <f t="shared" si="18"/>
        <v>9.658023299511461</v>
      </c>
      <c r="I191" s="11">
        <v>49.6</v>
      </c>
      <c r="J191" s="12">
        <f t="shared" ref="J191:J197" si="20">(I191/1000)*1.25</f>
        <v>6.2E-2</v>
      </c>
      <c r="K191" s="13">
        <f t="shared" si="19"/>
        <v>3.6290322580645191</v>
      </c>
    </row>
    <row r="192" spans="1:11" ht="12.6" customHeight="1" x14ac:dyDescent="0.2">
      <c r="A192" s="7" t="s">
        <v>247</v>
      </c>
      <c r="B192" s="8" t="s">
        <v>14</v>
      </c>
      <c r="C192" s="7" t="s">
        <v>15</v>
      </c>
      <c r="D192" s="9">
        <v>1.1861249999999999</v>
      </c>
      <c r="E192" s="9">
        <v>9.1249999999999994E-3</v>
      </c>
      <c r="F192" s="9">
        <v>0.66099999999999992</v>
      </c>
      <c r="G192" s="10">
        <f t="shared" si="14"/>
        <v>0.76931183475603337</v>
      </c>
      <c r="H192" s="10">
        <f t="shared" si="18"/>
        <v>1.3804841149773073</v>
      </c>
      <c r="I192" s="11">
        <v>-12.5</v>
      </c>
      <c r="J192" s="12">
        <f t="shared" si="20"/>
        <v>-1.5625E-2</v>
      </c>
      <c r="K192" s="13">
        <f t="shared" si="19"/>
        <v>-158.4</v>
      </c>
    </row>
    <row r="193" spans="1:11" ht="12.6" customHeight="1" x14ac:dyDescent="0.2">
      <c r="A193" s="7" t="s">
        <v>248</v>
      </c>
      <c r="B193" s="8" t="s">
        <v>95</v>
      </c>
      <c r="C193" s="7" t="s">
        <v>169</v>
      </c>
      <c r="D193" s="9">
        <v>1.1749999999999998</v>
      </c>
      <c r="E193" s="9">
        <v>0.64624999999999999</v>
      </c>
      <c r="F193" s="9">
        <v>5.4837499999999997</v>
      </c>
      <c r="G193" s="10">
        <f t="shared" si="14"/>
        <v>55.000000000000007</v>
      </c>
      <c r="H193" s="10">
        <f t="shared" si="18"/>
        <v>11.784818782767267</v>
      </c>
      <c r="I193" s="11">
        <v>183</v>
      </c>
      <c r="J193" s="12">
        <f t="shared" si="20"/>
        <v>0.22875000000000001</v>
      </c>
      <c r="K193" s="13">
        <f t="shared" si="19"/>
        <v>182.51366120218577</v>
      </c>
    </row>
    <row r="194" spans="1:11" ht="12.6" customHeight="1" x14ac:dyDescent="0.2">
      <c r="A194" s="7" t="s">
        <v>249</v>
      </c>
      <c r="B194" s="8" t="s">
        <v>14</v>
      </c>
      <c r="C194" s="7" t="s">
        <v>75</v>
      </c>
      <c r="D194" s="9">
        <v>1.174625</v>
      </c>
      <c r="E194" s="9">
        <v>6.9375000000000006E-2</v>
      </c>
      <c r="F194" s="9">
        <v>0.80712500000000009</v>
      </c>
      <c r="G194" s="10">
        <f t="shared" ref="G194:G257" si="21">(E194/D194)*100</f>
        <v>5.9061402575289987</v>
      </c>
      <c r="H194" s="10">
        <f t="shared" si="18"/>
        <v>8.5953229053740134</v>
      </c>
      <c r="I194" s="11">
        <v>52.7</v>
      </c>
      <c r="J194" s="12">
        <f t="shared" si="20"/>
        <v>6.5875000000000003E-2</v>
      </c>
      <c r="K194" s="13">
        <f t="shared" si="19"/>
        <v>5.3130929791271386</v>
      </c>
    </row>
    <row r="195" spans="1:11" ht="12.6" customHeight="1" x14ac:dyDescent="0.2">
      <c r="A195" s="7" t="s">
        <v>250</v>
      </c>
      <c r="B195" s="8" t="s">
        <v>48</v>
      </c>
      <c r="C195" s="7" t="s">
        <v>220</v>
      </c>
      <c r="D195" s="9">
        <v>1.1521250000000001</v>
      </c>
      <c r="E195" s="9">
        <v>9.75E-3</v>
      </c>
      <c r="F195" s="9">
        <v>1.100625</v>
      </c>
      <c r="G195" s="10">
        <f t="shared" si="21"/>
        <v>0.84626234132581091</v>
      </c>
      <c r="H195" s="10">
        <f t="shared" si="18"/>
        <v>0.88586030664395232</v>
      </c>
      <c r="I195" s="11">
        <v>41.8</v>
      </c>
      <c r="J195" s="12">
        <f t="shared" si="20"/>
        <v>5.2249999999999998E-2</v>
      </c>
      <c r="K195" s="13">
        <f t="shared" si="19"/>
        <v>-81.339712918660283</v>
      </c>
    </row>
    <row r="196" spans="1:11" ht="12.6" customHeight="1" x14ac:dyDescent="0.2">
      <c r="A196" s="7" t="s">
        <v>251</v>
      </c>
      <c r="B196" s="8" t="s">
        <v>95</v>
      </c>
      <c r="C196" s="7" t="s">
        <v>169</v>
      </c>
      <c r="D196" s="9">
        <v>1.1399999999999999</v>
      </c>
      <c r="E196" s="9">
        <v>0.2772</v>
      </c>
      <c r="F196" s="9">
        <v>2.6875749999999998</v>
      </c>
      <c r="G196" s="10">
        <f t="shared" si="21"/>
        <v>24.315789473684212</v>
      </c>
      <c r="H196" s="10">
        <f t="shared" si="18"/>
        <v>10.314130768443672</v>
      </c>
      <c r="I196" s="11">
        <v>33.799999999999997</v>
      </c>
      <c r="J196" s="12">
        <f t="shared" si="20"/>
        <v>4.2249999999999996E-2</v>
      </c>
      <c r="K196" s="13">
        <f t="shared" si="19"/>
        <v>556.09467455621302</v>
      </c>
    </row>
    <row r="197" spans="1:11" ht="12.6" customHeight="1" x14ac:dyDescent="0.2">
      <c r="A197" s="7" t="s">
        <v>252</v>
      </c>
      <c r="B197" s="14" t="s">
        <v>36</v>
      </c>
      <c r="C197" s="7" t="s">
        <v>37</v>
      </c>
      <c r="D197" s="9">
        <v>1.1308374999999999</v>
      </c>
      <c r="E197" s="9">
        <v>0.21112500000000001</v>
      </c>
      <c r="F197" s="9">
        <v>1.7526625</v>
      </c>
      <c r="G197" s="10">
        <f t="shared" si="21"/>
        <v>18.66979119457924</v>
      </c>
      <c r="H197" s="10">
        <f t="shared" si="18"/>
        <v>12.045958648627446</v>
      </c>
      <c r="I197" s="11">
        <v>135.30000000000001</v>
      </c>
      <c r="J197" s="12">
        <f t="shared" si="20"/>
        <v>0.169125</v>
      </c>
      <c r="K197" s="13">
        <f t="shared" si="19"/>
        <v>24.833702882483376</v>
      </c>
    </row>
    <row r="198" spans="1:11" ht="12.6" customHeight="1" x14ac:dyDescent="0.2">
      <c r="A198" s="7" t="s">
        <v>253</v>
      </c>
      <c r="B198" s="8" t="s">
        <v>24</v>
      </c>
      <c r="C198" s="7" t="s">
        <v>24</v>
      </c>
      <c r="D198" s="9">
        <v>1.1252500000000001</v>
      </c>
      <c r="E198" s="9">
        <v>0.16812500000000002</v>
      </c>
      <c r="F198" s="9">
        <v>33.829124999999998</v>
      </c>
      <c r="G198" s="10">
        <f t="shared" si="21"/>
        <v>14.941124194623418</v>
      </c>
      <c r="H198" s="10">
        <f t="shared" si="18"/>
        <v>0.49698299911688532</v>
      </c>
      <c r="I198" s="11"/>
      <c r="J198" s="12">
        <v>0.08</v>
      </c>
      <c r="K198" s="13">
        <f t="shared" si="19"/>
        <v>110.15625000000003</v>
      </c>
    </row>
    <row r="199" spans="1:11" ht="12.6" customHeight="1" x14ac:dyDescent="0.2">
      <c r="A199" s="7" t="s">
        <v>254</v>
      </c>
      <c r="B199" s="8" t="s">
        <v>95</v>
      </c>
      <c r="C199" s="7" t="s">
        <v>110</v>
      </c>
      <c r="D199" s="9">
        <v>1.1100000000000001</v>
      </c>
      <c r="E199" s="9">
        <v>0.52774999999999994</v>
      </c>
      <c r="F199" s="9">
        <v>3.304875</v>
      </c>
      <c r="G199" s="10">
        <f t="shared" si="21"/>
        <v>47.545045045045036</v>
      </c>
      <c r="H199" s="10">
        <f t="shared" si="18"/>
        <v>15.968833919588485</v>
      </c>
      <c r="I199" s="11">
        <v>180.6</v>
      </c>
      <c r="J199" s="12">
        <f>(I199/1000)*1.25</f>
        <v>0.22574999999999998</v>
      </c>
      <c r="K199" s="13">
        <f t="shared" si="19"/>
        <v>133.77630121816168</v>
      </c>
    </row>
    <row r="200" spans="1:11" ht="12.6" customHeight="1" x14ac:dyDescent="0.2">
      <c r="A200" s="7" t="s">
        <v>255</v>
      </c>
      <c r="B200" s="8" t="s">
        <v>42</v>
      </c>
      <c r="C200" s="7" t="s">
        <v>62</v>
      </c>
      <c r="D200" s="9">
        <v>1.082125</v>
      </c>
      <c r="E200" s="9">
        <v>8.8749999999999996E-2</v>
      </c>
      <c r="F200" s="9">
        <v>1.2113750000000001</v>
      </c>
      <c r="G200" s="10">
        <f t="shared" si="21"/>
        <v>8.2014554695622035</v>
      </c>
      <c r="H200" s="10">
        <f t="shared" si="18"/>
        <v>7.326385305953977</v>
      </c>
      <c r="I200" s="11">
        <v>60.1</v>
      </c>
      <c r="J200" s="12">
        <f>(I200/1000)*1.25</f>
        <v>7.5124999999999997E-2</v>
      </c>
      <c r="K200" s="13">
        <f t="shared" si="19"/>
        <v>18.136439267886853</v>
      </c>
    </row>
    <row r="201" spans="1:11" ht="12.6" customHeight="1" x14ac:dyDescent="0.2">
      <c r="A201" s="7" t="s">
        <v>256</v>
      </c>
      <c r="B201" s="8" t="s">
        <v>53</v>
      </c>
      <c r="C201" s="7" t="s">
        <v>90</v>
      </c>
      <c r="D201" s="9">
        <v>1.0806249999999999</v>
      </c>
      <c r="E201" s="9">
        <v>0.12837499999999999</v>
      </c>
      <c r="F201" s="9">
        <v>1.61825</v>
      </c>
      <c r="G201" s="10">
        <f t="shared" si="21"/>
        <v>11.8796992481203</v>
      </c>
      <c r="H201" s="10">
        <f t="shared" si="18"/>
        <v>7.9329522632473353</v>
      </c>
      <c r="I201" s="11">
        <v>53.7</v>
      </c>
      <c r="J201" s="12">
        <f>(I201/1000)*1.25</f>
        <v>6.7125000000000004E-2</v>
      </c>
      <c r="K201" s="13">
        <f t="shared" si="19"/>
        <v>91.247672253258813</v>
      </c>
    </row>
    <row r="202" spans="1:11" ht="12.6" customHeight="1" x14ac:dyDescent="0.2">
      <c r="A202" s="7" t="s">
        <v>257</v>
      </c>
      <c r="B202" s="8" t="s">
        <v>14</v>
      </c>
      <c r="C202" s="7" t="s">
        <v>75</v>
      </c>
      <c r="D202" s="9">
        <v>1.0772499999999998</v>
      </c>
      <c r="E202" s="9">
        <v>3.5000000000000001E-3</v>
      </c>
      <c r="F202" s="9">
        <v>0.29625000000000001</v>
      </c>
      <c r="G202" s="10">
        <f t="shared" si="21"/>
        <v>0.32490136922719898</v>
      </c>
      <c r="H202" s="10">
        <f t="shared" si="18"/>
        <v>1.1814345991561181</v>
      </c>
      <c r="I202" s="11"/>
      <c r="J202" s="12">
        <v>-0.13</v>
      </c>
      <c r="K202" s="13">
        <f t="shared" si="19"/>
        <v>-102.69230769230771</v>
      </c>
    </row>
    <row r="203" spans="1:11" ht="12.6" customHeight="1" x14ac:dyDescent="0.2">
      <c r="A203" s="7" t="s">
        <v>258</v>
      </c>
      <c r="B203" s="8" t="s">
        <v>14</v>
      </c>
      <c r="C203" s="7" t="s">
        <v>22</v>
      </c>
      <c r="D203" s="9">
        <v>1.0767499999999999</v>
      </c>
      <c r="E203" s="9">
        <v>0.11425000000000002</v>
      </c>
      <c r="F203" s="9">
        <v>1.253625</v>
      </c>
      <c r="G203" s="10">
        <f t="shared" si="21"/>
        <v>10.610633851869054</v>
      </c>
      <c r="H203" s="10">
        <f t="shared" si="18"/>
        <v>9.1135706451291263</v>
      </c>
      <c r="I203" s="11">
        <v>63.1</v>
      </c>
      <c r="J203" s="12">
        <f>(I203/1000)*1.25</f>
        <v>7.8875000000000001E-2</v>
      </c>
      <c r="K203" s="13">
        <f t="shared" si="19"/>
        <v>44.849445324881167</v>
      </c>
    </row>
    <row r="204" spans="1:11" ht="12.6" customHeight="1" x14ac:dyDescent="0.2">
      <c r="A204" s="7" t="s">
        <v>259</v>
      </c>
      <c r="B204" s="14" t="s">
        <v>36</v>
      </c>
      <c r="C204" s="7" t="s">
        <v>150</v>
      </c>
      <c r="D204" s="9">
        <v>1.07</v>
      </c>
      <c r="E204" s="9">
        <v>7.4999999999999997E-3</v>
      </c>
      <c r="F204" s="9">
        <v>2.0142500000000001</v>
      </c>
      <c r="G204" s="10">
        <f t="shared" si="21"/>
        <v>0.70093457943925219</v>
      </c>
      <c r="H204" s="10">
        <f t="shared" si="18"/>
        <v>0.37234702742956433</v>
      </c>
      <c r="I204" s="11"/>
      <c r="J204" s="12">
        <v>8.0000000000000002E-3</v>
      </c>
      <c r="K204" s="13">
        <f t="shared" si="19"/>
        <v>-6.2500000000000053</v>
      </c>
    </row>
    <row r="205" spans="1:11" ht="12.6" customHeight="1" x14ac:dyDescent="0.2">
      <c r="A205" s="7" t="s">
        <v>260</v>
      </c>
      <c r="B205" s="8" t="s">
        <v>8</v>
      </c>
      <c r="C205" s="7" t="s">
        <v>98</v>
      </c>
      <c r="D205" s="9">
        <v>1.0543499999999999</v>
      </c>
      <c r="E205" s="9">
        <v>0.13542500000000002</v>
      </c>
      <c r="F205" s="9">
        <v>1.6872874999999998</v>
      </c>
      <c r="G205" s="10">
        <f t="shared" si="21"/>
        <v>12.844406506378339</v>
      </c>
      <c r="H205" s="10">
        <f t="shared" si="18"/>
        <v>8.0261958913344653</v>
      </c>
      <c r="I205" s="11">
        <v>167.2</v>
      </c>
      <c r="J205" s="12">
        <f>(I205/1000)*1.25</f>
        <v>0.20899999999999999</v>
      </c>
      <c r="K205" s="13">
        <f t="shared" si="19"/>
        <v>-35.203349282296642</v>
      </c>
    </row>
    <row r="206" spans="1:11" ht="12.6" customHeight="1" x14ac:dyDescent="0.2">
      <c r="A206" s="7" t="s">
        <v>261</v>
      </c>
      <c r="B206" s="8" t="s">
        <v>8</v>
      </c>
      <c r="C206" s="7" t="s">
        <v>125</v>
      </c>
      <c r="D206" s="9">
        <v>1.0529999999999999</v>
      </c>
      <c r="E206" s="9">
        <v>5.2549999999999999E-2</v>
      </c>
      <c r="F206" s="9">
        <v>1.5789250000000001</v>
      </c>
      <c r="G206" s="10">
        <f t="shared" si="21"/>
        <v>4.9905033238366574</v>
      </c>
      <c r="H206" s="10">
        <f t="shared" si="18"/>
        <v>3.328213816362398</v>
      </c>
      <c r="I206" s="11">
        <v>75.3</v>
      </c>
      <c r="J206" s="12">
        <f>(I206/1000)*1.25</f>
        <v>9.4124999999999986E-2</v>
      </c>
      <c r="K206" s="13">
        <f t="shared" si="19"/>
        <v>-44.169986719787509</v>
      </c>
    </row>
    <row r="207" spans="1:11" ht="12.6" customHeight="1" x14ac:dyDescent="0.2">
      <c r="A207" s="7" t="s">
        <v>262</v>
      </c>
      <c r="B207" s="8" t="s">
        <v>42</v>
      </c>
      <c r="C207" s="7" t="s">
        <v>62</v>
      </c>
      <c r="D207" s="9">
        <v>1.0484249999999999</v>
      </c>
      <c r="E207" s="9">
        <v>3.1612500000000002E-2</v>
      </c>
      <c r="F207" s="9">
        <v>0.59745000000000004</v>
      </c>
      <c r="G207" s="10">
        <f t="shared" si="21"/>
        <v>3.0152371414264256</v>
      </c>
      <c r="H207" s="10">
        <f t="shared" si="18"/>
        <v>5.2912377604820486</v>
      </c>
      <c r="I207" s="11"/>
      <c r="J207" s="12">
        <v>2.9000000000000001E-2</v>
      </c>
      <c r="K207" s="13">
        <f t="shared" si="19"/>
        <v>9.0086206896551726</v>
      </c>
    </row>
    <row r="208" spans="1:11" ht="12.6" customHeight="1" x14ac:dyDescent="0.2">
      <c r="A208" s="7" t="s">
        <v>263</v>
      </c>
      <c r="B208" s="8" t="s">
        <v>95</v>
      </c>
      <c r="C208" s="7" t="s">
        <v>110</v>
      </c>
      <c r="D208" s="9">
        <v>1.0449999999999999</v>
      </c>
      <c r="E208" s="9">
        <v>0.30175000000000002</v>
      </c>
      <c r="F208" s="9">
        <v>1.3951249999999997</v>
      </c>
      <c r="G208" s="10">
        <f t="shared" si="21"/>
        <v>28.875598086124405</v>
      </c>
      <c r="H208" s="10">
        <f t="shared" si="18"/>
        <v>21.628886300510715</v>
      </c>
      <c r="I208" s="11">
        <v>76.400000000000006</v>
      </c>
      <c r="J208" s="12">
        <f>(I208/1000)*1.25</f>
        <v>9.5500000000000015E-2</v>
      </c>
      <c r="K208" s="13">
        <f t="shared" si="19"/>
        <v>215.9685863874345</v>
      </c>
    </row>
    <row r="209" spans="1:11" ht="12.6" customHeight="1" x14ac:dyDescent="0.2">
      <c r="A209" s="7" t="s">
        <v>264</v>
      </c>
      <c r="B209" s="8" t="s">
        <v>14</v>
      </c>
      <c r="C209" s="7" t="s">
        <v>75</v>
      </c>
      <c r="D209" s="9">
        <v>1.043625</v>
      </c>
      <c r="E209" s="9">
        <v>0.121625</v>
      </c>
      <c r="F209" s="9">
        <v>1.0883750000000001</v>
      </c>
      <c r="G209" s="10">
        <f t="shared" si="21"/>
        <v>11.654090310216791</v>
      </c>
      <c r="H209" s="10">
        <f t="shared" si="18"/>
        <v>11.17491673366257</v>
      </c>
      <c r="I209" s="11"/>
      <c r="J209" s="12">
        <v>1.0309999999999999</v>
      </c>
      <c r="K209" s="13">
        <f t="shared" si="19"/>
        <v>-88.203200775945689</v>
      </c>
    </row>
    <row r="210" spans="1:11" ht="12.6" customHeight="1" x14ac:dyDescent="0.2">
      <c r="A210" s="7" t="s">
        <v>265</v>
      </c>
      <c r="B210" s="8" t="s">
        <v>42</v>
      </c>
      <c r="C210" s="7" t="s">
        <v>43</v>
      </c>
      <c r="D210" s="9">
        <v>1.0325</v>
      </c>
      <c r="E210" s="9">
        <v>0.13750000000000001</v>
      </c>
      <c r="F210" s="9">
        <v>5.18</v>
      </c>
      <c r="G210" s="10">
        <f t="shared" si="21"/>
        <v>13.317191283292978</v>
      </c>
      <c r="H210" s="10">
        <f t="shared" si="18"/>
        <v>2.6544401544401546</v>
      </c>
      <c r="I210" s="11">
        <v>228.5</v>
      </c>
      <c r="J210" s="12">
        <f t="shared" ref="J210:J222" si="22">(I210/1000)*1.25</f>
        <v>0.28562500000000002</v>
      </c>
      <c r="K210" s="13">
        <f t="shared" si="19"/>
        <v>-51.859956236323846</v>
      </c>
    </row>
    <row r="211" spans="1:11" ht="12.6" customHeight="1" x14ac:dyDescent="0.2">
      <c r="A211" s="7" t="s">
        <v>266</v>
      </c>
      <c r="B211" s="8" t="s">
        <v>8</v>
      </c>
      <c r="C211" s="7" t="s">
        <v>12</v>
      </c>
      <c r="D211" s="9">
        <v>1.02705</v>
      </c>
      <c r="E211" s="9">
        <v>7.8775000000000012E-2</v>
      </c>
      <c r="F211" s="9">
        <v>2.9556125</v>
      </c>
      <c r="G211" s="10">
        <f t="shared" si="21"/>
        <v>7.6700258020544281</v>
      </c>
      <c r="H211" s="10">
        <f t="shared" si="18"/>
        <v>2.6652681973702577</v>
      </c>
      <c r="I211" s="11">
        <v>142.19999999999999</v>
      </c>
      <c r="J211" s="12">
        <f t="shared" si="22"/>
        <v>0.17774999999999999</v>
      </c>
      <c r="K211" s="13">
        <f t="shared" si="19"/>
        <v>-55.68213783403656</v>
      </c>
    </row>
    <row r="212" spans="1:11" ht="12.6" customHeight="1" x14ac:dyDescent="0.2">
      <c r="A212" s="7" t="s">
        <v>267</v>
      </c>
      <c r="B212" s="8" t="s">
        <v>48</v>
      </c>
      <c r="C212" s="7" t="s">
        <v>49</v>
      </c>
      <c r="D212" s="9">
        <v>1.026</v>
      </c>
      <c r="E212" s="9">
        <v>7.9375000000000001E-2</v>
      </c>
      <c r="F212" s="9">
        <v>0.91349999999999998</v>
      </c>
      <c r="G212" s="10">
        <f t="shared" si="21"/>
        <v>7.7363547758284605</v>
      </c>
      <c r="H212" s="10">
        <f t="shared" si="18"/>
        <v>8.6891078270388622</v>
      </c>
      <c r="I212" s="11">
        <v>71.400000000000006</v>
      </c>
      <c r="J212" s="12">
        <f t="shared" si="22"/>
        <v>8.925000000000001E-2</v>
      </c>
      <c r="K212" s="13">
        <f t="shared" si="19"/>
        <v>-11.064425770308132</v>
      </c>
    </row>
    <row r="213" spans="1:11" ht="12.6" customHeight="1" x14ac:dyDescent="0.2">
      <c r="A213" s="7" t="s">
        <v>268</v>
      </c>
      <c r="B213" s="8" t="s">
        <v>71</v>
      </c>
      <c r="C213" s="7" t="s">
        <v>71</v>
      </c>
      <c r="D213" s="9">
        <v>1.0245</v>
      </c>
      <c r="E213" s="9">
        <v>2.4624999999999998E-2</v>
      </c>
      <c r="F213" s="9">
        <v>1.1368749999999999</v>
      </c>
      <c r="G213" s="10">
        <f t="shared" si="21"/>
        <v>2.4036115178135673</v>
      </c>
      <c r="H213" s="10">
        <f t="shared" si="18"/>
        <v>2.166025288620121</v>
      </c>
      <c r="I213" s="11">
        <v>-1.1000000000000001</v>
      </c>
      <c r="J213" s="12">
        <f t="shared" si="22"/>
        <v>-1.3750000000000001E-3</v>
      </c>
      <c r="K213" s="13">
        <f t="shared" si="19"/>
        <v>-1890.9090909090905</v>
      </c>
    </row>
    <row r="214" spans="1:11" ht="12.6" customHeight="1" x14ac:dyDescent="0.2">
      <c r="A214" s="7" t="s">
        <v>269</v>
      </c>
      <c r="B214" s="8" t="s">
        <v>53</v>
      </c>
      <c r="C214" s="7" t="s">
        <v>90</v>
      </c>
      <c r="D214" s="9">
        <v>1.0117</v>
      </c>
      <c r="E214" s="9">
        <v>0.1315125</v>
      </c>
      <c r="F214" s="9">
        <v>1.6272124999999997</v>
      </c>
      <c r="G214" s="10">
        <f t="shared" si="21"/>
        <v>12.999159829989127</v>
      </c>
      <c r="H214" s="10">
        <f t="shared" si="18"/>
        <v>8.0820728700154412</v>
      </c>
      <c r="I214" s="11">
        <v>60.1</v>
      </c>
      <c r="J214" s="12">
        <f t="shared" si="22"/>
        <v>7.5124999999999997E-2</v>
      </c>
      <c r="K214" s="13">
        <f t="shared" si="19"/>
        <v>75.058236272878545</v>
      </c>
    </row>
    <row r="215" spans="1:11" ht="12.6" customHeight="1" x14ac:dyDescent="0.2">
      <c r="A215" s="7" t="s">
        <v>270</v>
      </c>
      <c r="B215" s="8" t="s">
        <v>95</v>
      </c>
      <c r="C215" s="7" t="s">
        <v>96</v>
      </c>
      <c r="D215" s="9">
        <v>1.0109999999999999</v>
      </c>
      <c r="E215" s="9">
        <v>0.12825</v>
      </c>
      <c r="F215" s="9">
        <v>1.8220000000000001</v>
      </c>
      <c r="G215" s="10">
        <f t="shared" si="21"/>
        <v>12.685459940652821</v>
      </c>
      <c r="H215" s="10">
        <f t="shared" si="18"/>
        <v>7.0389681668496156</v>
      </c>
      <c r="I215" s="11">
        <v>78</v>
      </c>
      <c r="J215" s="12">
        <f t="shared" si="22"/>
        <v>9.7500000000000003E-2</v>
      </c>
      <c r="K215" s="13">
        <f t="shared" si="19"/>
        <v>31.538461538461537</v>
      </c>
    </row>
    <row r="216" spans="1:11" ht="12.6" customHeight="1" x14ac:dyDescent="0.2">
      <c r="A216" s="7" t="s">
        <v>271</v>
      </c>
      <c r="B216" s="8" t="s">
        <v>14</v>
      </c>
      <c r="C216" s="7" t="s">
        <v>15</v>
      </c>
      <c r="D216" s="9">
        <v>1.00495</v>
      </c>
      <c r="E216" s="9">
        <v>4.6950000000000006E-2</v>
      </c>
      <c r="F216" s="9">
        <v>0.461175</v>
      </c>
      <c r="G216" s="10">
        <f t="shared" si="21"/>
        <v>4.6718742225981398</v>
      </c>
      <c r="H216" s="10">
        <f t="shared" si="18"/>
        <v>10.180517157261344</v>
      </c>
      <c r="I216" s="11">
        <v>24.2</v>
      </c>
      <c r="J216" s="12">
        <f t="shared" si="22"/>
        <v>3.0249999999999999E-2</v>
      </c>
      <c r="K216" s="13">
        <f t="shared" si="19"/>
        <v>55.206611570247958</v>
      </c>
    </row>
    <row r="217" spans="1:11" ht="12.6" customHeight="1" x14ac:dyDescent="0.2">
      <c r="A217" s="7" t="s">
        <v>272</v>
      </c>
      <c r="B217" s="8" t="s">
        <v>42</v>
      </c>
      <c r="C217" s="7" t="s">
        <v>43</v>
      </c>
      <c r="D217" s="9">
        <v>1.001125</v>
      </c>
      <c r="E217" s="9">
        <v>0.12425</v>
      </c>
      <c r="F217" s="9">
        <v>2.3991250000000002</v>
      </c>
      <c r="G217" s="10">
        <f t="shared" si="21"/>
        <v>12.411037582719441</v>
      </c>
      <c r="H217" s="10">
        <f t="shared" si="18"/>
        <v>5.1789715000260506</v>
      </c>
      <c r="I217" s="11">
        <v>36.9</v>
      </c>
      <c r="J217" s="12">
        <f t="shared" si="22"/>
        <v>4.6124999999999992E-2</v>
      </c>
      <c r="K217" s="13">
        <f t="shared" si="19"/>
        <v>169.37669376693771</v>
      </c>
    </row>
    <row r="218" spans="1:11" ht="12.6" customHeight="1" x14ac:dyDescent="0.2">
      <c r="A218" s="7" t="s">
        <v>273</v>
      </c>
      <c r="B218" s="8" t="s">
        <v>95</v>
      </c>
      <c r="C218" s="7" t="s">
        <v>169</v>
      </c>
      <c r="D218" s="9">
        <v>0.99500000000000011</v>
      </c>
      <c r="E218" s="9">
        <v>3.075E-2</v>
      </c>
      <c r="F218" s="9">
        <v>5.0226249999999997</v>
      </c>
      <c r="G218" s="10">
        <f t="shared" si="21"/>
        <v>3.0904522613065324</v>
      </c>
      <c r="H218" s="10">
        <f t="shared" si="18"/>
        <v>0.61222966078494812</v>
      </c>
      <c r="I218" s="11">
        <v>65.599999999999994</v>
      </c>
      <c r="J218" s="12">
        <f t="shared" si="22"/>
        <v>8.199999999999999E-2</v>
      </c>
      <c r="K218" s="13">
        <f t="shared" si="19"/>
        <v>-62.5</v>
      </c>
    </row>
    <row r="219" spans="1:11" ht="12.6" customHeight="1" x14ac:dyDescent="0.2">
      <c r="A219" s="7" t="s">
        <v>274</v>
      </c>
      <c r="B219" s="8" t="s">
        <v>140</v>
      </c>
      <c r="C219" s="7" t="s">
        <v>195</v>
      </c>
      <c r="D219" s="9">
        <v>0.99399999999999999</v>
      </c>
      <c r="E219" s="9">
        <v>0.31925000000000003</v>
      </c>
      <c r="F219" s="9">
        <v>2.2266249999999999</v>
      </c>
      <c r="G219" s="10">
        <f t="shared" si="21"/>
        <v>32.117706237424549</v>
      </c>
      <c r="H219" s="10">
        <f t="shared" si="18"/>
        <v>14.337843148262507</v>
      </c>
      <c r="I219" s="11">
        <v>104.8</v>
      </c>
      <c r="J219" s="12">
        <f t="shared" si="22"/>
        <v>0.13099999999999998</v>
      </c>
      <c r="K219" s="13">
        <f t="shared" si="19"/>
        <v>143.70229007633594</v>
      </c>
    </row>
    <row r="220" spans="1:11" ht="12.6" customHeight="1" x14ac:dyDescent="0.2">
      <c r="A220" s="7" t="s">
        <v>275</v>
      </c>
      <c r="B220" s="8" t="s">
        <v>42</v>
      </c>
      <c r="C220" s="7" t="s">
        <v>43</v>
      </c>
      <c r="D220" s="9">
        <v>0.98450000000000015</v>
      </c>
      <c r="E220" s="9">
        <v>-6.3375000000000001E-2</v>
      </c>
      <c r="F220" s="9">
        <v>3.2076250000000002</v>
      </c>
      <c r="G220" s="10">
        <f t="shared" si="21"/>
        <v>-6.4372778059928883</v>
      </c>
      <c r="H220" s="10">
        <f t="shared" si="18"/>
        <v>-1.9757608822727095</v>
      </c>
      <c r="I220" s="11">
        <v>58.6</v>
      </c>
      <c r="J220" s="12">
        <f t="shared" si="22"/>
        <v>7.3249999999999996E-2</v>
      </c>
      <c r="K220" s="13">
        <f t="shared" si="19"/>
        <v>-186.51877133105802</v>
      </c>
    </row>
    <row r="221" spans="1:11" ht="12.6" customHeight="1" x14ac:dyDescent="0.2">
      <c r="A221" s="7" t="s">
        <v>276</v>
      </c>
      <c r="B221" s="8" t="s">
        <v>26</v>
      </c>
      <c r="C221" s="7" t="s">
        <v>27</v>
      </c>
      <c r="D221" s="9">
        <v>0.97658750000000005</v>
      </c>
      <c r="E221" s="9">
        <v>0.2586</v>
      </c>
      <c r="F221" s="9">
        <v>3.2623250000000006</v>
      </c>
      <c r="G221" s="10">
        <f t="shared" si="21"/>
        <v>26.479962112969908</v>
      </c>
      <c r="H221" s="10">
        <f t="shared" si="18"/>
        <v>7.9268619772708107</v>
      </c>
      <c r="I221" s="11">
        <v>65.099999999999994</v>
      </c>
      <c r="J221" s="12">
        <f t="shared" si="22"/>
        <v>8.1374999999999989E-2</v>
      </c>
      <c r="K221" s="13">
        <f t="shared" si="19"/>
        <v>217.78801843317979</v>
      </c>
    </row>
    <row r="222" spans="1:11" ht="12.6" customHeight="1" x14ac:dyDescent="0.2">
      <c r="A222" s="7" t="s">
        <v>277</v>
      </c>
      <c r="B222" s="8" t="s">
        <v>95</v>
      </c>
      <c r="C222" s="7" t="s">
        <v>110</v>
      </c>
      <c r="D222" s="9">
        <v>0.96299999999999997</v>
      </c>
      <c r="E222" s="9">
        <v>1.3957499999999998</v>
      </c>
      <c r="F222" s="9">
        <v>15.214625000000002</v>
      </c>
      <c r="G222" s="10" t="s">
        <v>79</v>
      </c>
      <c r="H222" s="10">
        <f t="shared" si="18"/>
        <v>9.1737390832833512</v>
      </c>
      <c r="I222" s="11">
        <v>535</v>
      </c>
      <c r="J222" s="12">
        <f t="shared" si="22"/>
        <v>0.66875000000000007</v>
      </c>
      <c r="K222" s="13">
        <f t="shared" si="19"/>
        <v>108.71028037383172</v>
      </c>
    </row>
    <row r="223" spans="1:11" ht="12.6" customHeight="1" x14ac:dyDescent="0.2">
      <c r="A223" s="7" t="s">
        <v>278</v>
      </c>
      <c r="B223" s="8" t="s">
        <v>42</v>
      </c>
      <c r="C223" s="7" t="s">
        <v>62</v>
      </c>
      <c r="D223" s="9">
        <v>0.93364999999999987</v>
      </c>
      <c r="E223" s="9">
        <v>1.9900000000000001E-2</v>
      </c>
      <c r="F223" s="9">
        <v>0.25</v>
      </c>
      <c r="G223" s="10">
        <f t="shared" si="21"/>
        <v>2.1314196968885559</v>
      </c>
      <c r="H223" s="10">
        <f t="shared" si="18"/>
        <v>7.9600000000000009</v>
      </c>
      <c r="I223" s="11"/>
      <c r="J223" s="12">
        <v>1.9E-2</v>
      </c>
      <c r="K223" s="13">
        <f t="shared" si="19"/>
        <v>4.7368421052631655</v>
      </c>
    </row>
    <row r="224" spans="1:11" ht="12.6" customHeight="1" x14ac:dyDescent="0.2">
      <c r="A224" s="7" t="s">
        <v>279</v>
      </c>
      <c r="B224" s="8" t="s">
        <v>71</v>
      </c>
      <c r="C224" s="7" t="s">
        <v>71</v>
      </c>
      <c r="D224" s="9">
        <v>0.9328749999999999</v>
      </c>
      <c r="E224" s="9">
        <v>0.18775</v>
      </c>
      <c r="F224" s="9">
        <v>2.5947500000000003</v>
      </c>
      <c r="G224" s="10">
        <f t="shared" si="21"/>
        <v>20.125954709902185</v>
      </c>
      <c r="H224" s="10">
        <f t="shared" si="18"/>
        <v>7.2357645245206657</v>
      </c>
      <c r="I224" s="11">
        <v>107.5</v>
      </c>
      <c r="J224" s="12">
        <f>(I224/1000)*1.25</f>
        <v>0.13437499999999999</v>
      </c>
      <c r="K224" s="13">
        <f t="shared" si="19"/>
        <v>39.720930232558146</v>
      </c>
    </row>
    <row r="225" spans="1:11" ht="12.6" customHeight="1" x14ac:dyDescent="0.2">
      <c r="A225" s="7" t="s">
        <v>280</v>
      </c>
      <c r="B225" s="8" t="s">
        <v>95</v>
      </c>
      <c r="C225" s="7" t="s">
        <v>169</v>
      </c>
      <c r="D225" s="9">
        <v>0.9192499999999999</v>
      </c>
      <c r="E225" s="9">
        <v>8.9749999999999996E-2</v>
      </c>
      <c r="F225" s="9">
        <v>1.111375</v>
      </c>
      <c r="G225" s="10">
        <f t="shared" si="21"/>
        <v>9.7633940712537406</v>
      </c>
      <c r="H225" s="10">
        <f t="shared" si="18"/>
        <v>8.0755820492632999</v>
      </c>
      <c r="I225" s="11">
        <v>95.6</v>
      </c>
      <c r="J225" s="12">
        <f>(I225/1000)*1.25</f>
        <v>0.1195</v>
      </c>
      <c r="K225" s="13">
        <f t="shared" si="19"/>
        <v>-24.89539748953975</v>
      </c>
    </row>
    <row r="226" spans="1:11" ht="12.6" customHeight="1" x14ac:dyDescent="0.2">
      <c r="A226" s="7" t="s">
        <v>281</v>
      </c>
      <c r="B226" s="8" t="s">
        <v>14</v>
      </c>
      <c r="C226" s="7" t="s">
        <v>75</v>
      </c>
      <c r="D226" s="9">
        <v>0.91268749999999998</v>
      </c>
      <c r="E226" s="9">
        <v>0.11133749999999999</v>
      </c>
      <c r="F226" s="9">
        <v>0.39858749999999998</v>
      </c>
      <c r="G226" s="10">
        <f t="shared" si="21"/>
        <v>12.198863247277956</v>
      </c>
      <c r="H226" s="10">
        <f t="shared" si="18"/>
        <v>27.933013453758583</v>
      </c>
      <c r="I226" s="11">
        <v>81.5</v>
      </c>
      <c r="J226" s="12">
        <f>(I226/1000)*1.25</f>
        <v>0.10187500000000001</v>
      </c>
      <c r="K226" s="13">
        <f t="shared" si="19"/>
        <v>9.2883435582821932</v>
      </c>
    </row>
    <row r="227" spans="1:11" ht="12.6" customHeight="1" x14ac:dyDescent="0.2">
      <c r="A227" s="7" t="s">
        <v>282</v>
      </c>
      <c r="B227" s="8" t="s">
        <v>48</v>
      </c>
      <c r="C227" s="7" t="s">
        <v>163</v>
      </c>
      <c r="D227" s="9">
        <v>0.91174999999999995</v>
      </c>
      <c r="E227" s="9">
        <v>2.8250000000000004E-2</v>
      </c>
      <c r="F227" s="9">
        <v>0.93174999999999997</v>
      </c>
      <c r="G227" s="10">
        <f t="shared" si="21"/>
        <v>3.0984370715656713</v>
      </c>
      <c r="H227" s="10">
        <f t="shared" si="18"/>
        <v>3.0319291655486991</v>
      </c>
      <c r="I227" s="11">
        <v>45.6</v>
      </c>
      <c r="J227" s="12">
        <f>(I227/1000)*1.25</f>
        <v>5.7000000000000002E-2</v>
      </c>
      <c r="K227" s="13">
        <f t="shared" si="19"/>
        <v>-50.438596491228061</v>
      </c>
    </row>
    <row r="228" spans="1:11" ht="12.6" customHeight="1" x14ac:dyDescent="0.2">
      <c r="A228" s="7" t="s">
        <v>283</v>
      </c>
      <c r="B228" s="8" t="s">
        <v>14</v>
      </c>
      <c r="C228" s="7" t="s">
        <v>75</v>
      </c>
      <c r="D228" s="9">
        <v>0.90612499999999996</v>
      </c>
      <c r="E228" s="9">
        <v>-3.4375000000000003E-2</v>
      </c>
      <c r="F228" s="9">
        <v>0.35212500000000002</v>
      </c>
      <c r="G228" s="10">
        <f t="shared" si="21"/>
        <v>-3.7936267071320189</v>
      </c>
      <c r="H228" s="10">
        <f t="shared" si="18"/>
        <v>-9.7621583244586443</v>
      </c>
      <c r="I228" s="11"/>
      <c r="J228" s="12">
        <v>-1.9E-2</v>
      </c>
      <c r="K228" s="13">
        <f t="shared" si="19"/>
        <v>80.921052631578974</v>
      </c>
    </row>
    <row r="229" spans="1:11" ht="12.6" customHeight="1" x14ac:dyDescent="0.2">
      <c r="A229" s="7" t="s">
        <v>284</v>
      </c>
      <c r="B229" s="8" t="s">
        <v>42</v>
      </c>
      <c r="C229" s="7" t="s">
        <v>62</v>
      </c>
      <c r="D229" s="9">
        <v>0.90450000000000008</v>
      </c>
      <c r="E229" s="9">
        <v>1.4374999999999999E-2</v>
      </c>
      <c r="F229" s="9">
        <v>0.57187500000000002</v>
      </c>
      <c r="G229" s="10">
        <f t="shared" si="21"/>
        <v>1.5892758430071861</v>
      </c>
      <c r="H229" s="10">
        <f t="shared" si="18"/>
        <v>2.513661202185792</v>
      </c>
      <c r="I229" s="11"/>
      <c r="J229" s="12">
        <v>0.01</v>
      </c>
      <c r="K229" s="13">
        <f t="shared" si="19"/>
        <v>43.749999999999986</v>
      </c>
    </row>
    <row r="230" spans="1:11" ht="12.6" customHeight="1" x14ac:dyDescent="0.2">
      <c r="A230" s="7" t="s">
        <v>285</v>
      </c>
      <c r="B230" s="8" t="s">
        <v>95</v>
      </c>
      <c r="C230" s="7" t="s">
        <v>96</v>
      </c>
      <c r="D230" s="9">
        <v>0.89837500000000003</v>
      </c>
      <c r="E230" s="9">
        <v>8.4349999999999994E-2</v>
      </c>
      <c r="F230" s="9">
        <v>1.0974875000000002</v>
      </c>
      <c r="G230" s="10">
        <f t="shared" si="21"/>
        <v>9.3891748991234163</v>
      </c>
      <c r="H230" s="10">
        <f t="shared" si="18"/>
        <v>7.6857367395983989</v>
      </c>
      <c r="I230" s="11">
        <v>33.9</v>
      </c>
      <c r="J230" s="12">
        <f t="shared" ref="J230:J237" si="23">(I230/1000)*1.25</f>
        <v>4.2374999999999996E-2</v>
      </c>
      <c r="K230" s="13">
        <f t="shared" si="19"/>
        <v>99.056047197640126</v>
      </c>
    </row>
    <row r="231" spans="1:11" ht="12.6" customHeight="1" x14ac:dyDescent="0.2">
      <c r="A231" s="7" t="s">
        <v>286</v>
      </c>
      <c r="B231" s="8" t="s">
        <v>17</v>
      </c>
      <c r="C231" s="7" t="s">
        <v>18</v>
      </c>
      <c r="D231" s="9">
        <v>0.89837500000000003</v>
      </c>
      <c r="E231" s="9">
        <v>3.1974999999999996E-2</v>
      </c>
      <c r="F231" s="9">
        <v>6.1898625000000003</v>
      </c>
      <c r="G231" s="10">
        <f t="shared" si="21"/>
        <v>3.5592041185473766</v>
      </c>
      <c r="H231" s="10">
        <f t="shared" si="18"/>
        <v>0.51657044078119663</v>
      </c>
      <c r="I231" s="11">
        <v>49.4</v>
      </c>
      <c r="J231" s="12">
        <f t="shared" si="23"/>
        <v>6.1749999999999999E-2</v>
      </c>
      <c r="K231" s="13">
        <f t="shared" si="19"/>
        <v>-48.218623481781378</v>
      </c>
    </row>
    <row r="232" spans="1:11" ht="12.6" customHeight="1" x14ac:dyDescent="0.2">
      <c r="A232" s="7" t="s">
        <v>287</v>
      </c>
      <c r="B232" s="8" t="s">
        <v>48</v>
      </c>
      <c r="C232" s="7" t="s">
        <v>49</v>
      </c>
      <c r="D232" s="9">
        <v>0.89217500000000005</v>
      </c>
      <c r="E232" s="9">
        <v>2.5999999999999999E-2</v>
      </c>
      <c r="F232" s="9">
        <v>1.0583625000000001</v>
      </c>
      <c r="G232" s="10">
        <f t="shared" si="21"/>
        <v>2.9142264690223327</v>
      </c>
      <c r="H232" s="10">
        <f t="shared" si="18"/>
        <v>2.4566252111162288</v>
      </c>
      <c r="I232" s="11">
        <v>38.200000000000003</v>
      </c>
      <c r="J232" s="12">
        <f t="shared" si="23"/>
        <v>4.7750000000000008E-2</v>
      </c>
      <c r="K232" s="13">
        <f t="shared" si="19"/>
        <v>-45.549738219895296</v>
      </c>
    </row>
    <row r="233" spans="1:11" ht="12.6" customHeight="1" x14ac:dyDescent="0.2">
      <c r="A233" s="7" t="s">
        <v>288</v>
      </c>
      <c r="B233" s="8" t="s">
        <v>8</v>
      </c>
      <c r="C233" s="7" t="s">
        <v>125</v>
      </c>
      <c r="D233" s="9">
        <v>0.87287499999999985</v>
      </c>
      <c r="E233" s="9">
        <v>1.2999999999999999E-2</v>
      </c>
      <c r="F233" s="9">
        <v>0.69174999999999998</v>
      </c>
      <c r="G233" s="10">
        <f t="shared" si="21"/>
        <v>1.4893312329944153</v>
      </c>
      <c r="H233" s="10">
        <f t="shared" si="18"/>
        <v>1.8792916516082399</v>
      </c>
      <c r="I233" s="11">
        <v>-6.8</v>
      </c>
      <c r="J233" s="12">
        <f t="shared" si="23"/>
        <v>-8.4999999999999989E-3</v>
      </c>
      <c r="K233" s="13">
        <f t="shared" si="19"/>
        <v>-252.94117647058826</v>
      </c>
    </row>
    <row r="234" spans="1:11" ht="12.6" customHeight="1" x14ac:dyDescent="0.2">
      <c r="A234" s="7" t="s">
        <v>289</v>
      </c>
      <c r="B234" s="8" t="s">
        <v>17</v>
      </c>
      <c r="C234" s="7" t="s">
        <v>18</v>
      </c>
      <c r="D234" s="9">
        <v>0.86499999999999999</v>
      </c>
      <c r="E234" s="9">
        <v>0.37484999999999996</v>
      </c>
      <c r="F234" s="9">
        <v>82.512050000000002</v>
      </c>
      <c r="G234" s="10">
        <f t="shared" si="21"/>
        <v>43.335260115606935</v>
      </c>
      <c r="H234" s="10">
        <f t="shared" si="18"/>
        <v>0.45429728142737935</v>
      </c>
      <c r="I234" s="11">
        <v>142.1</v>
      </c>
      <c r="J234" s="12">
        <f t="shared" si="23"/>
        <v>0.17762500000000001</v>
      </c>
      <c r="K234" s="13">
        <f t="shared" si="19"/>
        <v>111.03448275862067</v>
      </c>
    </row>
    <row r="235" spans="1:11" ht="12.6" customHeight="1" x14ac:dyDescent="0.2">
      <c r="A235" s="7" t="s">
        <v>290</v>
      </c>
      <c r="B235" s="8" t="s">
        <v>95</v>
      </c>
      <c r="C235" s="7" t="s">
        <v>169</v>
      </c>
      <c r="D235" s="9">
        <v>0.86187499999999995</v>
      </c>
      <c r="E235" s="9">
        <v>0.18725000000000003</v>
      </c>
      <c r="F235" s="9">
        <v>9.5858749999999997</v>
      </c>
      <c r="G235" s="10">
        <f t="shared" si="21"/>
        <v>21.725888324873104</v>
      </c>
      <c r="H235" s="10">
        <f t="shared" si="18"/>
        <v>1.9533949691603534</v>
      </c>
      <c r="I235" s="11">
        <v>119.4</v>
      </c>
      <c r="J235" s="12">
        <f t="shared" si="23"/>
        <v>0.14924999999999999</v>
      </c>
      <c r="K235" s="13">
        <f t="shared" si="19"/>
        <v>25.46063651591292</v>
      </c>
    </row>
    <row r="236" spans="1:11" ht="12.6" customHeight="1" x14ac:dyDescent="0.2">
      <c r="A236" s="7" t="s">
        <v>291</v>
      </c>
      <c r="B236" s="8" t="s">
        <v>8</v>
      </c>
      <c r="C236" s="7" t="s">
        <v>12</v>
      </c>
      <c r="D236" s="9">
        <v>0.85892499999999994</v>
      </c>
      <c r="E236" s="9">
        <v>-0.10803750000000001</v>
      </c>
      <c r="F236" s="9">
        <v>2.276275</v>
      </c>
      <c r="G236" s="10">
        <f t="shared" si="21"/>
        <v>-12.578222778473094</v>
      </c>
      <c r="H236" s="10">
        <f t="shared" ref="H236:H299" si="24">(E236/F236)*100</f>
        <v>-4.7462411176154022</v>
      </c>
      <c r="I236" s="11">
        <v>-116.4</v>
      </c>
      <c r="J236" s="12">
        <f t="shared" si="23"/>
        <v>-0.14550000000000002</v>
      </c>
      <c r="K236" s="13">
        <f t="shared" si="19"/>
        <v>-25.747422680412374</v>
      </c>
    </row>
    <row r="237" spans="1:11" ht="12.6" customHeight="1" x14ac:dyDescent="0.2">
      <c r="A237" s="7" t="s">
        <v>292</v>
      </c>
      <c r="B237" s="8" t="s">
        <v>56</v>
      </c>
      <c r="C237" s="7" t="s">
        <v>64</v>
      </c>
      <c r="D237" s="9">
        <v>0.85462500000000008</v>
      </c>
      <c r="E237" s="9">
        <v>8.2125000000000004E-2</v>
      </c>
      <c r="F237" s="9">
        <v>2.39175</v>
      </c>
      <c r="G237" s="10">
        <f t="shared" si="21"/>
        <v>9.6094778411584016</v>
      </c>
      <c r="H237" s="10">
        <f t="shared" si="24"/>
        <v>3.4336782690498593</v>
      </c>
      <c r="I237" s="11">
        <v>-245.9</v>
      </c>
      <c r="J237" s="12">
        <f t="shared" si="23"/>
        <v>-0.30737500000000001</v>
      </c>
      <c r="K237" s="13">
        <f t="shared" si="19"/>
        <v>-126.71817812118749</v>
      </c>
    </row>
    <row r="238" spans="1:11" ht="12.6" customHeight="1" x14ac:dyDescent="0.2">
      <c r="A238" s="7" t="s">
        <v>293</v>
      </c>
      <c r="B238" s="8" t="s">
        <v>42</v>
      </c>
      <c r="C238" s="7" t="s">
        <v>62</v>
      </c>
      <c r="D238" s="9">
        <v>0.84949999999999992</v>
      </c>
      <c r="E238" s="9">
        <v>1.4074999999999999E-2</v>
      </c>
      <c r="F238" s="9">
        <v>0.28037499999999999</v>
      </c>
      <c r="G238" s="10">
        <f t="shared" si="21"/>
        <v>1.6568569746909949</v>
      </c>
      <c r="H238" s="10">
        <f t="shared" si="24"/>
        <v>5.0200624164065983</v>
      </c>
      <c r="I238" s="11"/>
      <c r="J238" s="12">
        <v>0.01</v>
      </c>
      <c r="K238" s="13">
        <f t="shared" si="19"/>
        <v>40.749999999999986</v>
      </c>
    </row>
    <row r="239" spans="1:11" ht="12.6" customHeight="1" x14ac:dyDescent="0.2">
      <c r="A239" s="7" t="s">
        <v>294</v>
      </c>
      <c r="B239" s="8" t="s">
        <v>42</v>
      </c>
      <c r="C239" s="7" t="s">
        <v>43</v>
      </c>
      <c r="D239" s="9">
        <v>0.84812500000000002</v>
      </c>
      <c r="E239" s="9">
        <v>2.5249999999999998E-2</v>
      </c>
      <c r="F239" s="9">
        <v>0.87337500000000012</v>
      </c>
      <c r="G239" s="10">
        <f t="shared" si="21"/>
        <v>2.977155490051584</v>
      </c>
      <c r="H239" s="10">
        <f t="shared" si="24"/>
        <v>2.8910834406755397</v>
      </c>
      <c r="I239" s="11"/>
      <c r="J239" s="12">
        <v>2.7E-2</v>
      </c>
      <c r="K239" s="13">
        <f t="shared" si="19"/>
        <v>-6.4814814814814863</v>
      </c>
    </row>
    <row r="240" spans="1:11" ht="12.6" customHeight="1" x14ac:dyDescent="0.2">
      <c r="A240" s="7" t="s">
        <v>295</v>
      </c>
      <c r="B240" s="8" t="s">
        <v>48</v>
      </c>
      <c r="C240" s="7" t="s">
        <v>163</v>
      </c>
      <c r="D240" s="9">
        <v>0.84784999999999999</v>
      </c>
      <c r="E240" s="9">
        <v>0.12541250000000001</v>
      </c>
      <c r="F240" s="9">
        <v>0.8794249999999999</v>
      </c>
      <c r="G240" s="10">
        <f t="shared" si="21"/>
        <v>14.791826384384033</v>
      </c>
      <c r="H240" s="10">
        <f t="shared" si="24"/>
        <v>14.260738550757601</v>
      </c>
      <c r="I240" s="11">
        <v>102.1</v>
      </c>
      <c r="J240" s="12">
        <f>(I240/1000)*1.25</f>
        <v>0.12762499999999999</v>
      </c>
      <c r="K240" s="13">
        <f t="shared" si="19"/>
        <v>-1.733594515181178</v>
      </c>
    </row>
    <row r="241" spans="1:11" ht="12.6" customHeight="1" x14ac:dyDescent="0.2">
      <c r="A241" s="7" t="s">
        <v>296</v>
      </c>
      <c r="B241" s="14" t="s">
        <v>36</v>
      </c>
      <c r="C241" s="7" t="s">
        <v>37</v>
      </c>
      <c r="D241" s="9">
        <v>0.8468</v>
      </c>
      <c r="E241" s="9">
        <v>0.30606249999999996</v>
      </c>
      <c r="F241" s="9">
        <v>0.5376749999999999</v>
      </c>
      <c r="G241" s="10">
        <f t="shared" si="21"/>
        <v>36.143422295701463</v>
      </c>
      <c r="H241" s="10">
        <f t="shared" si="24"/>
        <v>56.923327288789707</v>
      </c>
      <c r="I241" s="11"/>
      <c r="J241" s="12">
        <v>0.03</v>
      </c>
      <c r="K241" s="13">
        <f t="shared" si="19"/>
        <v>920.20833333333326</v>
      </c>
    </row>
    <row r="242" spans="1:11" ht="12.6" customHeight="1" x14ac:dyDescent="0.2">
      <c r="A242" s="7" t="s">
        <v>297</v>
      </c>
      <c r="B242" s="8" t="s">
        <v>48</v>
      </c>
      <c r="C242" s="7" t="s">
        <v>220</v>
      </c>
      <c r="D242" s="9">
        <v>0.84563749999999993</v>
      </c>
      <c r="E242" s="9">
        <v>0.13291249999999999</v>
      </c>
      <c r="F242" s="9">
        <v>0.96118750000000008</v>
      </c>
      <c r="G242" s="10">
        <f t="shared" si="21"/>
        <v>15.717432114824614</v>
      </c>
      <c r="H242" s="10">
        <f t="shared" si="24"/>
        <v>13.827947200728264</v>
      </c>
      <c r="I242" s="11">
        <v>95.2</v>
      </c>
      <c r="J242" s="12">
        <f>(I242/1000)*1.25</f>
        <v>0.11900000000000001</v>
      </c>
      <c r="K242" s="13">
        <f t="shared" si="19"/>
        <v>11.691176470588218</v>
      </c>
    </row>
    <row r="243" spans="1:11" ht="12.6" customHeight="1" x14ac:dyDescent="0.2">
      <c r="A243" s="7" t="s">
        <v>298</v>
      </c>
      <c r="B243" s="8" t="s">
        <v>14</v>
      </c>
      <c r="C243" s="7" t="s">
        <v>75</v>
      </c>
      <c r="D243" s="9">
        <v>0.83174999999999999</v>
      </c>
      <c r="E243" s="9">
        <v>-3.0124999999999999E-2</v>
      </c>
      <c r="F243" s="9">
        <v>1.5432875000000001</v>
      </c>
      <c r="G243" s="10">
        <f t="shared" si="21"/>
        <v>-3.6218815749924858</v>
      </c>
      <c r="H243" s="10">
        <f t="shared" si="24"/>
        <v>-1.9520018143087399</v>
      </c>
      <c r="I243" s="11"/>
      <c r="J243" s="12">
        <v>-2.5999999999999999E-2</v>
      </c>
      <c r="K243" s="13">
        <f t="shared" si="19"/>
        <v>15.865384615384617</v>
      </c>
    </row>
    <row r="244" spans="1:11" ht="12.6" customHeight="1" x14ac:dyDescent="0.2">
      <c r="A244" s="7" t="s">
        <v>299</v>
      </c>
      <c r="B244" s="8" t="s">
        <v>8</v>
      </c>
      <c r="C244" s="7" t="s">
        <v>12</v>
      </c>
      <c r="D244" s="9">
        <v>0.82535000000000003</v>
      </c>
      <c r="E244" s="9">
        <v>0.17845</v>
      </c>
      <c r="F244" s="9">
        <v>2.834975</v>
      </c>
      <c r="G244" s="10">
        <f t="shared" si="21"/>
        <v>21.62113042951475</v>
      </c>
      <c r="H244" s="10">
        <f t="shared" si="24"/>
        <v>6.2945881356978459</v>
      </c>
      <c r="I244" s="11">
        <v>177.7</v>
      </c>
      <c r="J244" s="12">
        <f>(I244/1000)*1.25</f>
        <v>0.22212499999999999</v>
      </c>
      <c r="K244" s="13">
        <f t="shared" si="19"/>
        <v>-19.662352279122114</v>
      </c>
    </row>
    <row r="245" spans="1:11" ht="12.6" customHeight="1" x14ac:dyDescent="0.2">
      <c r="A245" s="7" t="s">
        <v>300</v>
      </c>
      <c r="B245" s="8" t="s">
        <v>8</v>
      </c>
      <c r="C245" s="7" t="s">
        <v>125</v>
      </c>
      <c r="D245" s="9">
        <v>0.82393749999999999</v>
      </c>
      <c r="E245" s="9">
        <v>6.5912499999999999E-2</v>
      </c>
      <c r="F245" s="9">
        <v>0.92631249999999998</v>
      </c>
      <c r="G245" s="10">
        <f t="shared" si="21"/>
        <v>7.9996965789274066</v>
      </c>
      <c r="H245" s="10">
        <f t="shared" si="24"/>
        <v>7.1155792456649349</v>
      </c>
      <c r="I245" s="11">
        <v>23.3</v>
      </c>
      <c r="J245" s="12">
        <f>(I245/1000)*1.25</f>
        <v>2.9125000000000002E-2</v>
      </c>
      <c r="K245" s="13">
        <f t="shared" si="19"/>
        <v>126.30901287553648</v>
      </c>
    </row>
    <row r="246" spans="1:11" ht="12.6" customHeight="1" x14ac:dyDescent="0.2">
      <c r="A246" s="7" t="s">
        <v>301</v>
      </c>
      <c r="B246" s="8" t="s">
        <v>26</v>
      </c>
      <c r="C246" s="7" t="s">
        <v>39</v>
      </c>
      <c r="D246" s="9">
        <v>0.82345000000000002</v>
      </c>
      <c r="E246" s="9">
        <v>3.6225E-2</v>
      </c>
      <c r="F246" s="9">
        <v>0.59632499999999999</v>
      </c>
      <c r="G246" s="10">
        <f t="shared" si="21"/>
        <v>4.3991742060841581</v>
      </c>
      <c r="H246" s="10">
        <f t="shared" si="24"/>
        <v>6.074707583951704</v>
      </c>
      <c r="I246" s="11">
        <v>27.1</v>
      </c>
      <c r="J246" s="12">
        <f>(I246/1000)*1.25</f>
        <v>3.3875000000000002E-2</v>
      </c>
      <c r="K246" s="13">
        <f t="shared" si="19"/>
        <v>6.93726937269372</v>
      </c>
    </row>
    <row r="247" spans="1:11" ht="12.6" customHeight="1" x14ac:dyDescent="0.2">
      <c r="A247" s="7" t="s">
        <v>302</v>
      </c>
      <c r="B247" s="8" t="s">
        <v>17</v>
      </c>
      <c r="C247" s="7" t="s">
        <v>106</v>
      </c>
      <c r="D247" s="9">
        <v>0.81762500000000005</v>
      </c>
      <c r="E247" s="9">
        <v>0.10300000000000001</v>
      </c>
      <c r="F247" s="9">
        <v>1.4037500000000001</v>
      </c>
      <c r="G247" s="10">
        <f t="shared" si="21"/>
        <v>12.597462161748968</v>
      </c>
      <c r="H247" s="10">
        <f t="shared" si="24"/>
        <v>7.3374888691006239</v>
      </c>
      <c r="I247" s="11"/>
      <c r="J247" s="12">
        <v>9.0999999999999998E-2</v>
      </c>
      <c r="K247" s="13">
        <f t="shared" si="19"/>
        <v>13.186813186813199</v>
      </c>
    </row>
    <row r="248" spans="1:11" ht="12.6" customHeight="1" x14ac:dyDescent="0.2">
      <c r="A248" s="7" t="s">
        <v>303</v>
      </c>
      <c r="B248" s="8" t="s">
        <v>48</v>
      </c>
      <c r="C248" s="7" t="s">
        <v>73</v>
      </c>
      <c r="D248" s="9">
        <v>0.80599999999999994</v>
      </c>
      <c r="E248" s="9">
        <v>5.8499999999999996E-2</v>
      </c>
      <c r="F248" s="9">
        <v>0.78025000000000011</v>
      </c>
      <c r="G248" s="10">
        <f t="shared" si="21"/>
        <v>7.2580645161290329</v>
      </c>
      <c r="H248" s="10">
        <f t="shared" si="24"/>
        <v>7.4975969240627993</v>
      </c>
      <c r="I248" s="11">
        <v>61.6</v>
      </c>
      <c r="J248" s="12">
        <f t="shared" ref="J248:J262" si="25">(I248/1000)*1.25</f>
        <v>7.6999999999999999E-2</v>
      </c>
      <c r="K248" s="13">
        <f t="shared" si="19"/>
        <v>-24.02597402597403</v>
      </c>
    </row>
    <row r="249" spans="1:11" ht="12.6" customHeight="1" x14ac:dyDescent="0.2">
      <c r="A249" s="7" t="s">
        <v>304</v>
      </c>
      <c r="B249" s="8" t="s">
        <v>42</v>
      </c>
      <c r="C249" s="7" t="s">
        <v>62</v>
      </c>
      <c r="D249" s="9">
        <v>0.79549999999999998</v>
      </c>
      <c r="E249" s="9">
        <v>-3.5375000000000004E-2</v>
      </c>
      <c r="F249" s="9">
        <v>1.252875</v>
      </c>
      <c r="G249" s="10">
        <f t="shared" si="21"/>
        <v>-4.446888749214331</v>
      </c>
      <c r="H249" s="10">
        <f t="shared" si="24"/>
        <v>-2.8235059363464035</v>
      </c>
      <c r="I249" s="11">
        <v>-35.299999999999997</v>
      </c>
      <c r="J249" s="12">
        <f t="shared" si="25"/>
        <v>-4.4124999999999998E-2</v>
      </c>
      <c r="K249" s="13">
        <f t="shared" si="19"/>
        <v>-19.830028328611885</v>
      </c>
    </row>
    <row r="250" spans="1:11" ht="12.6" customHeight="1" x14ac:dyDescent="0.2">
      <c r="A250" s="7" t="s">
        <v>305</v>
      </c>
      <c r="B250" s="8" t="s">
        <v>71</v>
      </c>
      <c r="C250" s="7" t="s">
        <v>71</v>
      </c>
      <c r="D250" s="9">
        <v>0.79537499999999994</v>
      </c>
      <c r="E250" s="9">
        <v>8.7249999999999994E-2</v>
      </c>
      <c r="F250" s="9">
        <v>1.5253749999999999</v>
      </c>
      <c r="G250" s="10">
        <f t="shared" si="21"/>
        <v>10.96966839541097</v>
      </c>
      <c r="H250" s="10">
        <f t="shared" si="24"/>
        <v>5.71990494140785</v>
      </c>
      <c r="I250" s="11">
        <v>-96.4</v>
      </c>
      <c r="J250" s="12">
        <f t="shared" si="25"/>
        <v>-0.1205</v>
      </c>
      <c r="K250" s="13">
        <f t="shared" ref="K250:K268" si="26">((E250-J250)/J250)*100</f>
        <v>-172.40663900414935</v>
      </c>
    </row>
    <row r="251" spans="1:11" ht="12.6" customHeight="1" x14ac:dyDescent="0.2">
      <c r="A251" s="7" t="s">
        <v>306</v>
      </c>
      <c r="B251" s="8" t="s">
        <v>53</v>
      </c>
      <c r="C251" s="7" t="s">
        <v>90</v>
      </c>
      <c r="D251" s="9">
        <v>0.79537499999999994</v>
      </c>
      <c r="E251" s="9">
        <v>0.1235</v>
      </c>
      <c r="F251" s="9">
        <v>1.33</v>
      </c>
      <c r="G251" s="10">
        <f t="shared" si="21"/>
        <v>15.527267012415527</v>
      </c>
      <c r="H251" s="10">
        <f t="shared" si="24"/>
        <v>9.2857142857142847</v>
      </c>
      <c r="I251" s="11">
        <v>66</v>
      </c>
      <c r="J251" s="12">
        <f t="shared" si="25"/>
        <v>8.2500000000000004E-2</v>
      </c>
      <c r="K251" s="13">
        <f t="shared" si="26"/>
        <v>49.696969696969688</v>
      </c>
    </row>
    <row r="252" spans="1:11" ht="12.6" customHeight="1" x14ac:dyDescent="0.2">
      <c r="A252" s="7" t="s">
        <v>307</v>
      </c>
      <c r="B252" s="8" t="s">
        <v>42</v>
      </c>
      <c r="C252" s="7" t="s">
        <v>43</v>
      </c>
      <c r="D252" s="9">
        <v>0.79402499999999998</v>
      </c>
      <c r="E252" s="9">
        <v>8.3750000000000005E-2</v>
      </c>
      <c r="F252" s="9">
        <v>0.53052500000000002</v>
      </c>
      <c r="G252" s="10">
        <f t="shared" si="21"/>
        <v>10.547526841094426</v>
      </c>
      <c r="H252" s="10">
        <f t="shared" si="24"/>
        <v>15.786249469864758</v>
      </c>
      <c r="I252" s="11">
        <v>56.2</v>
      </c>
      <c r="J252" s="12">
        <f t="shared" si="25"/>
        <v>7.0250000000000007E-2</v>
      </c>
      <c r="K252" s="13">
        <f t="shared" si="26"/>
        <v>19.217081850533805</v>
      </c>
    </row>
    <row r="253" spans="1:11" ht="12.6" customHeight="1" x14ac:dyDescent="0.2">
      <c r="A253" s="7" t="s">
        <v>308</v>
      </c>
      <c r="B253" s="8" t="s">
        <v>42</v>
      </c>
      <c r="C253" s="7" t="s">
        <v>43</v>
      </c>
      <c r="D253" s="9">
        <v>0.79</v>
      </c>
      <c r="E253" s="9">
        <v>3.7499999999999999E-2</v>
      </c>
      <c r="F253" s="9">
        <v>5.4674999999999994</v>
      </c>
      <c r="G253" s="10">
        <f t="shared" si="21"/>
        <v>4.7468354430379742</v>
      </c>
      <c r="H253" s="10">
        <f t="shared" si="24"/>
        <v>0.68587105624142664</v>
      </c>
      <c r="I253" s="11">
        <v>-4</v>
      </c>
      <c r="J253" s="12">
        <f t="shared" si="25"/>
        <v>-5.0000000000000001E-3</v>
      </c>
      <c r="K253" s="13">
        <f t="shared" si="26"/>
        <v>-849.99999999999977</v>
      </c>
    </row>
    <row r="254" spans="1:11" ht="12.6" customHeight="1" x14ac:dyDescent="0.2">
      <c r="A254" s="7" t="s">
        <v>309</v>
      </c>
      <c r="B254" s="8" t="s">
        <v>8</v>
      </c>
      <c r="C254" s="7" t="s">
        <v>9</v>
      </c>
      <c r="D254" s="9">
        <v>0.78110000000000002</v>
      </c>
      <c r="E254" s="9">
        <v>-0.13397500000000001</v>
      </c>
      <c r="F254" s="9">
        <v>3.2545249999999997</v>
      </c>
      <c r="G254" s="10">
        <f t="shared" si="21"/>
        <v>-17.152093201894765</v>
      </c>
      <c r="H254" s="10">
        <f t="shared" si="24"/>
        <v>-4.1165761516657584</v>
      </c>
      <c r="I254" s="11">
        <v>121</v>
      </c>
      <c r="J254" s="12">
        <f t="shared" si="25"/>
        <v>0.15125</v>
      </c>
      <c r="K254" s="13">
        <f t="shared" si="26"/>
        <v>-188.57851239669424</v>
      </c>
    </row>
    <row r="255" spans="1:11" ht="12.6" customHeight="1" x14ac:dyDescent="0.2">
      <c r="A255" s="7" t="s">
        <v>310</v>
      </c>
      <c r="B255" s="8" t="s">
        <v>42</v>
      </c>
      <c r="C255" s="7" t="s">
        <v>43</v>
      </c>
      <c r="D255" s="9">
        <v>0.77424999999999988</v>
      </c>
      <c r="E255" s="9">
        <v>6.8125000000000005E-2</v>
      </c>
      <c r="F255" s="9">
        <v>1.2915000000000001</v>
      </c>
      <c r="G255" s="10">
        <f t="shared" si="21"/>
        <v>8.7988375847594469</v>
      </c>
      <c r="H255" s="10">
        <f t="shared" si="24"/>
        <v>5.274874177313202</v>
      </c>
      <c r="I255" s="11">
        <v>31</v>
      </c>
      <c r="J255" s="12">
        <f t="shared" si="25"/>
        <v>3.875E-2</v>
      </c>
      <c r="K255" s="13">
        <f t="shared" si="26"/>
        <v>75.806451612903231</v>
      </c>
    </row>
    <row r="256" spans="1:11" ht="12.6" customHeight="1" x14ac:dyDescent="0.2">
      <c r="A256" s="7" t="s">
        <v>311</v>
      </c>
      <c r="B256" s="8" t="s">
        <v>48</v>
      </c>
      <c r="C256" s="7" t="s">
        <v>163</v>
      </c>
      <c r="D256" s="9">
        <v>0.76137499999999991</v>
      </c>
      <c r="E256" s="9">
        <v>9.9250000000000019E-2</v>
      </c>
      <c r="F256" s="9">
        <v>0.9973749999999999</v>
      </c>
      <c r="G256" s="10">
        <f t="shared" si="21"/>
        <v>13.035626333935319</v>
      </c>
      <c r="H256" s="10">
        <f t="shared" si="24"/>
        <v>9.951121694447929</v>
      </c>
      <c r="I256" s="11">
        <v>73</v>
      </c>
      <c r="J256" s="12">
        <f t="shared" si="25"/>
        <v>9.1249999999999998E-2</v>
      </c>
      <c r="K256" s="13">
        <f t="shared" si="26"/>
        <v>8.7671232876712573</v>
      </c>
    </row>
    <row r="257" spans="1:11" ht="12.6" customHeight="1" x14ac:dyDescent="0.2">
      <c r="A257" s="7" t="s">
        <v>312</v>
      </c>
      <c r="B257" s="8" t="s">
        <v>95</v>
      </c>
      <c r="C257" s="7" t="s">
        <v>169</v>
      </c>
      <c r="D257" s="9">
        <v>0.75224999999999997</v>
      </c>
      <c r="E257" s="9">
        <v>0.34337499999999999</v>
      </c>
      <c r="F257" s="9">
        <v>2.0015000000000001</v>
      </c>
      <c r="G257" s="10">
        <f t="shared" si="21"/>
        <v>45.646394150880695</v>
      </c>
      <c r="H257" s="10">
        <f t="shared" si="24"/>
        <v>17.155883087684234</v>
      </c>
      <c r="I257" s="11">
        <v>127.3</v>
      </c>
      <c r="J257" s="12">
        <f t="shared" si="25"/>
        <v>0.15912499999999999</v>
      </c>
      <c r="K257" s="13">
        <f t="shared" si="26"/>
        <v>115.78947368421053</v>
      </c>
    </row>
    <row r="258" spans="1:11" ht="12.6" customHeight="1" x14ac:dyDescent="0.2">
      <c r="A258" s="7" t="s">
        <v>313</v>
      </c>
      <c r="B258" s="8" t="s">
        <v>48</v>
      </c>
      <c r="C258" s="7" t="s">
        <v>163</v>
      </c>
      <c r="D258" s="9">
        <v>0.743425</v>
      </c>
      <c r="E258" s="9">
        <v>0.129</v>
      </c>
      <c r="F258" s="9">
        <v>0.70101249999999993</v>
      </c>
      <c r="G258" s="10">
        <f t="shared" ref="G258:G321" si="27">(E258/D258)*100</f>
        <v>17.35212025422874</v>
      </c>
      <c r="H258" s="10">
        <f t="shared" si="24"/>
        <v>18.40195431607853</v>
      </c>
      <c r="I258" s="11">
        <v>99.5</v>
      </c>
      <c r="J258" s="12">
        <f t="shared" si="25"/>
        <v>0.12437500000000001</v>
      </c>
      <c r="K258" s="13">
        <f t="shared" si="26"/>
        <v>3.7185929648241127</v>
      </c>
    </row>
    <row r="259" spans="1:11" ht="12.6" customHeight="1" x14ac:dyDescent="0.2">
      <c r="A259" s="7" t="s">
        <v>314</v>
      </c>
      <c r="B259" s="8" t="s">
        <v>8</v>
      </c>
      <c r="C259" s="7" t="s">
        <v>12</v>
      </c>
      <c r="D259" s="9">
        <v>0.72645000000000004</v>
      </c>
      <c r="E259" s="9">
        <v>-0.14152500000000001</v>
      </c>
      <c r="F259" s="9">
        <v>3.3665000000000003</v>
      </c>
      <c r="G259" s="10">
        <f t="shared" si="27"/>
        <v>-19.481726202766879</v>
      </c>
      <c r="H259" s="10">
        <f t="shared" si="24"/>
        <v>-4.2039209861874349</v>
      </c>
      <c r="I259" s="11">
        <v>106.3</v>
      </c>
      <c r="J259" s="12">
        <f t="shared" si="25"/>
        <v>0.13287499999999999</v>
      </c>
      <c r="K259" s="13">
        <f t="shared" si="26"/>
        <v>-206.50987770460958</v>
      </c>
    </row>
    <row r="260" spans="1:11" ht="12.6" customHeight="1" x14ac:dyDescent="0.2">
      <c r="A260" s="7" t="s">
        <v>315</v>
      </c>
      <c r="B260" s="8" t="s">
        <v>42</v>
      </c>
      <c r="C260" s="7" t="s">
        <v>62</v>
      </c>
      <c r="D260" s="9">
        <v>0.71687500000000004</v>
      </c>
      <c r="E260" s="9">
        <v>2.0125000000000001E-2</v>
      </c>
      <c r="F260" s="9">
        <v>0.76075000000000004</v>
      </c>
      <c r="G260" s="10">
        <f t="shared" si="27"/>
        <v>2.8073234524847428</v>
      </c>
      <c r="H260" s="10">
        <f t="shared" si="24"/>
        <v>2.6454157081827145</v>
      </c>
      <c r="I260" s="11">
        <v>52.4</v>
      </c>
      <c r="J260" s="12">
        <f t="shared" si="25"/>
        <v>6.5499999999999989E-2</v>
      </c>
      <c r="K260" s="13">
        <f t="shared" si="26"/>
        <v>-69.274809160305324</v>
      </c>
    </row>
    <row r="261" spans="1:11" ht="12.6" customHeight="1" x14ac:dyDescent="0.2">
      <c r="A261" s="7" t="s">
        <v>316</v>
      </c>
      <c r="B261" s="8" t="s">
        <v>95</v>
      </c>
      <c r="C261" s="7" t="s">
        <v>110</v>
      </c>
      <c r="D261" s="9">
        <v>0.71450000000000002</v>
      </c>
      <c r="E261" s="9">
        <v>0.73275000000000001</v>
      </c>
      <c r="F261" s="9">
        <v>11.952499999999999</v>
      </c>
      <c r="G261" s="10" t="s">
        <v>79</v>
      </c>
      <c r="H261" s="10">
        <f t="shared" si="24"/>
        <v>6.1305166283204358</v>
      </c>
      <c r="I261" s="11">
        <v>364</v>
      </c>
      <c r="J261" s="12">
        <f t="shared" si="25"/>
        <v>0.45499999999999996</v>
      </c>
      <c r="K261" s="13">
        <f t="shared" si="26"/>
        <v>61.043956043956058</v>
      </c>
    </row>
    <row r="262" spans="1:11" ht="12.6" customHeight="1" x14ac:dyDescent="0.2">
      <c r="A262" s="7" t="s">
        <v>317</v>
      </c>
      <c r="B262" s="8" t="s">
        <v>42</v>
      </c>
      <c r="C262" s="7" t="s">
        <v>62</v>
      </c>
      <c r="D262" s="9">
        <v>0.71435000000000004</v>
      </c>
      <c r="E262" s="9">
        <v>4.9850000000000005E-2</v>
      </c>
      <c r="F262" s="9">
        <v>1.019075</v>
      </c>
      <c r="G262" s="10">
        <f t="shared" si="27"/>
        <v>6.9783719465248124</v>
      </c>
      <c r="H262" s="10">
        <f t="shared" si="24"/>
        <v>4.8916909942840325</v>
      </c>
      <c r="I262" s="11">
        <v>-7.4</v>
      </c>
      <c r="J262" s="12">
        <f t="shared" si="25"/>
        <v>-9.2500000000000013E-3</v>
      </c>
      <c r="K262" s="13">
        <f t="shared" si="26"/>
        <v>-638.91891891891885</v>
      </c>
    </row>
    <row r="263" spans="1:11" ht="12.6" customHeight="1" x14ac:dyDescent="0.2">
      <c r="A263" s="7" t="s">
        <v>318</v>
      </c>
      <c r="B263" s="8" t="s">
        <v>42</v>
      </c>
      <c r="C263" s="7" t="s">
        <v>62</v>
      </c>
      <c r="D263" s="9">
        <v>0.71037499999999987</v>
      </c>
      <c r="E263" s="9">
        <v>1.2500000000000001E-2</v>
      </c>
      <c r="F263" s="9">
        <v>1.0273749999999999</v>
      </c>
      <c r="G263" s="10">
        <f t="shared" si="27"/>
        <v>1.7596339961288054</v>
      </c>
      <c r="H263" s="10">
        <f t="shared" si="24"/>
        <v>1.2166930283489479</v>
      </c>
      <c r="I263" s="11"/>
      <c r="J263" s="12">
        <v>8.9999999999999993E-3</v>
      </c>
      <c r="K263" s="13">
        <f t="shared" si="26"/>
        <v>38.888888888888907</v>
      </c>
    </row>
    <row r="264" spans="1:11" ht="12.6" customHeight="1" x14ac:dyDescent="0.2">
      <c r="A264" s="7" t="s">
        <v>319</v>
      </c>
      <c r="B264" s="8" t="s">
        <v>8</v>
      </c>
      <c r="C264" s="7" t="s">
        <v>12</v>
      </c>
      <c r="D264" s="9">
        <v>0.70648750000000016</v>
      </c>
      <c r="E264" s="9">
        <v>6.9012500000000004E-2</v>
      </c>
      <c r="F264" s="9">
        <v>2.0323875000000005</v>
      </c>
      <c r="G264" s="10">
        <f t="shared" si="27"/>
        <v>9.768396468444239</v>
      </c>
      <c r="H264" s="10">
        <f t="shared" si="24"/>
        <v>3.3956369048717328</v>
      </c>
      <c r="I264" s="11">
        <v>-498.6</v>
      </c>
      <c r="J264" s="12">
        <f>(I264/1000)*1.25</f>
        <v>-0.62325000000000008</v>
      </c>
      <c r="K264" s="13">
        <f t="shared" si="26"/>
        <v>-111.07300441235459</v>
      </c>
    </row>
    <row r="265" spans="1:11" ht="12.6" customHeight="1" x14ac:dyDescent="0.2">
      <c r="A265" s="7" t="s">
        <v>320</v>
      </c>
      <c r="B265" s="8" t="s">
        <v>140</v>
      </c>
      <c r="C265" s="7" t="s">
        <v>195</v>
      </c>
      <c r="D265" s="9">
        <v>0.70612499999999989</v>
      </c>
      <c r="E265" s="9">
        <v>6.2625E-2</v>
      </c>
      <c r="F265" s="9">
        <v>1.1637500000000001</v>
      </c>
      <c r="G265" s="10">
        <f t="shared" si="27"/>
        <v>8.8688263409453008</v>
      </c>
      <c r="H265" s="10">
        <f t="shared" si="24"/>
        <v>5.3813104189044036</v>
      </c>
      <c r="I265" s="11">
        <v>30.8</v>
      </c>
      <c r="J265" s="12">
        <f>(I265/1000)*1.25</f>
        <v>3.85E-2</v>
      </c>
      <c r="K265" s="13">
        <f t="shared" si="26"/>
        <v>62.662337662337663</v>
      </c>
    </row>
    <row r="266" spans="1:11" ht="12.6" customHeight="1" x14ac:dyDescent="0.2">
      <c r="A266" s="7" t="s">
        <v>321</v>
      </c>
      <c r="B266" s="8" t="s">
        <v>48</v>
      </c>
      <c r="C266" s="7" t="s">
        <v>220</v>
      </c>
      <c r="D266" s="9">
        <v>0.65537500000000004</v>
      </c>
      <c r="E266" s="9">
        <v>-1.3125000000000001E-2</v>
      </c>
      <c r="F266" s="9">
        <v>0.46499999999999997</v>
      </c>
      <c r="G266" s="10">
        <f t="shared" si="27"/>
        <v>-2.0026702269692924</v>
      </c>
      <c r="H266" s="10">
        <f t="shared" si="24"/>
        <v>-2.8225806451612909</v>
      </c>
      <c r="I266" s="11">
        <v>13</v>
      </c>
      <c r="J266" s="12">
        <f>(I266/1000)*1.25</f>
        <v>1.6250000000000001E-2</v>
      </c>
      <c r="K266" s="13">
        <f t="shared" si="26"/>
        <v>-180.76923076923077</v>
      </c>
    </row>
    <row r="267" spans="1:11" ht="12.6" customHeight="1" x14ac:dyDescent="0.2">
      <c r="A267" s="7" t="s">
        <v>322</v>
      </c>
      <c r="B267" s="8" t="s">
        <v>24</v>
      </c>
      <c r="C267" s="7" t="s">
        <v>24</v>
      </c>
      <c r="D267" s="9">
        <v>0.65237500000000004</v>
      </c>
      <c r="E267" s="9">
        <v>1.0874999999999999E-2</v>
      </c>
      <c r="F267" s="9">
        <v>33.108249999999998</v>
      </c>
      <c r="G267" s="10">
        <f t="shared" si="27"/>
        <v>1.6669860126461007</v>
      </c>
      <c r="H267" s="10">
        <f t="shared" si="24"/>
        <v>3.2846798003518758E-2</v>
      </c>
      <c r="I267" s="11"/>
      <c r="J267" s="12">
        <v>0.01</v>
      </c>
      <c r="K267" s="13">
        <f t="shared" si="26"/>
        <v>8.7499999999999893</v>
      </c>
    </row>
    <row r="268" spans="1:11" ht="12.6" customHeight="1" x14ac:dyDescent="0.2">
      <c r="A268" s="7" t="s">
        <v>323</v>
      </c>
      <c r="B268" s="8" t="s">
        <v>14</v>
      </c>
      <c r="C268" s="7" t="s">
        <v>75</v>
      </c>
      <c r="D268" s="9">
        <v>0.64342499999999991</v>
      </c>
      <c r="E268" s="9">
        <v>5.8750000000000002E-4</v>
      </c>
      <c r="F268" s="9">
        <v>0.53367500000000001</v>
      </c>
      <c r="G268" s="10">
        <f t="shared" si="27"/>
        <v>9.1308233282822421E-2</v>
      </c>
      <c r="H268" s="10">
        <f t="shared" si="24"/>
        <v>0.11008572633156885</v>
      </c>
      <c r="I268" s="11">
        <v>3.8</v>
      </c>
      <c r="J268" s="12">
        <f>(I268/1000)*1.25</f>
        <v>4.7499999999999999E-3</v>
      </c>
      <c r="K268" s="13">
        <f t="shared" si="26"/>
        <v>-87.631578947368411</v>
      </c>
    </row>
    <row r="269" spans="1:11" ht="12.6" customHeight="1" x14ac:dyDescent="0.2">
      <c r="A269" s="7" t="s">
        <v>324</v>
      </c>
      <c r="B269" s="8" t="s">
        <v>8</v>
      </c>
      <c r="C269" s="7" t="s">
        <v>12</v>
      </c>
      <c r="D269" s="9">
        <v>0.64250000000000007</v>
      </c>
      <c r="E269" s="9">
        <v>-1.7938499999999999</v>
      </c>
      <c r="F269" s="9">
        <v>4.5549874999999993</v>
      </c>
      <c r="G269" s="10">
        <f t="shared" si="27"/>
        <v>-279.19844357976649</v>
      </c>
      <c r="H269" s="10">
        <f t="shared" si="24"/>
        <v>-39.382105878446431</v>
      </c>
      <c r="I269" s="11"/>
      <c r="J269" s="12" t="s">
        <v>79</v>
      </c>
      <c r="K269" s="13" t="s">
        <v>79</v>
      </c>
    </row>
    <row r="270" spans="1:11" ht="12.6" customHeight="1" x14ac:dyDescent="0.2">
      <c r="A270" s="7" t="s">
        <v>325</v>
      </c>
      <c r="B270" s="8" t="s">
        <v>42</v>
      </c>
      <c r="C270" s="7" t="s">
        <v>62</v>
      </c>
      <c r="D270" s="9">
        <v>0.641625</v>
      </c>
      <c r="E270" s="9">
        <v>5.9124999999999997E-2</v>
      </c>
      <c r="F270" s="9">
        <v>0.55674999999999997</v>
      </c>
      <c r="G270" s="10">
        <f t="shared" si="27"/>
        <v>9.2148840833820369</v>
      </c>
      <c r="H270" s="10">
        <f t="shared" si="24"/>
        <v>10.61966771441401</v>
      </c>
      <c r="I270" s="11">
        <v>43.1</v>
      </c>
      <c r="J270" s="12">
        <f t="shared" ref="J270:J277" si="28">(I270/1000)*1.25</f>
        <v>5.3874999999999999E-2</v>
      </c>
      <c r="K270" s="13">
        <f t="shared" ref="K270:K283" si="29">((E270-J270)/J270)*100</f>
        <v>9.7447795823665846</v>
      </c>
    </row>
    <row r="271" spans="1:11" ht="12.6" customHeight="1" x14ac:dyDescent="0.2">
      <c r="A271" s="7" t="s">
        <v>326</v>
      </c>
      <c r="B271" s="8" t="s">
        <v>48</v>
      </c>
      <c r="C271" s="7" t="s">
        <v>87</v>
      </c>
      <c r="D271" s="9">
        <v>0.63562499999999988</v>
      </c>
      <c r="E271" s="9">
        <v>2.1875000000000002E-2</v>
      </c>
      <c r="F271" s="9">
        <v>0.21174999999999999</v>
      </c>
      <c r="G271" s="10">
        <f t="shared" si="27"/>
        <v>3.4414945919370705</v>
      </c>
      <c r="H271" s="10">
        <f t="shared" si="24"/>
        <v>10.330578512396697</v>
      </c>
      <c r="I271" s="11">
        <v>13.5</v>
      </c>
      <c r="J271" s="12">
        <f t="shared" si="28"/>
        <v>1.6875000000000001E-2</v>
      </c>
      <c r="K271" s="13">
        <f t="shared" si="29"/>
        <v>29.629629629629633</v>
      </c>
    </row>
    <row r="272" spans="1:11" ht="12.6" customHeight="1" x14ac:dyDescent="0.2">
      <c r="A272" s="7" t="s">
        <v>327</v>
      </c>
      <c r="B272" s="8" t="s">
        <v>42</v>
      </c>
      <c r="C272" s="7" t="s">
        <v>62</v>
      </c>
      <c r="D272" s="9">
        <v>0.63119999999999998</v>
      </c>
      <c r="E272" s="9">
        <v>4.1687500000000002E-2</v>
      </c>
      <c r="F272" s="9">
        <v>0.77598749999999994</v>
      </c>
      <c r="G272" s="10">
        <f t="shared" si="27"/>
        <v>6.604483523447402</v>
      </c>
      <c r="H272" s="10">
        <f t="shared" si="24"/>
        <v>5.3721870519821522</v>
      </c>
      <c r="I272" s="11">
        <v>28.6</v>
      </c>
      <c r="J272" s="12">
        <f t="shared" si="28"/>
        <v>3.5750000000000004E-2</v>
      </c>
      <c r="K272" s="13">
        <f t="shared" si="29"/>
        <v>16.608391608391599</v>
      </c>
    </row>
    <row r="273" spans="1:11" ht="12.6" customHeight="1" x14ac:dyDescent="0.2">
      <c r="A273" s="7" t="s">
        <v>328</v>
      </c>
      <c r="B273" s="8" t="s">
        <v>42</v>
      </c>
      <c r="C273" s="7" t="s">
        <v>62</v>
      </c>
      <c r="D273" s="9">
        <v>0.62896249999999998</v>
      </c>
      <c r="E273" s="9">
        <v>9.3875E-3</v>
      </c>
      <c r="F273" s="9">
        <v>0.22676249999999998</v>
      </c>
      <c r="G273" s="10">
        <f t="shared" si="27"/>
        <v>1.4925373134328357</v>
      </c>
      <c r="H273" s="10">
        <f t="shared" si="24"/>
        <v>4.1397938371644338</v>
      </c>
      <c r="I273" s="11">
        <v>7.4</v>
      </c>
      <c r="J273" s="12">
        <f t="shared" si="28"/>
        <v>9.2500000000000013E-3</v>
      </c>
      <c r="K273" s="13">
        <f t="shared" si="29"/>
        <v>1.4864864864864724</v>
      </c>
    </row>
    <row r="274" spans="1:11" ht="12.6" customHeight="1" x14ac:dyDescent="0.2">
      <c r="A274" s="7" t="s">
        <v>329</v>
      </c>
      <c r="B274" s="8" t="s">
        <v>17</v>
      </c>
      <c r="C274" s="7" t="s">
        <v>106</v>
      </c>
      <c r="D274" s="9">
        <v>0.62</v>
      </c>
      <c r="E274" s="9">
        <v>0.18382499999999999</v>
      </c>
      <c r="F274" s="9">
        <v>2.3895249999999999</v>
      </c>
      <c r="G274" s="10">
        <f t="shared" si="27"/>
        <v>29.649193548387093</v>
      </c>
      <c r="H274" s="10">
        <f t="shared" si="24"/>
        <v>7.692951528023352</v>
      </c>
      <c r="I274" s="11">
        <v>142.30000000000001</v>
      </c>
      <c r="J274" s="12">
        <f t="shared" si="28"/>
        <v>0.17787500000000001</v>
      </c>
      <c r="K274" s="13">
        <f t="shared" si="29"/>
        <v>3.3450456781447548</v>
      </c>
    </row>
    <row r="275" spans="1:11" ht="12.6" customHeight="1" x14ac:dyDescent="0.2">
      <c r="A275" s="7" t="s">
        <v>330</v>
      </c>
      <c r="B275" s="8" t="s">
        <v>42</v>
      </c>
      <c r="C275" s="7" t="s">
        <v>43</v>
      </c>
      <c r="D275" s="9">
        <v>0.61361250000000001</v>
      </c>
      <c r="E275" s="9">
        <v>-9.23625E-2</v>
      </c>
      <c r="F275" s="9">
        <v>0.88692499999999996</v>
      </c>
      <c r="G275" s="10">
        <f t="shared" si="27"/>
        <v>-15.052252032023466</v>
      </c>
      <c r="H275" s="10">
        <f t="shared" si="24"/>
        <v>-10.413789215548103</v>
      </c>
      <c r="I275" s="11">
        <v>37.299999999999997</v>
      </c>
      <c r="J275" s="12">
        <f t="shared" si="28"/>
        <v>4.6625E-2</v>
      </c>
      <c r="K275" s="13">
        <f t="shared" si="29"/>
        <v>-298.0965147453083</v>
      </c>
    </row>
    <row r="276" spans="1:11" ht="12.6" customHeight="1" x14ac:dyDescent="0.2">
      <c r="A276" s="7" t="s">
        <v>331</v>
      </c>
      <c r="B276" s="8" t="s">
        <v>48</v>
      </c>
      <c r="C276" s="7" t="s">
        <v>73</v>
      </c>
      <c r="D276" s="9">
        <v>0.600275</v>
      </c>
      <c r="E276" s="9">
        <v>0.13321250000000001</v>
      </c>
      <c r="F276" s="9">
        <v>0.77040000000000008</v>
      </c>
      <c r="G276" s="10">
        <f t="shared" si="27"/>
        <v>22.191912040314858</v>
      </c>
      <c r="H276" s="10">
        <f t="shared" si="24"/>
        <v>17.291342159916926</v>
      </c>
      <c r="I276" s="11">
        <v>68.099999999999994</v>
      </c>
      <c r="J276" s="12">
        <f t="shared" si="28"/>
        <v>8.5124999999999992E-2</v>
      </c>
      <c r="K276" s="13">
        <f t="shared" si="29"/>
        <v>56.4904552129222</v>
      </c>
    </row>
    <row r="277" spans="1:11" ht="12.6" customHeight="1" x14ac:dyDescent="0.2">
      <c r="A277" s="7" t="s">
        <v>332</v>
      </c>
      <c r="B277" s="8" t="s">
        <v>48</v>
      </c>
      <c r="C277" s="7" t="s">
        <v>220</v>
      </c>
      <c r="D277" s="9">
        <v>0.59853749999999994</v>
      </c>
      <c r="E277" s="9">
        <v>5.11E-2</v>
      </c>
      <c r="F277" s="9">
        <v>0.71663750000000004</v>
      </c>
      <c r="G277" s="10">
        <f t="shared" si="27"/>
        <v>8.5374767662844846</v>
      </c>
      <c r="H277" s="10">
        <f t="shared" si="24"/>
        <v>7.1305227538330049</v>
      </c>
      <c r="I277" s="11">
        <v>19</v>
      </c>
      <c r="J277" s="12">
        <f t="shared" si="28"/>
        <v>2.375E-2</v>
      </c>
      <c r="K277" s="13">
        <f t="shared" si="29"/>
        <v>115.15789473684211</v>
      </c>
    </row>
    <row r="278" spans="1:11" ht="12.6" customHeight="1" x14ac:dyDescent="0.2">
      <c r="A278" s="7" t="s">
        <v>333</v>
      </c>
      <c r="B278" s="8" t="s">
        <v>8</v>
      </c>
      <c r="C278" s="7" t="s">
        <v>9</v>
      </c>
      <c r="D278" s="9">
        <v>0.59375</v>
      </c>
      <c r="E278" s="9">
        <v>0.11124999999999999</v>
      </c>
      <c r="F278" s="9">
        <v>1.7725</v>
      </c>
      <c r="G278" s="10">
        <f t="shared" si="27"/>
        <v>18.736842105263154</v>
      </c>
      <c r="H278" s="10">
        <f t="shared" si="24"/>
        <v>6.2764456981664312</v>
      </c>
      <c r="I278" s="11"/>
      <c r="J278" s="12">
        <v>0.15</v>
      </c>
      <c r="K278" s="13">
        <f t="shared" si="29"/>
        <v>-25.833333333333343</v>
      </c>
    </row>
    <row r="279" spans="1:11" ht="12.6" customHeight="1" x14ac:dyDescent="0.2">
      <c r="A279" s="7" t="s">
        <v>334</v>
      </c>
      <c r="B279" s="8" t="s">
        <v>140</v>
      </c>
      <c r="C279" s="7" t="s">
        <v>195</v>
      </c>
      <c r="D279" s="9">
        <v>0.5884125</v>
      </c>
      <c r="E279" s="9">
        <v>7.3537500000000006E-2</v>
      </c>
      <c r="F279" s="9">
        <v>0.59377499999999994</v>
      </c>
      <c r="G279" s="10">
        <f t="shared" si="27"/>
        <v>12.497610094958894</v>
      </c>
      <c r="H279" s="10">
        <f t="shared" si="24"/>
        <v>12.384741695086525</v>
      </c>
      <c r="I279" s="11">
        <v>-29.6</v>
      </c>
      <c r="J279" s="12">
        <f>(I279/1000)*1.25</f>
        <v>-3.7000000000000005E-2</v>
      </c>
      <c r="K279" s="13">
        <f t="shared" si="29"/>
        <v>-298.75</v>
      </c>
    </row>
    <row r="280" spans="1:11" ht="12.6" customHeight="1" x14ac:dyDescent="0.2">
      <c r="A280" s="7" t="s">
        <v>335</v>
      </c>
      <c r="B280" s="8" t="s">
        <v>95</v>
      </c>
      <c r="C280" s="7" t="s">
        <v>169</v>
      </c>
      <c r="D280" s="9">
        <v>0.57500000000000007</v>
      </c>
      <c r="E280" s="9">
        <v>0.12625</v>
      </c>
      <c r="F280" s="9">
        <v>31.055</v>
      </c>
      <c r="G280" s="10">
        <f t="shared" si="27"/>
        <v>21.956521739130434</v>
      </c>
      <c r="H280" s="10">
        <f t="shared" si="24"/>
        <v>0.40653678956689743</v>
      </c>
      <c r="I280" s="11">
        <v>43</v>
      </c>
      <c r="J280" s="12">
        <f>(I280/1000)*1.25</f>
        <v>5.3749999999999992E-2</v>
      </c>
      <c r="K280" s="13">
        <f t="shared" si="29"/>
        <v>134.88372093023258</v>
      </c>
    </row>
    <row r="281" spans="1:11" ht="12.6" customHeight="1" x14ac:dyDescent="0.2">
      <c r="A281" s="7" t="s">
        <v>336</v>
      </c>
      <c r="B281" s="8" t="s">
        <v>48</v>
      </c>
      <c r="C281" s="7" t="s">
        <v>163</v>
      </c>
      <c r="D281" s="9">
        <v>0.56837499999999996</v>
      </c>
      <c r="E281" s="9">
        <v>3.4125000000000003E-2</v>
      </c>
      <c r="F281" s="9">
        <v>0.51737500000000003</v>
      </c>
      <c r="G281" s="10">
        <f t="shared" si="27"/>
        <v>6.0039586540576213</v>
      </c>
      <c r="H281" s="10">
        <f t="shared" si="24"/>
        <v>6.5957960860111147</v>
      </c>
      <c r="I281" s="11">
        <v>23</v>
      </c>
      <c r="J281" s="12">
        <f>(I281/1000)*1.25</f>
        <v>2.8749999999999998E-2</v>
      </c>
      <c r="K281" s="13">
        <f t="shared" si="29"/>
        <v>18.695652173913061</v>
      </c>
    </row>
    <row r="282" spans="1:11" ht="12.6" customHeight="1" x14ac:dyDescent="0.2">
      <c r="A282" s="7" t="s">
        <v>337</v>
      </c>
      <c r="B282" s="8" t="s">
        <v>17</v>
      </c>
      <c r="C282" s="7" t="s">
        <v>18</v>
      </c>
      <c r="D282" s="9">
        <v>0.56574999999999998</v>
      </c>
      <c r="E282" s="9">
        <v>2.3562500000000004E-2</v>
      </c>
      <c r="F282" s="9">
        <v>6.4939374999999995</v>
      </c>
      <c r="G282" s="10">
        <f t="shared" si="27"/>
        <v>4.1648254529385778</v>
      </c>
      <c r="H282" s="10">
        <f t="shared" si="24"/>
        <v>0.36283841660009825</v>
      </c>
      <c r="I282" s="11">
        <v>59.5</v>
      </c>
      <c r="J282" s="12">
        <f>(I282/1000)*1.25</f>
        <v>7.4374999999999997E-2</v>
      </c>
      <c r="K282" s="13">
        <f t="shared" si="29"/>
        <v>-68.319327731092443</v>
      </c>
    </row>
    <row r="283" spans="1:11" ht="12.6" customHeight="1" x14ac:dyDescent="0.2">
      <c r="A283" s="7" t="s">
        <v>338</v>
      </c>
      <c r="B283" s="8" t="s">
        <v>95</v>
      </c>
      <c r="C283" s="7" t="s">
        <v>169</v>
      </c>
      <c r="D283" s="9">
        <v>0.56162500000000004</v>
      </c>
      <c r="E283" s="9">
        <v>0.17149999999999999</v>
      </c>
      <c r="F283" s="9">
        <v>3.0817500000000004</v>
      </c>
      <c r="G283" s="10">
        <f t="shared" si="27"/>
        <v>30.536389939906517</v>
      </c>
      <c r="H283" s="10">
        <f t="shared" si="24"/>
        <v>5.5650198750709814</v>
      </c>
      <c r="I283" s="11">
        <v>124.4</v>
      </c>
      <c r="J283" s="12">
        <f>(I283/1000)*1.25</f>
        <v>0.15550000000000003</v>
      </c>
      <c r="K283" s="13">
        <f t="shared" si="29"/>
        <v>10.289389067524088</v>
      </c>
    </row>
    <row r="284" spans="1:11" ht="12.6" customHeight="1" x14ac:dyDescent="0.2">
      <c r="A284" s="7" t="s">
        <v>339</v>
      </c>
      <c r="B284" s="8" t="s">
        <v>42</v>
      </c>
      <c r="C284" s="7" t="s">
        <v>43</v>
      </c>
      <c r="D284" s="9">
        <v>0.56012499999999998</v>
      </c>
      <c r="E284" s="9">
        <v>-0.21887500000000001</v>
      </c>
      <c r="F284" s="9">
        <v>4.0761250000000002</v>
      </c>
      <c r="G284" s="10">
        <f t="shared" si="27"/>
        <v>-39.076099085025668</v>
      </c>
      <c r="H284" s="10">
        <f t="shared" si="24"/>
        <v>-5.3696832162899808</v>
      </c>
      <c r="I284" s="11"/>
      <c r="J284" s="12" t="s">
        <v>79</v>
      </c>
      <c r="K284" s="13" t="s">
        <v>79</v>
      </c>
    </row>
    <row r="285" spans="1:11" ht="12.6" customHeight="1" x14ac:dyDescent="0.2">
      <c r="A285" s="7" t="s">
        <v>340</v>
      </c>
      <c r="B285" s="8" t="s">
        <v>14</v>
      </c>
      <c r="C285" s="7" t="s">
        <v>75</v>
      </c>
      <c r="D285" s="9">
        <v>0.55962500000000004</v>
      </c>
      <c r="E285" s="9">
        <v>-4.4999999999999997E-3</v>
      </c>
      <c r="F285" s="9">
        <v>0.30312499999999998</v>
      </c>
      <c r="G285" s="10">
        <f t="shared" si="27"/>
        <v>-0.80410989501898578</v>
      </c>
      <c r="H285" s="10">
        <f t="shared" si="24"/>
        <v>-1.4845360824742269</v>
      </c>
      <c r="I285" s="11">
        <v>-6.6</v>
      </c>
      <c r="J285" s="12">
        <f t="shared" ref="J285:J294" si="30">(I285/1000)*1.25</f>
        <v>-8.2500000000000004E-3</v>
      </c>
      <c r="K285" s="13">
        <f t="shared" ref="K285:K297" si="31">((E285-J285)/J285)*100</f>
        <v>-45.45454545454546</v>
      </c>
    </row>
    <row r="286" spans="1:11" ht="12.6" customHeight="1" x14ac:dyDescent="0.2">
      <c r="A286" s="7" t="s">
        <v>341</v>
      </c>
      <c r="B286" s="8" t="s">
        <v>48</v>
      </c>
      <c r="C286" s="7" t="s">
        <v>87</v>
      </c>
      <c r="D286" s="9">
        <v>0.55600000000000005</v>
      </c>
      <c r="E286" s="9">
        <v>5.00875E-2</v>
      </c>
      <c r="F286" s="9">
        <v>0.5380625</v>
      </c>
      <c r="G286" s="10">
        <f t="shared" si="27"/>
        <v>9.0085431654676249</v>
      </c>
      <c r="H286" s="10">
        <f t="shared" si="24"/>
        <v>9.3088628179811828</v>
      </c>
      <c r="I286" s="11">
        <v>38.299999999999997</v>
      </c>
      <c r="J286" s="12">
        <f t="shared" si="30"/>
        <v>4.7874999999999994E-2</v>
      </c>
      <c r="K286" s="13">
        <f t="shared" si="31"/>
        <v>4.6214099216710318</v>
      </c>
    </row>
    <row r="287" spans="1:11" ht="12.6" customHeight="1" x14ac:dyDescent="0.2">
      <c r="A287" s="7" t="s">
        <v>342</v>
      </c>
      <c r="B287" s="8" t="s">
        <v>14</v>
      </c>
      <c r="C287" s="7" t="s">
        <v>22</v>
      </c>
      <c r="D287" s="9">
        <v>0.53862499999999991</v>
      </c>
      <c r="E287" s="9">
        <v>3.4249999999999996E-2</v>
      </c>
      <c r="F287" s="9">
        <v>0.41949999999999998</v>
      </c>
      <c r="G287" s="10">
        <f t="shared" si="27"/>
        <v>6.3587839405894648</v>
      </c>
      <c r="H287" s="10">
        <f t="shared" si="24"/>
        <v>8.1644815256257441</v>
      </c>
      <c r="I287" s="11">
        <v>35.9</v>
      </c>
      <c r="J287" s="12">
        <f t="shared" si="30"/>
        <v>4.4874999999999998E-2</v>
      </c>
      <c r="K287" s="13">
        <f t="shared" si="31"/>
        <v>-23.676880222841231</v>
      </c>
    </row>
    <row r="288" spans="1:11" ht="12.6" customHeight="1" x14ac:dyDescent="0.2">
      <c r="A288" s="7" t="s">
        <v>343</v>
      </c>
      <c r="B288" s="8" t="s">
        <v>95</v>
      </c>
      <c r="C288" s="7" t="s">
        <v>96</v>
      </c>
      <c r="D288" s="9">
        <v>0.53625</v>
      </c>
      <c r="E288" s="9">
        <v>0.1872125</v>
      </c>
      <c r="F288" s="9">
        <v>2.0684125</v>
      </c>
      <c r="G288" s="10">
        <f t="shared" si="27"/>
        <v>34.911421911421911</v>
      </c>
      <c r="H288" s="10">
        <f t="shared" si="24"/>
        <v>9.0510234298042587</v>
      </c>
      <c r="I288" s="11">
        <v>89.6</v>
      </c>
      <c r="J288" s="12">
        <f t="shared" si="30"/>
        <v>0.112</v>
      </c>
      <c r="K288" s="13">
        <f t="shared" si="31"/>
        <v>67.154017857142861</v>
      </c>
    </row>
    <row r="289" spans="1:11" ht="12.6" customHeight="1" x14ac:dyDescent="0.2">
      <c r="A289" s="7" t="s">
        <v>344</v>
      </c>
      <c r="B289" s="8" t="s">
        <v>95</v>
      </c>
      <c r="C289" s="7" t="s">
        <v>169</v>
      </c>
      <c r="D289" s="9">
        <v>0.53374999999999995</v>
      </c>
      <c r="E289" s="9">
        <v>0.18380000000000002</v>
      </c>
      <c r="F289" s="9">
        <v>0.82427499999999998</v>
      </c>
      <c r="G289" s="10">
        <f t="shared" si="27"/>
        <v>34.435597189695557</v>
      </c>
      <c r="H289" s="10">
        <f t="shared" si="24"/>
        <v>22.298383427860848</v>
      </c>
      <c r="I289" s="11">
        <v>141.69999999999999</v>
      </c>
      <c r="J289" s="12">
        <f t="shared" si="30"/>
        <v>0.17712499999999998</v>
      </c>
      <c r="K289" s="13">
        <f t="shared" si="31"/>
        <v>3.7685250529287471</v>
      </c>
    </row>
    <row r="290" spans="1:11" ht="12.6" customHeight="1" x14ac:dyDescent="0.2">
      <c r="A290" s="7" t="s">
        <v>345</v>
      </c>
      <c r="B290" s="14" t="s">
        <v>36</v>
      </c>
      <c r="C290" s="7" t="s">
        <v>150</v>
      </c>
      <c r="D290" s="9">
        <v>0.51621249999999996</v>
      </c>
      <c r="E290" s="9">
        <v>6.1375000000000006E-2</v>
      </c>
      <c r="F290" s="9">
        <v>0.76198750000000004</v>
      </c>
      <c r="G290" s="10">
        <f t="shared" si="27"/>
        <v>11.889483497590627</v>
      </c>
      <c r="H290" s="10">
        <f t="shared" si="24"/>
        <v>8.0545940714250577</v>
      </c>
      <c r="I290" s="11">
        <v>41.2</v>
      </c>
      <c r="J290" s="12">
        <f t="shared" si="30"/>
        <v>5.1500000000000004E-2</v>
      </c>
      <c r="K290" s="13">
        <f t="shared" si="31"/>
        <v>19.174757281553401</v>
      </c>
    </row>
    <row r="291" spans="1:11" ht="12.6" customHeight="1" x14ac:dyDescent="0.2">
      <c r="A291" s="7" t="s">
        <v>346</v>
      </c>
      <c r="B291" s="8" t="s">
        <v>8</v>
      </c>
      <c r="C291" s="7" t="s">
        <v>9</v>
      </c>
      <c r="D291" s="9">
        <v>0.51011249999999997</v>
      </c>
      <c r="E291" s="9">
        <v>4.1650000000000006E-2</v>
      </c>
      <c r="F291" s="9">
        <v>1.61405</v>
      </c>
      <c r="G291" s="10">
        <f t="shared" si="27"/>
        <v>8.164865593374012</v>
      </c>
      <c r="H291" s="10">
        <f t="shared" si="24"/>
        <v>2.580465289179394</v>
      </c>
      <c r="I291" s="11">
        <v>-156.9</v>
      </c>
      <c r="J291" s="12">
        <f t="shared" si="30"/>
        <v>-0.19612500000000002</v>
      </c>
      <c r="K291" s="13">
        <f t="shared" si="31"/>
        <v>-121.23645634161886</v>
      </c>
    </row>
    <row r="292" spans="1:11" ht="12.6" customHeight="1" x14ac:dyDescent="0.2">
      <c r="A292" s="7" t="s">
        <v>347</v>
      </c>
      <c r="B292" s="8" t="s">
        <v>71</v>
      </c>
      <c r="C292" s="7" t="s">
        <v>71</v>
      </c>
      <c r="D292" s="9">
        <v>0.50819999999999999</v>
      </c>
      <c r="E292" s="9">
        <v>9.4075000000000006E-2</v>
      </c>
      <c r="F292" s="9">
        <v>0.82826250000000001</v>
      </c>
      <c r="G292" s="10">
        <f t="shared" si="27"/>
        <v>18.511412829594651</v>
      </c>
      <c r="H292" s="10">
        <f t="shared" si="24"/>
        <v>11.358114124447262</v>
      </c>
      <c r="I292" s="11">
        <v>72.599999999999994</v>
      </c>
      <c r="J292" s="12">
        <f t="shared" si="30"/>
        <v>9.0749999999999997E-2</v>
      </c>
      <c r="K292" s="13">
        <f t="shared" si="31"/>
        <v>3.6639118457300368</v>
      </c>
    </row>
    <row r="293" spans="1:11" ht="12.6" customHeight="1" x14ac:dyDescent="0.2">
      <c r="A293" s="7" t="s">
        <v>348</v>
      </c>
      <c r="B293" s="8" t="s">
        <v>48</v>
      </c>
      <c r="C293" s="7" t="s">
        <v>49</v>
      </c>
      <c r="D293" s="9">
        <v>0.50387500000000007</v>
      </c>
      <c r="E293" s="9">
        <v>-6.8624999999999992E-2</v>
      </c>
      <c r="F293" s="9">
        <v>0.75900000000000012</v>
      </c>
      <c r="G293" s="10">
        <f t="shared" si="27"/>
        <v>-13.619449268171666</v>
      </c>
      <c r="H293" s="10">
        <f t="shared" si="24"/>
        <v>-9.0415019762845823</v>
      </c>
      <c r="I293" s="11">
        <v>-47.5</v>
      </c>
      <c r="J293" s="12">
        <f t="shared" si="30"/>
        <v>-5.9374999999999997E-2</v>
      </c>
      <c r="K293" s="13">
        <f t="shared" si="31"/>
        <v>15.578947368421044</v>
      </c>
    </row>
    <row r="294" spans="1:11" ht="12.6" customHeight="1" x14ac:dyDescent="0.2">
      <c r="A294" s="7" t="s">
        <v>349</v>
      </c>
      <c r="B294" s="8" t="s">
        <v>95</v>
      </c>
      <c r="C294" s="7" t="s">
        <v>169</v>
      </c>
      <c r="D294" s="9">
        <v>0.49387500000000001</v>
      </c>
      <c r="E294" s="9">
        <v>0.20261250000000003</v>
      </c>
      <c r="F294" s="9">
        <v>0.65355000000000008</v>
      </c>
      <c r="G294" s="10">
        <f t="shared" si="27"/>
        <v>41.025056947608206</v>
      </c>
      <c r="H294" s="10">
        <f t="shared" si="24"/>
        <v>31.001836125774616</v>
      </c>
      <c r="I294" s="11">
        <v>148.80000000000001</v>
      </c>
      <c r="J294" s="12">
        <f t="shared" si="30"/>
        <v>0.18600000000000003</v>
      </c>
      <c r="K294" s="13">
        <f t="shared" si="31"/>
        <v>8.931451612903226</v>
      </c>
    </row>
    <row r="295" spans="1:11" ht="12.6" customHeight="1" x14ac:dyDescent="0.2">
      <c r="A295" s="7" t="s">
        <v>350</v>
      </c>
      <c r="B295" s="8" t="s">
        <v>42</v>
      </c>
      <c r="C295" s="7" t="s">
        <v>43</v>
      </c>
      <c r="D295" s="9">
        <v>0.49199999999999999</v>
      </c>
      <c r="E295" s="9">
        <v>6.3750000000000001E-2</v>
      </c>
      <c r="F295" s="9">
        <v>0.38200000000000006</v>
      </c>
      <c r="G295" s="10">
        <f t="shared" si="27"/>
        <v>12.957317073170731</v>
      </c>
      <c r="H295" s="10">
        <f t="shared" si="24"/>
        <v>16.688481675392669</v>
      </c>
      <c r="I295" s="11"/>
      <c r="J295" s="12">
        <v>0.05</v>
      </c>
      <c r="K295" s="13">
        <f t="shared" si="31"/>
        <v>27.499999999999996</v>
      </c>
    </row>
    <row r="296" spans="1:11" ht="12.6" customHeight="1" x14ac:dyDescent="0.2">
      <c r="A296" s="7" t="s">
        <v>351</v>
      </c>
      <c r="B296" s="8" t="s">
        <v>71</v>
      </c>
      <c r="C296" s="7" t="s">
        <v>71</v>
      </c>
      <c r="D296" s="9">
        <v>0.48796249999999997</v>
      </c>
      <c r="E296" s="9">
        <v>1.1825000000000002E-2</v>
      </c>
      <c r="F296" s="9">
        <v>0.47674999999999995</v>
      </c>
      <c r="G296" s="10">
        <f t="shared" si="27"/>
        <v>2.4233419576299413</v>
      </c>
      <c r="H296" s="10">
        <f t="shared" si="24"/>
        <v>2.4803356056633463</v>
      </c>
      <c r="I296" s="11">
        <v>-1.3</v>
      </c>
      <c r="J296" s="12">
        <f>(I296/1000)*1.25</f>
        <v>-1.6249999999999999E-3</v>
      </c>
      <c r="K296" s="13">
        <f t="shared" si="31"/>
        <v>-827.69230769230774</v>
      </c>
    </row>
    <row r="297" spans="1:11" ht="12.6" customHeight="1" x14ac:dyDescent="0.2">
      <c r="A297" s="7" t="s">
        <v>352</v>
      </c>
      <c r="B297" s="8" t="s">
        <v>42</v>
      </c>
      <c r="C297" s="7" t="s">
        <v>43</v>
      </c>
      <c r="D297" s="9">
        <v>0.48372499999999996</v>
      </c>
      <c r="E297" s="9">
        <v>0.14853750000000002</v>
      </c>
      <c r="F297" s="9">
        <v>1.2155374999999999</v>
      </c>
      <c r="G297" s="10">
        <f t="shared" si="27"/>
        <v>30.707013282340178</v>
      </c>
      <c r="H297" s="10">
        <f t="shared" si="24"/>
        <v>12.219902717933428</v>
      </c>
      <c r="I297" s="11">
        <v>392.3</v>
      </c>
      <c r="J297" s="12">
        <f>(I297/1000)*1.25</f>
        <v>0.49037500000000006</v>
      </c>
      <c r="K297" s="13">
        <f t="shared" si="31"/>
        <v>-69.709406066785618</v>
      </c>
    </row>
    <row r="298" spans="1:11" ht="12.6" customHeight="1" x14ac:dyDescent="0.2">
      <c r="A298" s="7" t="s">
        <v>353</v>
      </c>
      <c r="B298" s="8" t="s">
        <v>14</v>
      </c>
      <c r="C298" s="7" t="s">
        <v>75</v>
      </c>
      <c r="D298" s="9">
        <v>0.48115000000000008</v>
      </c>
      <c r="E298" s="9">
        <v>-1.1962500000000001E-2</v>
      </c>
      <c r="F298" s="9">
        <v>0.16017499999999996</v>
      </c>
      <c r="G298" s="10">
        <f t="shared" si="27"/>
        <v>-2.4862309051231422</v>
      </c>
      <c r="H298" s="10">
        <f t="shared" si="24"/>
        <v>-7.4683939441236173</v>
      </c>
      <c r="I298" s="11"/>
      <c r="J298" s="12" t="s">
        <v>79</v>
      </c>
      <c r="K298" s="13" t="s">
        <v>79</v>
      </c>
    </row>
    <row r="299" spans="1:11" ht="12.6" customHeight="1" x14ac:dyDescent="0.2">
      <c r="A299" s="7" t="s">
        <v>354</v>
      </c>
      <c r="B299" s="14" t="s">
        <v>36</v>
      </c>
      <c r="C299" s="7" t="s">
        <v>150</v>
      </c>
      <c r="D299" s="9">
        <v>0.4755625</v>
      </c>
      <c r="E299" s="9">
        <v>4.2437500000000003E-2</v>
      </c>
      <c r="F299" s="9">
        <v>0.79965000000000008</v>
      </c>
      <c r="G299" s="10">
        <f t="shared" si="27"/>
        <v>8.9236430542778304</v>
      </c>
      <c r="H299" s="10">
        <f t="shared" si="24"/>
        <v>5.3070093165760017</v>
      </c>
      <c r="I299" s="11">
        <v>31.3</v>
      </c>
      <c r="J299" s="12">
        <f t="shared" ref="J299:J306" si="32">(I299/1000)*1.25</f>
        <v>3.9125E-2</v>
      </c>
      <c r="K299" s="13">
        <f t="shared" ref="K299:K315" si="33">((E299-J299)/J299)*100</f>
        <v>8.4664536741214125</v>
      </c>
    </row>
    <row r="300" spans="1:11" ht="12.6" customHeight="1" x14ac:dyDescent="0.2">
      <c r="A300" s="7" t="s">
        <v>355</v>
      </c>
      <c r="B300" s="14" t="s">
        <v>36</v>
      </c>
      <c r="C300" s="7" t="s">
        <v>37</v>
      </c>
      <c r="D300" s="9">
        <v>0.46524999999999994</v>
      </c>
      <c r="E300" s="9">
        <v>3.6124999999999997E-2</v>
      </c>
      <c r="F300" s="9">
        <v>0.72425000000000006</v>
      </c>
      <c r="G300" s="10">
        <f t="shared" si="27"/>
        <v>7.7646426652337457</v>
      </c>
      <c r="H300" s="10">
        <f t="shared" ref="H300:H319" si="34">(E300/F300)*100</f>
        <v>4.9879185364169825</v>
      </c>
      <c r="I300" s="11">
        <v>27</v>
      </c>
      <c r="J300" s="12">
        <f t="shared" si="32"/>
        <v>3.3750000000000002E-2</v>
      </c>
      <c r="K300" s="13">
        <f t="shared" si="33"/>
        <v>7.0370370370370221</v>
      </c>
    </row>
    <row r="301" spans="1:11" ht="12.6" customHeight="1" x14ac:dyDescent="0.2">
      <c r="A301" s="7" t="s">
        <v>356</v>
      </c>
      <c r="B301" s="8" t="s">
        <v>26</v>
      </c>
      <c r="C301" s="7" t="s">
        <v>39</v>
      </c>
      <c r="D301" s="9">
        <v>0.46337499999999998</v>
      </c>
      <c r="E301" s="9">
        <v>4.8462500000000006E-2</v>
      </c>
      <c r="F301" s="9">
        <v>0.39752499999999996</v>
      </c>
      <c r="G301" s="10">
        <f t="shared" si="27"/>
        <v>10.458591853250608</v>
      </c>
      <c r="H301" s="10">
        <f t="shared" si="34"/>
        <v>12.191057166215964</v>
      </c>
      <c r="I301" s="11">
        <v>37.9</v>
      </c>
      <c r="J301" s="12">
        <f t="shared" si="32"/>
        <v>4.7374999999999994E-2</v>
      </c>
      <c r="K301" s="13">
        <f t="shared" si="33"/>
        <v>2.2955145118733764</v>
      </c>
    </row>
    <row r="302" spans="1:11" ht="12.6" customHeight="1" x14ac:dyDescent="0.2">
      <c r="A302" s="7" t="s">
        <v>357</v>
      </c>
      <c r="B302" s="8" t="s">
        <v>48</v>
      </c>
      <c r="C302" s="7" t="s">
        <v>220</v>
      </c>
      <c r="D302" s="9">
        <v>0.45012500000000005</v>
      </c>
      <c r="E302" s="9">
        <v>2.2749999999999999E-2</v>
      </c>
      <c r="F302" s="9">
        <v>0.58799999999999997</v>
      </c>
      <c r="G302" s="10">
        <f t="shared" si="27"/>
        <v>5.0541516245487355</v>
      </c>
      <c r="H302" s="10">
        <f t="shared" si="34"/>
        <v>3.8690476190476191</v>
      </c>
      <c r="I302" s="11">
        <v>22</v>
      </c>
      <c r="J302" s="12">
        <f t="shared" si="32"/>
        <v>2.7499999999999997E-2</v>
      </c>
      <c r="K302" s="13">
        <f t="shared" si="33"/>
        <v>-17.272727272727266</v>
      </c>
    </row>
    <row r="303" spans="1:11" ht="12.6" customHeight="1" x14ac:dyDescent="0.2">
      <c r="A303" s="7" t="s">
        <v>358</v>
      </c>
      <c r="B303" s="8" t="s">
        <v>53</v>
      </c>
      <c r="C303" s="7" t="s">
        <v>54</v>
      </c>
      <c r="D303" s="9">
        <v>0.44814999999999999</v>
      </c>
      <c r="E303" s="9">
        <v>2.4825E-2</v>
      </c>
      <c r="F303" s="9">
        <v>0.39306249999999998</v>
      </c>
      <c r="G303" s="10">
        <f t="shared" si="27"/>
        <v>5.5394399196697535</v>
      </c>
      <c r="H303" s="10">
        <f t="shared" si="34"/>
        <v>6.3157894736842106</v>
      </c>
      <c r="I303" s="11">
        <v>14.1</v>
      </c>
      <c r="J303" s="12">
        <f t="shared" si="32"/>
        <v>1.7624999999999998E-2</v>
      </c>
      <c r="K303" s="13">
        <f t="shared" si="33"/>
        <v>40.85106382978725</v>
      </c>
    </row>
    <row r="304" spans="1:11" ht="12.6" customHeight="1" x14ac:dyDescent="0.2">
      <c r="A304" s="7" t="s">
        <v>359</v>
      </c>
      <c r="B304" s="8" t="s">
        <v>48</v>
      </c>
      <c r="C304" s="7" t="s">
        <v>220</v>
      </c>
      <c r="D304" s="9">
        <v>0.44437499999999996</v>
      </c>
      <c r="E304" s="9">
        <v>0.1077625</v>
      </c>
      <c r="F304" s="9">
        <v>0.55274999999999996</v>
      </c>
      <c r="G304" s="10">
        <f t="shared" si="27"/>
        <v>24.250351617440227</v>
      </c>
      <c r="H304" s="10">
        <f t="shared" si="34"/>
        <v>19.495703301673451</v>
      </c>
      <c r="I304" s="11">
        <v>69.400000000000006</v>
      </c>
      <c r="J304" s="12">
        <f t="shared" si="32"/>
        <v>8.6750000000000008E-2</v>
      </c>
      <c r="K304" s="13">
        <f t="shared" si="33"/>
        <v>24.221902017291054</v>
      </c>
    </row>
    <row r="305" spans="1:11" ht="12.6" customHeight="1" x14ac:dyDescent="0.2">
      <c r="A305" s="7" t="s">
        <v>360</v>
      </c>
      <c r="B305" s="8" t="s">
        <v>53</v>
      </c>
      <c r="C305" s="7" t="s">
        <v>54</v>
      </c>
      <c r="D305" s="9">
        <v>0.43862499999999999</v>
      </c>
      <c r="E305" s="9">
        <v>1.1662499999999999E-2</v>
      </c>
      <c r="F305" s="9">
        <v>0.65311249999999998</v>
      </c>
      <c r="G305" s="10">
        <f t="shared" si="27"/>
        <v>2.6588771729837557</v>
      </c>
      <c r="H305" s="10">
        <f t="shared" si="34"/>
        <v>1.7856801087102143</v>
      </c>
      <c r="I305" s="11">
        <v>15.4</v>
      </c>
      <c r="J305" s="12">
        <f t="shared" si="32"/>
        <v>1.925E-2</v>
      </c>
      <c r="K305" s="13">
        <f t="shared" si="33"/>
        <v>-39.415584415584419</v>
      </c>
    </row>
    <row r="306" spans="1:11" ht="12.6" customHeight="1" x14ac:dyDescent="0.2">
      <c r="A306" s="7" t="s">
        <v>361</v>
      </c>
      <c r="B306" s="8" t="s">
        <v>42</v>
      </c>
      <c r="C306" s="7" t="s">
        <v>62</v>
      </c>
      <c r="D306" s="9">
        <v>0.43787500000000001</v>
      </c>
      <c r="E306" s="9">
        <v>5.0000000000000001E-3</v>
      </c>
      <c r="F306" s="9">
        <v>0.52275000000000005</v>
      </c>
      <c r="G306" s="10">
        <f t="shared" si="27"/>
        <v>1.1418783899514702</v>
      </c>
      <c r="H306" s="10">
        <f t="shared" si="34"/>
        <v>0.95648015303682432</v>
      </c>
      <c r="I306" s="11">
        <v>8.6999999999999993</v>
      </c>
      <c r="J306" s="12">
        <f t="shared" si="32"/>
        <v>1.0874999999999999E-2</v>
      </c>
      <c r="K306" s="13">
        <f t="shared" si="33"/>
        <v>-54.022988505747129</v>
      </c>
    </row>
    <row r="307" spans="1:11" ht="12.6" customHeight="1" x14ac:dyDescent="0.2">
      <c r="A307" s="7" t="s">
        <v>362</v>
      </c>
      <c r="B307" s="8" t="s">
        <v>48</v>
      </c>
      <c r="C307" s="7" t="s">
        <v>220</v>
      </c>
      <c r="D307" s="9">
        <v>0.43772499999999998</v>
      </c>
      <c r="E307" s="9">
        <v>5.5762499999999993E-2</v>
      </c>
      <c r="F307" s="9">
        <v>0.36756250000000001</v>
      </c>
      <c r="G307" s="10">
        <f t="shared" si="27"/>
        <v>12.73916271631732</v>
      </c>
      <c r="H307" s="10">
        <f t="shared" si="34"/>
        <v>15.170889304540042</v>
      </c>
      <c r="I307" s="11">
        <v>5.8</v>
      </c>
      <c r="J307" s="12">
        <v>0.09</v>
      </c>
      <c r="K307" s="13">
        <f t="shared" si="33"/>
        <v>-38.041666666666671</v>
      </c>
    </row>
    <row r="308" spans="1:11" ht="12.6" customHeight="1" x14ac:dyDescent="0.2">
      <c r="A308" s="7" t="s">
        <v>363</v>
      </c>
      <c r="B308" s="8" t="s">
        <v>140</v>
      </c>
      <c r="C308" s="7" t="s">
        <v>141</v>
      </c>
      <c r="D308" s="9">
        <v>0.43587500000000001</v>
      </c>
      <c r="E308" s="9">
        <v>7.4662499999999993E-2</v>
      </c>
      <c r="F308" s="9">
        <v>1.1667624999999999</v>
      </c>
      <c r="G308" s="10">
        <f t="shared" si="27"/>
        <v>17.129337539432175</v>
      </c>
      <c r="H308" s="10">
        <f t="shared" si="34"/>
        <v>6.3991172153715938</v>
      </c>
      <c r="I308" s="11">
        <v>65.2</v>
      </c>
      <c r="J308" s="12">
        <f>(I308/1000)*1.25</f>
        <v>8.1500000000000017E-2</v>
      </c>
      <c r="K308" s="13">
        <f t="shared" si="33"/>
        <v>-8.3895705521472674</v>
      </c>
    </row>
    <row r="309" spans="1:11" ht="12.6" customHeight="1" x14ac:dyDescent="0.2">
      <c r="A309" s="7" t="s">
        <v>364</v>
      </c>
      <c r="B309" s="8" t="s">
        <v>95</v>
      </c>
      <c r="C309" s="7" t="s">
        <v>169</v>
      </c>
      <c r="D309" s="9">
        <v>0.41187499999999999</v>
      </c>
      <c r="E309" s="9">
        <v>0.15725</v>
      </c>
      <c r="F309" s="9">
        <v>0.94075000000000009</v>
      </c>
      <c r="G309" s="10">
        <f t="shared" si="27"/>
        <v>38.17905918057663</v>
      </c>
      <c r="H309" s="10">
        <f t="shared" si="34"/>
        <v>16.715386659580119</v>
      </c>
      <c r="I309" s="11">
        <v>88.6</v>
      </c>
      <c r="J309" s="12">
        <f>(I309/1000)*1.25</f>
        <v>0.11075</v>
      </c>
      <c r="K309" s="13">
        <f t="shared" si="33"/>
        <v>41.986455981941305</v>
      </c>
    </row>
    <row r="310" spans="1:11" ht="12.6" customHeight="1" x14ac:dyDescent="0.2">
      <c r="A310" s="7" t="s">
        <v>365</v>
      </c>
      <c r="B310" s="8" t="s">
        <v>42</v>
      </c>
      <c r="C310" s="7" t="s">
        <v>62</v>
      </c>
      <c r="D310" s="9">
        <v>0.4094875</v>
      </c>
      <c r="E310" s="9">
        <v>1.315E-2</v>
      </c>
      <c r="F310" s="9">
        <v>0.39865000000000006</v>
      </c>
      <c r="G310" s="10">
        <f t="shared" si="27"/>
        <v>3.2113312372172533</v>
      </c>
      <c r="H310" s="10">
        <f t="shared" si="34"/>
        <v>3.2986328859902168</v>
      </c>
      <c r="I310" s="11">
        <v>5.7</v>
      </c>
      <c r="J310" s="12">
        <v>2.4109999999999999E-2</v>
      </c>
      <c r="K310" s="13">
        <f t="shared" si="33"/>
        <v>-45.458316051430941</v>
      </c>
    </row>
    <row r="311" spans="1:11" ht="12.6" customHeight="1" x14ac:dyDescent="0.2">
      <c r="A311" s="7" t="s">
        <v>366</v>
      </c>
      <c r="B311" s="8" t="s">
        <v>53</v>
      </c>
      <c r="C311" s="7" t="s">
        <v>54</v>
      </c>
      <c r="D311" s="9">
        <v>0.40875</v>
      </c>
      <c r="E311" s="9">
        <v>1.7375000000000002E-2</v>
      </c>
      <c r="F311" s="9">
        <v>0.53512500000000007</v>
      </c>
      <c r="G311" s="10">
        <f t="shared" si="27"/>
        <v>4.2507645259938842</v>
      </c>
      <c r="H311" s="10">
        <f t="shared" si="34"/>
        <v>3.2469049287549638</v>
      </c>
      <c r="I311" s="11"/>
      <c r="J311" s="12">
        <v>1.7999999999999999E-2</v>
      </c>
      <c r="K311" s="13">
        <f t="shared" si="33"/>
        <v>-3.4722222222222063</v>
      </c>
    </row>
    <row r="312" spans="1:11" ht="12.6" customHeight="1" x14ac:dyDescent="0.2">
      <c r="A312" s="7" t="s">
        <v>367</v>
      </c>
      <c r="B312" s="8" t="s">
        <v>14</v>
      </c>
      <c r="C312" s="7" t="s">
        <v>75</v>
      </c>
      <c r="D312" s="9">
        <v>0.40862499999999996</v>
      </c>
      <c r="E312" s="9">
        <v>2.3E-2</v>
      </c>
      <c r="F312" s="9">
        <v>0.58412500000000001</v>
      </c>
      <c r="G312" s="10">
        <f t="shared" si="27"/>
        <v>5.6286326093606611</v>
      </c>
      <c r="H312" s="10">
        <f t="shared" si="34"/>
        <v>3.9375133747057562</v>
      </c>
      <c r="I312" s="11"/>
      <c r="J312" s="12">
        <v>1.7999999999999999E-2</v>
      </c>
      <c r="K312" s="13">
        <f t="shared" si="33"/>
        <v>27.777777777777786</v>
      </c>
    </row>
    <row r="313" spans="1:11" ht="12.6" customHeight="1" x14ac:dyDescent="0.2">
      <c r="A313" s="7" t="s">
        <v>368</v>
      </c>
      <c r="B313" s="8" t="s">
        <v>14</v>
      </c>
      <c r="C313" s="7" t="s">
        <v>22</v>
      </c>
      <c r="D313" s="9">
        <v>0.40240000000000004</v>
      </c>
      <c r="E313" s="9">
        <v>3.6062499999999997E-2</v>
      </c>
      <c r="F313" s="9">
        <v>0.24645</v>
      </c>
      <c r="G313" s="10">
        <f t="shared" si="27"/>
        <v>8.9618538767395624</v>
      </c>
      <c r="H313" s="10">
        <f t="shared" si="34"/>
        <v>14.632785554879286</v>
      </c>
      <c r="I313" s="11">
        <v>21.6</v>
      </c>
      <c r="J313" s="12">
        <f>(I313/1000)*1.25</f>
        <v>2.7000000000000003E-2</v>
      </c>
      <c r="K313" s="13">
        <f t="shared" si="33"/>
        <v>33.564814814814795</v>
      </c>
    </row>
    <row r="314" spans="1:11" ht="12.6" customHeight="1" x14ac:dyDescent="0.2">
      <c r="A314" s="7" t="s">
        <v>369</v>
      </c>
      <c r="B314" s="8" t="s">
        <v>48</v>
      </c>
      <c r="C314" s="7" t="s">
        <v>163</v>
      </c>
      <c r="D314" s="9">
        <v>0.38700000000000007</v>
      </c>
      <c r="E314" s="9">
        <v>1.6250000000000001E-2</v>
      </c>
      <c r="F314" s="9">
        <v>0.32524999999999998</v>
      </c>
      <c r="G314" s="10">
        <f t="shared" si="27"/>
        <v>4.198966408268733</v>
      </c>
      <c r="H314" s="10">
        <f t="shared" si="34"/>
        <v>4.9961568024596472</v>
      </c>
      <c r="I314" s="11">
        <v>14</v>
      </c>
      <c r="J314" s="12">
        <f>(I314/1000)*1.25</f>
        <v>1.7500000000000002E-2</v>
      </c>
      <c r="K314" s="13">
        <f t="shared" si="33"/>
        <v>-7.1428571428571477</v>
      </c>
    </row>
    <row r="315" spans="1:11" ht="12.6" customHeight="1" x14ac:dyDescent="0.2">
      <c r="A315" s="7" t="s">
        <v>370</v>
      </c>
      <c r="B315" s="8" t="s">
        <v>42</v>
      </c>
      <c r="C315" s="7" t="s">
        <v>62</v>
      </c>
      <c r="D315" s="9">
        <v>0.38225000000000003</v>
      </c>
      <c r="E315" s="9">
        <v>4.4374999999999998E-2</v>
      </c>
      <c r="F315" s="9">
        <v>0.30637499999999995</v>
      </c>
      <c r="G315" s="10">
        <f t="shared" si="27"/>
        <v>11.608894702419882</v>
      </c>
      <c r="H315" s="10">
        <f t="shared" si="34"/>
        <v>14.483884128926968</v>
      </c>
      <c r="I315" s="11">
        <v>34.5</v>
      </c>
      <c r="J315" s="12">
        <f>(I315/1000)*1.25</f>
        <v>4.3125000000000004E-2</v>
      </c>
      <c r="K315" s="13">
        <f t="shared" si="33"/>
        <v>2.8985507246376674</v>
      </c>
    </row>
    <row r="316" spans="1:11" ht="12.6" customHeight="1" x14ac:dyDescent="0.2">
      <c r="A316" s="7" t="s">
        <v>371</v>
      </c>
      <c r="B316" s="8" t="s">
        <v>14</v>
      </c>
      <c r="C316" s="7" t="s">
        <v>22</v>
      </c>
      <c r="D316" s="9">
        <v>0.37458749999999996</v>
      </c>
      <c r="E316" s="9">
        <v>-1.3550000000000001E-2</v>
      </c>
      <c r="F316" s="9">
        <v>0.93450000000000011</v>
      </c>
      <c r="G316" s="10">
        <f t="shared" si="27"/>
        <v>-3.6173123769479765</v>
      </c>
      <c r="H316" s="10">
        <f t="shared" si="34"/>
        <v>-1.4499732477260567</v>
      </c>
      <c r="I316" s="11"/>
      <c r="J316" s="12" t="s">
        <v>79</v>
      </c>
      <c r="K316" s="13" t="s">
        <v>79</v>
      </c>
    </row>
    <row r="317" spans="1:11" ht="12.6" customHeight="1" x14ac:dyDescent="0.2">
      <c r="A317" s="7" t="s">
        <v>372</v>
      </c>
      <c r="B317" s="8" t="s">
        <v>8</v>
      </c>
      <c r="C317" s="7" t="s">
        <v>12</v>
      </c>
      <c r="D317" s="9">
        <v>0.37437500000000001</v>
      </c>
      <c r="E317" s="9">
        <v>-5.2312499999999998E-2</v>
      </c>
      <c r="F317" s="9">
        <v>1.3680500000000002</v>
      </c>
      <c r="G317" s="10">
        <f t="shared" si="27"/>
        <v>-13.97328881469115</v>
      </c>
      <c r="H317" s="10">
        <f t="shared" si="34"/>
        <v>-3.8238733964401881</v>
      </c>
      <c r="I317" s="11">
        <v>-78.599999999999994</v>
      </c>
      <c r="J317" s="12">
        <f>(I317/1000)*1.25</f>
        <v>-9.824999999999999E-2</v>
      </c>
      <c r="K317" s="13">
        <f t="shared" ref="K317:K331" si="35">((E317-J317)/J317)*100</f>
        <v>-46.755725190839691</v>
      </c>
    </row>
    <row r="318" spans="1:11" ht="12.6" customHeight="1" x14ac:dyDescent="0.2">
      <c r="A318" s="7" t="s">
        <v>373</v>
      </c>
      <c r="B318" s="8" t="s">
        <v>14</v>
      </c>
      <c r="C318" s="7" t="s">
        <v>75</v>
      </c>
      <c r="D318" s="9">
        <v>0.36812499999999998</v>
      </c>
      <c r="E318" s="9">
        <v>1.9624999999999997E-2</v>
      </c>
      <c r="F318" s="9">
        <v>0.173375</v>
      </c>
      <c r="G318" s="10">
        <f t="shared" si="27"/>
        <v>5.3310696095076393</v>
      </c>
      <c r="H318" s="10">
        <f t="shared" si="34"/>
        <v>11.319394376351836</v>
      </c>
      <c r="I318" s="11">
        <v>14.7</v>
      </c>
      <c r="J318" s="12">
        <f>(I318/1000)*1.25</f>
        <v>1.8374999999999999E-2</v>
      </c>
      <c r="K318" s="13">
        <f t="shared" si="35"/>
        <v>6.8027210884353622</v>
      </c>
    </row>
    <row r="319" spans="1:11" ht="12.6" customHeight="1" x14ac:dyDescent="0.2">
      <c r="A319" s="7" t="s">
        <v>374</v>
      </c>
      <c r="B319" s="8" t="s">
        <v>42</v>
      </c>
      <c r="C319" s="7" t="s">
        <v>43</v>
      </c>
      <c r="D319" s="9">
        <v>0.36797499999999994</v>
      </c>
      <c r="E319" s="9">
        <v>5.3675E-2</v>
      </c>
      <c r="F319" s="9">
        <v>0.19586249999999999</v>
      </c>
      <c r="G319" s="10">
        <f t="shared" si="27"/>
        <v>14.586588762823563</v>
      </c>
      <c r="H319" s="10">
        <f t="shared" si="34"/>
        <v>27.404429127576748</v>
      </c>
      <c r="I319" s="11">
        <v>17.600000000000001</v>
      </c>
      <c r="J319" s="12">
        <f>(I319/1000)*1.25</f>
        <v>2.2000000000000002E-2</v>
      </c>
      <c r="K319" s="13">
        <f t="shared" si="35"/>
        <v>143.97727272727269</v>
      </c>
    </row>
    <row r="320" spans="1:11" ht="12.6" customHeight="1" x14ac:dyDescent="0.2">
      <c r="A320" s="7" t="s">
        <v>375</v>
      </c>
      <c r="B320" s="8" t="s">
        <v>140</v>
      </c>
      <c r="C320" s="7" t="s">
        <v>195</v>
      </c>
      <c r="D320" s="9">
        <v>0.36749999999999999</v>
      </c>
      <c r="E320" s="9">
        <v>1.4937499999999999E-2</v>
      </c>
      <c r="F320" s="9">
        <v>0</v>
      </c>
      <c r="G320" s="10">
        <f t="shared" si="27"/>
        <v>4.0646258503401356</v>
      </c>
      <c r="H320" s="10" t="s">
        <v>79</v>
      </c>
      <c r="I320" s="11">
        <v>7</v>
      </c>
      <c r="J320" s="12">
        <v>1.9E-2</v>
      </c>
      <c r="K320" s="13">
        <f t="shared" si="35"/>
        <v>-21.381578947368425</v>
      </c>
    </row>
    <row r="321" spans="1:11" ht="12.6" customHeight="1" x14ac:dyDescent="0.2">
      <c r="A321" s="7" t="s">
        <v>376</v>
      </c>
      <c r="B321" s="14" t="s">
        <v>36</v>
      </c>
      <c r="C321" s="7" t="s">
        <v>37</v>
      </c>
      <c r="D321" s="9">
        <v>0.36312499999999998</v>
      </c>
      <c r="E321" s="9">
        <v>3.0375000000000003E-2</v>
      </c>
      <c r="F321" s="9">
        <v>0.888625</v>
      </c>
      <c r="G321" s="10">
        <f t="shared" si="27"/>
        <v>8.3648881239242705</v>
      </c>
      <c r="H321" s="10">
        <f t="shared" ref="H321:H384" si="36">(E321/F321)*100</f>
        <v>3.4182022788015196</v>
      </c>
      <c r="I321" s="11">
        <v>16.399999999999999</v>
      </c>
      <c r="J321" s="12">
        <f t="shared" ref="J321:J331" si="37">(I321/1000)*1.25</f>
        <v>2.0499999999999997E-2</v>
      </c>
      <c r="K321" s="13">
        <f t="shared" si="35"/>
        <v>48.170731707317103</v>
      </c>
    </row>
    <row r="322" spans="1:11" ht="12.6" customHeight="1" x14ac:dyDescent="0.2">
      <c r="A322" s="7" t="s">
        <v>377</v>
      </c>
      <c r="B322" s="8" t="s">
        <v>42</v>
      </c>
      <c r="C322" s="7" t="s">
        <v>43</v>
      </c>
      <c r="D322" s="9">
        <v>0.36</v>
      </c>
      <c r="E322" s="9">
        <v>3.6375000000000005E-2</v>
      </c>
      <c r="F322" s="9">
        <v>0.636625</v>
      </c>
      <c r="G322" s="10">
        <f t="shared" ref="G322:G385" si="38">(E322/D322)*100</f>
        <v>10.104166666666668</v>
      </c>
      <c r="H322" s="10">
        <f t="shared" si="36"/>
        <v>5.7137247202042021</v>
      </c>
      <c r="I322" s="11">
        <v>29.3</v>
      </c>
      <c r="J322" s="12">
        <f t="shared" si="37"/>
        <v>3.6624999999999998E-2</v>
      </c>
      <c r="K322" s="13">
        <f t="shared" si="35"/>
        <v>-0.68259385665527184</v>
      </c>
    </row>
    <row r="323" spans="1:11" ht="12.6" customHeight="1" x14ac:dyDescent="0.2">
      <c r="A323" s="7" t="s">
        <v>378</v>
      </c>
      <c r="B323" s="14" t="s">
        <v>36</v>
      </c>
      <c r="C323" s="7" t="s">
        <v>150</v>
      </c>
      <c r="D323" s="9">
        <v>0.35998750000000002</v>
      </c>
      <c r="E323" s="9">
        <v>6.5100000000000005E-2</v>
      </c>
      <c r="F323" s="9">
        <v>0.26284999999999997</v>
      </c>
      <c r="G323" s="10">
        <f t="shared" si="38"/>
        <v>18.083961248654468</v>
      </c>
      <c r="H323" s="10">
        <f t="shared" si="36"/>
        <v>24.766977363515316</v>
      </c>
      <c r="I323" s="11">
        <v>37.1</v>
      </c>
      <c r="J323" s="12">
        <f t="shared" si="37"/>
        <v>4.6375E-2</v>
      </c>
      <c r="K323" s="13">
        <f t="shared" si="35"/>
        <v>40.377358490566053</v>
      </c>
    </row>
    <row r="324" spans="1:11" ht="12.6" customHeight="1" x14ac:dyDescent="0.2">
      <c r="A324" s="7" t="s">
        <v>379</v>
      </c>
      <c r="B324" s="8" t="s">
        <v>95</v>
      </c>
      <c r="C324" s="7" t="s">
        <v>96</v>
      </c>
      <c r="D324" s="9">
        <v>0.359375</v>
      </c>
      <c r="E324" s="9">
        <v>0.14524999999999999</v>
      </c>
      <c r="F324" s="9">
        <v>1.6291249999999999</v>
      </c>
      <c r="G324" s="10">
        <f t="shared" si="38"/>
        <v>40.417391304347824</v>
      </c>
      <c r="H324" s="10">
        <f t="shared" si="36"/>
        <v>8.9158290493363008</v>
      </c>
      <c r="I324" s="11">
        <v>72.099999999999994</v>
      </c>
      <c r="J324" s="12">
        <f t="shared" si="37"/>
        <v>9.0124999999999997E-2</v>
      </c>
      <c r="K324" s="13">
        <f t="shared" si="35"/>
        <v>61.165048543689316</v>
      </c>
    </row>
    <row r="325" spans="1:11" ht="12.6" customHeight="1" x14ac:dyDescent="0.2">
      <c r="A325" s="7" t="s">
        <v>380</v>
      </c>
      <c r="B325" s="8" t="s">
        <v>95</v>
      </c>
      <c r="C325" s="7" t="s">
        <v>110</v>
      </c>
      <c r="D325" s="9">
        <v>0.35662499999999997</v>
      </c>
      <c r="E325" s="9">
        <v>0.14787500000000001</v>
      </c>
      <c r="F325" s="9">
        <v>1.5834999999999999</v>
      </c>
      <c r="G325" s="10">
        <f t="shared" si="38"/>
        <v>41.465124430424119</v>
      </c>
      <c r="H325" s="10">
        <f t="shared" si="36"/>
        <v>9.338490685191033</v>
      </c>
      <c r="I325" s="11">
        <v>58</v>
      </c>
      <c r="J325" s="12">
        <f t="shared" si="37"/>
        <v>7.2500000000000009E-2</v>
      </c>
      <c r="K325" s="13">
        <f t="shared" si="35"/>
        <v>103.9655172413793</v>
      </c>
    </row>
    <row r="326" spans="1:11" ht="12.6" customHeight="1" x14ac:dyDescent="0.2">
      <c r="A326" s="7" t="s">
        <v>381</v>
      </c>
      <c r="B326" s="8" t="s">
        <v>95</v>
      </c>
      <c r="C326" s="7" t="s">
        <v>169</v>
      </c>
      <c r="D326" s="9">
        <v>0.35025000000000001</v>
      </c>
      <c r="E326" s="9">
        <v>8.5375E-3</v>
      </c>
      <c r="F326" s="9">
        <v>0.71597499999999992</v>
      </c>
      <c r="G326" s="10">
        <f t="shared" si="38"/>
        <v>2.4375446109921484</v>
      </c>
      <c r="H326" s="10">
        <f t="shared" si="36"/>
        <v>1.192429903278746</v>
      </c>
      <c r="I326" s="11">
        <v>21.3</v>
      </c>
      <c r="J326" s="12">
        <f t="shared" si="37"/>
        <v>2.6624999999999999E-2</v>
      </c>
      <c r="K326" s="13">
        <f t="shared" si="35"/>
        <v>-67.934272300469473</v>
      </c>
    </row>
    <row r="327" spans="1:11" ht="12.6" customHeight="1" x14ac:dyDescent="0.2">
      <c r="A327" s="7" t="s">
        <v>382</v>
      </c>
      <c r="B327" s="8" t="s">
        <v>140</v>
      </c>
      <c r="C327" s="7" t="s">
        <v>195</v>
      </c>
      <c r="D327" s="9">
        <v>0.34722499999999995</v>
      </c>
      <c r="E327" s="9">
        <v>1.5575E-2</v>
      </c>
      <c r="F327" s="9">
        <v>0.47058750000000005</v>
      </c>
      <c r="G327" s="10">
        <f t="shared" si="38"/>
        <v>4.4855641154870769</v>
      </c>
      <c r="H327" s="10">
        <f t="shared" si="36"/>
        <v>3.3096926713947989</v>
      </c>
      <c r="I327" s="11">
        <v>20.9</v>
      </c>
      <c r="J327" s="12">
        <f t="shared" si="37"/>
        <v>2.6124999999999999E-2</v>
      </c>
      <c r="K327" s="13">
        <f t="shared" si="35"/>
        <v>-40.382775119617222</v>
      </c>
    </row>
    <row r="328" spans="1:11" ht="12.6" customHeight="1" x14ac:dyDescent="0.2">
      <c r="A328" s="7" t="s">
        <v>383</v>
      </c>
      <c r="B328" s="8" t="s">
        <v>42</v>
      </c>
      <c r="C328" s="7" t="s">
        <v>43</v>
      </c>
      <c r="D328" s="9">
        <v>0.34532499999999999</v>
      </c>
      <c r="E328" s="9">
        <v>4.3212500000000001E-2</v>
      </c>
      <c r="F328" s="9">
        <v>0.29427500000000001</v>
      </c>
      <c r="G328" s="10">
        <f t="shared" si="38"/>
        <v>12.51357416926084</v>
      </c>
      <c r="H328" s="10">
        <f t="shared" si="36"/>
        <v>14.684393849290631</v>
      </c>
      <c r="I328" s="11">
        <v>31.9</v>
      </c>
      <c r="J328" s="12">
        <f t="shared" si="37"/>
        <v>3.9874999999999994E-2</v>
      </c>
      <c r="K328" s="13">
        <f t="shared" si="35"/>
        <v>8.3699059561128717</v>
      </c>
    </row>
    <row r="329" spans="1:11" ht="12.6" customHeight="1" x14ac:dyDescent="0.2">
      <c r="A329" s="7" t="s">
        <v>384</v>
      </c>
      <c r="B329" s="8" t="s">
        <v>8</v>
      </c>
      <c r="C329" s="7" t="s">
        <v>12</v>
      </c>
      <c r="D329" s="9">
        <v>0.34500000000000003</v>
      </c>
      <c r="E329" s="9">
        <v>5.9537500000000007E-2</v>
      </c>
      <c r="F329" s="9">
        <v>1.1007125000000002</v>
      </c>
      <c r="G329" s="10">
        <f t="shared" si="38"/>
        <v>17.257246376811594</v>
      </c>
      <c r="H329" s="10">
        <f t="shared" si="36"/>
        <v>5.4089964454841741</v>
      </c>
      <c r="I329" s="11">
        <v>103.8</v>
      </c>
      <c r="J329" s="12">
        <f t="shared" si="37"/>
        <v>0.12975</v>
      </c>
      <c r="K329" s="13">
        <f t="shared" si="35"/>
        <v>-54.113680154142571</v>
      </c>
    </row>
    <row r="330" spans="1:11" ht="12.6" customHeight="1" x14ac:dyDescent="0.2">
      <c r="A330" s="7" t="s">
        <v>385</v>
      </c>
      <c r="B330" s="8" t="s">
        <v>8</v>
      </c>
      <c r="C330" s="7" t="s">
        <v>12</v>
      </c>
      <c r="D330" s="9">
        <v>0.34491250000000001</v>
      </c>
      <c r="E330" s="9">
        <v>3.6262500000000003E-2</v>
      </c>
      <c r="F330" s="9">
        <v>0.8011625</v>
      </c>
      <c r="G330" s="10">
        <f t="shared" si="38"/>
        <v>10.51353604174972</v>
      </c>
      <c r="H330" s="10">
        <f t="shared" si="36"/>
        <v>4.5262353143088951</v>
      </c>
      <c r="I330" s="11">
        <v>21.1</v>
      </c>
      <c r="J330" s="12">
        <f t="shared" si="37"/>
        <v>2.6375000000000003E-2</v>
      </c>
      <c r="K330" s="13">
        <f t="shared" si="35"/>
        <v>37.488151658767769</v>
      </c>
    </row>
    <row r="331" spans="1:11" ht="12.6" customHeight="1" x14ac:dyDescent="0.2">
      <c r="A331" s="7" t="s">
        <v>386</v>
      </c>
      <c r="B331" s="8" t="s">
        <v>140</v>
      </c>
      <c r="C331" s="7" t="s">
        <v>141</v>
      </c>
      <c r="D331" s="9">
        <v>0.34376249999999997</v>
      </c>
      <c r="E331" s="9">
        <v>3.64125E-2</v>
      </c>
      <c r="F331" s="9">
        <v>0.31797500000000001</v>
      </c>
      <c r="G331" s="10">
        <f t="shared" si="38"/>
        <v>10.592342096651032</v>
      </c>
      <c r="H331" s="10">
        <f t="shared" si="36"/>
        <v>11.451371963204654</v>
      </c>
      <c r="I331" s="11">
        <v>31.8</v>
      </c>
      <c r="J331" s="12">
        <f t="shared" si="37"/>
        <v>3.9750000000000001E-2</v>
      </c>
      <c r="K331" s="13">
        <f t="shared" si="35"/>
        <v>-8.3962264150943398</v>
      </c>
    </row>
    <row r="332" spans="1:11" ht="12.6" customHeight="1" x14ac:dyDescent="0.2">
      <c r="A332" s="7" t="s">
        <v>387</v>
      </c>
      <c r="B332" s="8" t="s">
        <v>42</v>
      </c>
      <c r="C332" s="7" t="s">
        <v>62</v>
      </c>
      <c r="D332" s="9">
        <v>0.34362499999999996</v>
      </c>
      <c r="E332" s="9">
        <v>-3.7374999999999999E-2</v>
      </c>
      <c r="F332" s="9">
        <v>0.64974999999999994</v>
      </c>
      <c r="G332" s="10">
        <f t="shared" si="38"/>
        <v>-10.876682429974537</v>
      </c>
      <c r="H332" s="10">
        <f t="shared" si="36"/>
        <v>-5.7522123893805315</v>
      </c>
      <c r="I332" s="11"/>
      <c r="J332" s="12" t="s">
        <v>79</v>
      </c>
      <c r="K332" s="13" t="s">
        <v>79</v>
      </c>
    </row>
    <row r="333" spans="1:11" ht="12.6" customHeight="1" x14ac:dyDescent="0.2">
      <c r="A333" s="7" t="s">
        <v>388</v>
      </c>
      <c r="B333" s="8" t="s">
        <v>8</v>
      </c>
      <c r="C333" s="7" t="s">
        <v>9</v>
      </c>
      <c r="D333" s="9">
        <v>0.34038750000000001</v>
      </c>
      <c r="E333" s="9">
        <v>1.0637500000000001E-2</v>
      </c>
      <c r="F333" s="9">
        <v>1.0287250000000001</v>
      </c>
      <c r="G333" s="10">
        <f t="shared" si="38"/>
        <v>3.1251147589144725</v>
      </c>
      <c r="H333" s="10">
        <f t="shared" si="36"/>
        <v>1.0340469999270943</v>
      </c>
      <c r="I333" s="11"/>
      <c r="J333" s="12">
        <v>8.0000000000000002E-3</v>
      </c>
      <c r="K333" s="13">
        <f t="shared" ref="K333:K347" si="39">((E333-J333)/J333)*100</f>
        <v>32.968750000000014</v>
      </c>
    </row>
    <row r="334" spans="1:11" ht="12.6" customHeight="1" x14ac:dyDescent="0.2">
      <c r="A334" s="7" t="s">
        <v>389</v>
      </c>
      <c r="B334" s="8" t="s">
        <v>53</v>
      </c>
      <c r="C334" s="7" t="s">
        <v>54</v>
      </c>
      <c r="D334" s="9">
        <v>0.33707500000000001</v>
      </c>
      <c r="E334" s="9">
        <v>2.1337500000000002E-2</v>
      </c>
      <c r="F334" s="9">
        <v>0.41184999999999999</v>
      </c>
      <c r="G334" s="10">
        <f t="shared" si="38"/>
        <v>6.3301935770970861</v>
      </c>
      <c r="H334" s="10">
        <f t="shared" si="36"/>
        <v>5.1808911011290526</v>
      </c>
      <c r="I334" s="11">
        <v>9.4</v>
      </c>
      <c r="J334" s="12">
        <f>(I334/1000)*1.25</f>
        <v>1.175E-2</v>
      </c>
      <c r="K334" s="13">
        <f t="shared" si="39"/>
        <v>81.595744680851084</v>
      </c>
    </row>
    <row r="335" spans="1:11" ht="12.6" customHeight="1" x14ac:dyDescent="0.2">
      <c r="A335" s="7" t="s">
        <v>390</v>
      </c>
      <c r="B335" s="8" t="s">
        <v>140</v>
      </c>
      <c r="C335" s="7" t="s">
        <v>141</v>
      </c>
      <c r="D335" s="9">
        <v>0.33656249999999999</v>
      </c>
      <c r="E335" s="9">
        <v>9.4875000000000015E-2</v>
      </c>
      <c r="F335" s="9">
        <v>0.41686250000000002</v>
      </c>
      <c r="G335" s="10">
        <f t="shared" si="38"/>
        <v>28.189415041782734</v>
      </c>
      <c r="H335" s="10">
        <f t="shared" si="36"/>
        <v>22.759303127530064</v>
      </c>
      <c r="I335" s="11">
        <v>78.2</v>
      </c>
      <c r="J335" s="12">
        <f>(I335/1000)*1.25</f>
        <v>9.7750000000000004E-2</v>
      </c>
      <c r="K335" s="13">
        <f t="shared" si="39"/>
        <v>-2.9411764705882235</v>
      </c>
    </row>
    <row r="336" spans="1:11" ht="12.6" customHeight="1" x14ac:dyDescent="0.2">
      <c r="A336" s="7" t="s">
        <v>391</v>
      </c>
      <c r="B336" s="8" t="s">
        <v>14</v>
      </c>
      <c r="C336" s="7" t="s">
        <v>75</v>
      </c>
      <c r="D336" s="9">
        <v>0.33612499999999995</v>
      </c>
      <c r="E336" s="9">
        <v>-6.8750000000000006E-2</v>
      </c>
      <c r="F336" s="9">
        <v>0.75275000000000003</v>
      </c>
      <c r="G336" s="10">
        <f t="shared" si="38"/>
        <v>-20.453700260319827</v>
      </c>
      <c r="H336" s="10">
        <f t="shared" si="36"/>
        <v>-9.1331783460644314</v>
      </c>
      <c r="I336" s="11">
        <v>40.4</v>
      </c>
      <c r="J336" s="12">
        <f>(I336/1000)*1.25</f>
        <v>5.0499999999999996E-2</v>
      </c>
      <c r="K336" s="13">
        <f t="shared" si="39"/>
        <v>-236.13861386138612</v>
      </c>
    </row>
    <row r="337" spans="1:11" ht="12.6" customHeight="1" x14ac:dyDescent="0.2">
      <c r="A337" s="7" t="s">
        <v>392</v>
      </c>
      <c r="B337" s="8" t="s">
        <v>95</v>
      </c>
      <c r="C337" s="7" t="s">
        <v>169</v>
      </c>
      <c r="D337" s="9">
        <v>0.33</v>
      </c>
      <c r="E337" s="9">
        <v>7.7812500000000007E-2</v>
      </c>
      <c r="F337" s="9">
        <v>0.11701249999999999</v>
      </c>
      <c r="G337" s="10">
        <f t="shared" si="38"/>
        <v>23.579545454545457</v>
      </c>
      <c r="H337" s="10">
        <f t="shared" si="36"/>
        <v>66.499305629740419</v>
      </c>
      <c r="I337" s="11">
        <v>10.7</v>
      </c>
      <c r="J337" s="12">
        <f>(I337/1000)*1.25</f>
        <v>1.3375E-2</v>
      </c>
      <c r="K337" s="13">
        <f t="shared" si="39"/>
        <v>481.77570093457956</v>
      </c>
    </row>
    <row r="338" spans="1:11" ht="12.6" customHeight="1" x14ac:dyDescent="0.2">
      <c r="A338" s="7" t="s">
        <v>393</v>
      </c>
      <c r="B338" s="8" t="s">
        <v>95</v>
      </c>
      <c r="C338" s="7" t="s">
        <v>95</v>
      </c>
      <c r="D338" s="9">
        <v>0.32873750000000002</v>
      </c>
      <c r="E338" s="9">
        <v>0.28793750000000001</v>
      </c>
      <c r="F338" s="9">
        <v>3.5533625000000004</v>
      </c>
      <c r="G338" s="10">
        <f t="shared" si="38"/>
        <v>87.588881706528767</v>
      </c>
      <c r="H338" s="10">
        <f t="shared" si="36"/>
        <v>8.1032402407578719</v>
      </c>
      <c r="I338" s="11"/>
      <c r="J338" s="12">
        <v>0.27</v>
      </c>
      <c r="K338" s="13">
        <f t="shared" si="39"/>
        <v>6.6435185185185164</v>
      </c>
    </row>
    <row r="339" spans="1:11" ht="12.6" customHeight="1" x14ac:dyDescent="0.2">
      <c r="A339" s="7" t="s">
        <v>394</v>
      </c>
      <c r="B339" s="8" t="s">
        <v>140</v>
      </c>
      <c r="C339" s="7" t="s">
        <v>141</v>
      </c>
      <c r="D339" s="9">
        <v>0.32549999999999996</v>
      </c>
      <c r="E339" s="9">
        <v>8.2500000000000004E-3</v>
      </c>
      <c r="F339" s="9">
        <v>0.38187499999999996</v>
      </c>
      <c r="G339" s="10">
        <f t="shared" si="38"/>
        <v>2.5345622119815672</v>
      </c>
      <c r="H339" s="10">
        <f t="shared" si="36"/>
        <v>2.1603927986906712</v>
      </c>
      <c r="I339" s="11">
        <v>-27.9</v>
      </c>
      <c r="J339" s="12">
        <f>(I339/1000)*1.25</f>
        <v>-3.4874999999999996E-2</v>
      </c>
      <c r="K339" s="13">
        <f t="shared" si="39"/>
        <v>-123.65591397849462</v>
      </c>
    </row>
    <row r="340" spans="1:11" ht="12.6" customHeight="1" x14ac:dyDescent="0.2">
      <c r="A340" s="7" t="s">
        <v>395</v>
      </c>
      <c r="B340" s="8" t="s">
        <v>56</v>
      </c>
      <c r="C340" s="7" t="s">
        <v>82</v>
      </c>
      <c r="D340" s="9">
        <v>0.31760000000000005</v>
      </c>
      <c r="E340" s="9">
        <v>3.5224999999999999E-2</v>
      </c>
      <c r="F340" s="9">
        <v>0.28358749999999999</v>
      </c>
      <c r="G340" s="10">
        <f t="shared" si="38"/>
        <v>11.090994962216623</v>
      </c>
      <c r="H340" s="10">
        <f t="shared" si="36"/>
        <v>12.421210384801869</v>
      </c>
      <c r="I340" s="11">
        <v>25.6</v>
      </c>
      <c r="J340" s="12">
        <f>(I340/1000)*1.25</f>
        <v>3.2000000000000001E-2</v>
      </c>
      <c r="K340" s="13">
        <f t="shared" si="39"/>
        <v>10.078124999999996</v>
      </c>
    </row>
    <row r="341" spans="1:11" ht="12.6" customHeight="1" x14ac:dyDescent="0.2">
      <c r="A341" s="7" t="s">
        <v>396</v>
      </c>
      <c r="B341" s="8" t="s">
        <v>95</v>
      </c>
      <c r="C341" s="7" t="s">
        <v>95</v>
      </c>
      <c r="D341" s="9">
        <v>0.3175</v>
      </c>
      <c r="E341" s="9">
        <v>0.20250000000000001</v>
      </c>
      <c r="F341" s="9">
        <v>2.0037500000000001</v>
      </c>
      <c r="G341" s="10">
        <f t="shared" si="38"/>
        <v>63.779527559055126</v>
      </c>
      <c r="H341" s="10">
        <f t="shared" si="36"/>
        <v>10.106051154086089</v>
      </c>
      <c r="I341" s="11"/>
      <c r="J341" s="12">
        <v>1.9E-2</v>
      </c>
      <c r="K341" s="13">
        <f t="shared" si="39"/>
        <v>965.78947368421063</v>
      </c>
    </row>
    <row r="342" spans="1:11" ht="12.6" customHeight="1" x14ac:dyDescent="0.2">
      <c r="A342" s="7" t="s">
        <v>397</v>
      </c>
      <c r="B342" s="8" t="s">
        <v>71</v>
      </c>
      <c r="C342" s="7" t="s">
        <v>71</v>
      </c>
      <c r="D342" s="9">
        <v>0.3157625</v>
      </c>
      <c r="E342" s="9">
        <v>1.3474999999999999E-2</v>
      </c>
      <c r="F342" s="9">
        <v>5.6062500000000001E-2</v>
      </c>
      <c r="G342" s="10">
        <f t="shared" si="38"/>
        <v>4.2674478445033843</v>
      </c>
      <c r="H342" s="10">
        <f t="shared" si="36"/>
        <v>24.035674470457078</v>
      </c>
      <c r="I342" s="11">
        <v>14.1</v>
      </c>
      <c r="J342" s="12">
        <f t="shared" ref="J342:J347" si="40">(I342/1000)*1.25</f>
        <v>1.7624999999999998E-2</v>
      </c>
      <c r="K342" s="13">
        <f t="shared" si="39"/>
        <v>-23.546099290780141</v>
      </c>
    </row>
    <row r="343" spans="1:11" ht="12.6" customHeight="1" x14ac:dyDescent="0.2">
      <c r="A343" s="7" t="s">
        <v>398</v>
      </c>
      <c r="B343" s="8" t="s">
        <v>48</v>
      </c>
      <c r="C343" s="7" t="s">
        <v>73</v>
      </c>
      <c r="D343" s="9">
        <v>0.31574999999999998</v>
      </c>
      <c r="E343" s="9">
        <v>0.10025000000000001</v>
      </c>
      <c r="F343" s="9">
        <v>0.51150000000000007</v>
      </c>
      <c r="G343" s="10">
        <f t="shared" si="38"/>
        <v>31.74980205859066</v>
      </c>
      <c r="H343" s="10">
        <f t="shared" si="36"/>
        <v>19.599217986314759</v>
      </c>
      <c r="I343" s="11">
        <v>72.900000000000006</v>
      </c>
      <c r="J343" s="12">
        <f t="shared" si="40"/>
        <v>9.1125000000000012E-2</v>
      </c>
      <c r="K343" s="13">
        <f t="shared" si="39"/>
        <v>10.01371742112482</v>
      </c>
    </row>
    <row r="344" spans="1:11" ht="12.6" customHeight="1" x14ac:dyDescent="0.2">
      <c r="A344" s="7" t="s">
        <v>399</v>
      </c>
      <c r="B344" s="8" t="s">
        <v>71</v>
      </c>
      <c r="C344" s="7" t="s">
        <v>71</v>
      </c>
      <c r="D344" s="9">
        <v>0.31016250000000001</v>
      </c>
      <c r="E344" s="9">
        <v>6.6025E-2</v>
      </c>
      <c r="F344" s="9">
        <v>0.31207499999999999</v>
      </c>
      <c r="G344" s="10">
        <f t="shared" si="38"/>
        <v>21.287228468947728</v>
      </c>
      <c r="H344" s="10">
        <f t="shared" si="36"/>
        <v>21.156773211567735</v>
      </c>
      <c r="I344" s="11">
        <v>34.700000000000003</v>
      </c>
      <c r="J344" s="12">
        <f t="shared" si="40"/>
        <v>4.3375000000000004E-2</v>
      </c>
      <c r="K344" s="13">
        <f t="shared" si="39"/>
        <v>52.219020172910646</v>
      </c>
    </row>
    <row r="345" spans="1:11" ht="12.6" customHeight="1" x14ac:dyDescent="0.2">
      <c r="A345" s="7" t="s">
        <v>400</v>
      </c>
      <c r="B345" s="8" t="s">
        <v>42</v>
      </c>
      <c r="C345" s="7" t="s">
        <v>62</v>
      </c>
      <c r="D345" s="9">
        <v>0.30788749999999998</v>
      </c>
      <c r="E345" s="9">
        <v>1.7350000000000001E-2</v>
      </c>
      <c r="F345" s="9">
        <v>0.49757500000000005</v>
      </c>
      <c r="G345" s="10">
        <f t="shared" si="38"/>
        <v>5.635175185741546</v>
      </c>
      <c r="H345" s="10">
        <f t="shared" si="36"/>
        <v>3.4869115208762498</v>
      </c>
      <c r="I345" s="11">
        <v>19.100000000000001</v>
      </c>
      <c r="J345" s="12">
        <f t="shared" si="40"/>
        <v>2.3875000000000004E-2</v>
      </c>
      <c r="K345" s="13">
        <f t="shared" si="39"/>
        <v>-27.329842931937183</v>
      </c>
    </row>
    <row r="346" spans="1:11" ht="12.6" customHeight="1" x14ac:dyDescent="0.2">
      <c r="A346" s="7" t="s">
        <v>401</v>
      </c>
      <c r="B346" s="8" t="s">
        <v>95</v>
      </c>
      <c r="C346" s="7" t="s">
        <v>169</v>
      </c>
      <c r="D346" s="9">
        <v>0.30687500000000001</v>
      </c>
      <c r="E346" s="9">
        <v>0.3705</v>
      </c>
      <c r="F346" s="9">
        <v>58.763450000000006</v>
      </c>
      <c r="G346" s="10" t="s">
        <v>79</v>
      </c>
      <c r="H346" s="10">
        <f t="shared" si="36"/>
        <v>0.63049395500094019</v>
      </c>
      <c r="I346" s="11">
        <v>278.39999999999998</v>
      </c>
      <c r="J346" s="12">
        <f t="shared" si="40"/>
        <v>0.34799999999999998</v>
      </c>
      <c r="K346" s="13">
        <f t="shared" si="39"/>
        <v>6.4655172413793167</v>
      </c>
    </row>
    <row r="347" spans="1:11" ht="12.6" customHeight="1" x14ac:dyDescent="0.2">
      <c r="A347" s="7" t="s">
        <v>402</v>
      </c>
      <c r="B347" s="8" t="s">
        <v>29</v>
      </c>
      <c r="C347" s="7" t="s">
        <v>30</v>
      </c>
      <c r="D347" s="9">
        <v>0.30306250000000001</v>
      </c>
      <c r="E347" s="9">
        <v>-1.4737499999999997E-2</v>
      </c>
      <c r="F347" s="9">
        <v>1.3592625</v>
      </c>
      <c r="G347" s="10">
        <f t="shared" si="38"/>
        <v>-4.86285832130336</v>
      </c>
      <c r="H347" s="10">
        <f t="shared" si="36"/>
        <v>-1.0842276602201559</v>
      </c>
      <c r="I347" s="11">
        <v>-1.6</v>
      </c>
      <c r="J347" s="12">
        <f t="shared" si="40"/>
        <v>-2E-3</v>
      </c>
      <c r="K347" s="13">
        <f t="shared" si="39"/>
        <v>636.87499999999989</v>
      </c>
    </row>
    <row r="348" spans="1:11" ht="12.6" customHeight="1" x14ac:dyDescent="0.2">
      <c r="A348" s="7" t="s">
        <v>403</v>
      </c>
      <c r="B348" s="14" t="s">
        <v>36</v>
      </c>
      <c r="C348" s="7" t="s">
        <v>150</v>
      </c>
      <c r="D348" s="9">
        <v>0.30074999999999996</v>
      </c>
      <c r="E348" s="9">
        <v>-1.04875E-2</v>
      </c>
      <c r="F348" s="9">
        <v>0.70749999999999991</v>
      </c>
      <c r="G348" s="10">
        <f t="shared" si="38"/>
        <v>-3.4871155444721538</v>
      </c>
      <c r="H348" s="10">
        <f t="shared" si="36"/>
        <v>-1.4823321554770321</v>
      </c>
      <c r="I348" s="11"/>
      <c r="J348" s="12" t="s">
        <v>79</v>
      </c>
      <c r="K348" s="13" t="s">
        <v>79</v>
      </c>
    </row>
    <row r="349" spans="1:11" ht="12.6" customHeight="1" x14ac:dyDescent="0.2">
      <c r="A349" s="7" t="s">
        <v>404</v>
      </c>
      <c r="B349" s="8" t="s">
        <v>48</v>
      </c>
      <c r="C349" s="7" t="s">
        <v>87</v>
      </c>
      <c r="D349" s="9">
        <v>0.297375</v>
      </c>
      <c r="E349" s="9">
        <v>2.1499999999999998E-2</v>
      </c>
      <c r="F349" s="9">
        <v>0.34312500000000001</v>
      </c>
      <c r="G349" s="10">
        <f t="shared" si="38"/>
        <v>7.2299285414039502</v>
      </c>
      <c r="H349" s="10">
        <f t="shared" si="36"/>
        <v>6.265938069216757</v>
      </c>
      <c r="I349" s="11"/>
      <c r="J349" s="12">
        <v>2.3E-2</v>
      </c>
      <c r="K349" s="13">
        <f t="shared" ref="K349:K355" si="41">((E349-J349)/J349)*100</f>
        <v>-6.5217391304347876</v>
      </c>
    </row>
    <row r="350" spans="1:11" ht="12.6" customHeight="1" x14ac:dyDescent="0.2">
      <c r="A350" s="7" t="s">
        <v>405</v>
      </c>
      <c r="B350" s="8" t="s">
        <v>140</v>
      </c>
      <c r="C350" s="7" t="s">
        <v>141</v>
      </c>
      <c r="D350" s="9">
        <v>0.29667500000000002</v>
      </c>
      <c r="E350" s="9">
        <v>6.37625E-2</v>
      </c>
      <c r="F350" s="9">
        <v>0.3422</v>
      </c>
      <c r="G350" s="10">
        <f t="shared" si="38"/>
        <v>21.492373809724445</v>
      </c>
      <c r="H350" s="10">
        <f t="shared" si="36"/>
        <v>18.63310929281122</v>
      </c>
      <c r="I350" s="11">
        <v>45.5</v>
      </c>
      <c r="J350" s="12">
        <f t="shared" ref="J350:J355" si="42">(I350/1000)*1.25</f>
        <v>5.6874999999999995E-2</v>
      </c>
      <c r="K350" s="13">
        <f t="shared" si="41"/>
        <v>12.109890109890118</v>
      </c>
    </row>
    <row r="351" spans="1:11" ht="12.6" customHeight="1" x14ac:dyDescent="0.2">
      <c r="A351" s="7" t="s">
        <v>406</v>
      </c>
      <c r="B351" s="8" t="s">
        <v>42</v>
      </c>
      <c r="C351" s="7" t="s">
        <v>62</v>
      </c>
      <c r="D351" s="9">
        <v>0.29525000000000001</v>
      </c>
      <c r="E351" s="9">
        <v>2.3999999999999997E-2</v>
      </c>
      <c r="F351" s="9">
        <v>0.22287500000000002</v>
      </c>
      <c r="G351" s="10">
        <f t="shared" si="38"/>
        <v>8.1287044877222669</v>
      </c>
      <c r="H351" s="10">
        <f t="shared" si="36"/>
        <v>10.768367919237239</v>
      </c>
      <c r="I351" s="11">
        <v>17</v>
      </c>
      <c r="J351" s="12">
        <f t="shared" si="42"/>
        <v>2.1250000000000002E-2</v>
      </c>
      <c r="K351" s="13">
        <f t="shared" si="41"/>
        <v>12.941176470588214</v>
      </c>
    </row>
    <row r="352" spans="1:11" ht="12.6" customHeight="1" x14ac:dyDescent="0.2">
      <c r="A352" s="7" t="s">
        <v>407</v>
      </c>
      <c r="B352" s="8" t="s">
        <v>95</v>
      </c>
      <c r="C352" s="7" t="s">
        <v>110</v>
      </c>
      <c r="D352" s="9">
        <v>0.29499999999999998</v>
      </c>
      <c r="E352" s="9">
        <v>0.87387500000000007</v>
      </c>
      <c r="F352" s="9">
        <v>9.5536250000000003</v>
      </c>
      <c r="G352" s="10" t="s">
        <v>79</v>
      </c>
      <c r="H352" s="10">
        <f t="shared" si="36"/>
        <v>9.1470515118606812</v>
      </c>
      <c r="I352" s="11">
        <v>337.4</v>
      </c>
      <c r="J352" s="12">
        <f t="shared" si="42"/>
        <v>0.42174999999999996</v>
      </c>
      <c r="K352" s="13">
        <f t="shared" si="41"/>
        <v>107.20213396561948</v>
      </c>
    </row>
    <row r="353" spans="1:11" ht="12.6" customHeight="1" x14ac:dyDescent="0.2">
      <c r="A353" s="7" t="s">
        <v>408</v>
      </c>
      <c r="B353" s="8" t="s">
        <v>56</v>
      </c>
      <c r="C353" s="7" t="s">
        <v>82</v>
      </c>
      <c r="D353" s="9">
        <v>0.29349999999999998</v>
      </c>
      <c r="E353" s="9">
        <v>3.5937500000000004E-2</v>
      </c>
      <c r="F353" s="9">
        <v>0.68637500000000007</v>
      </c>
      <c r="G353" s="10">
        <f t="shared" si="38"/>
        <v>12.244463373083478</v>
      </c>
      <c r="H353" s="10">
        <f t="shared" si="36"/>
        <v>5.2358404662174465</v>
      </c>
      <c r="I353" s="11">
        <v>7.6</v>
      </c>
      <c r="J353" s="12">
        <f t="shared" si="42"/>
        <v>9.4999999999999998E-3</v>
      </c>
      <c r="K353" s="13">
        <f t="shared" si="41"/>
        <v>278.28947368421058</v>
      </c>
    </row>
    <row r="354" spans="1:11" ht="12.6" customHeight="1" x14ac:dyDescent="0.2">
      <c r="A354" s="7" t="s">
        <v>409</v>
      </c>
      <c r="B354" s="8" t="s">
        <v>95</v>
      </c>
      <c r="C354" s="7" t="s">
        <v>169</v>
      </c>
      <c r="D354" s="9">
        <v>0.29062500000000002</v>
      </c>
      <c r="E354" s="9">
        <v>0.16350000000000001</v>
      </c>
      <c r="F354" s="9">
        <v>0.89674999999999994</v>
      </c>
      <c r="G354" s="10">
        <f t="shared" si="38"/>
        <v>56.258064516129025</v>
      </c>
      <c r="H354" s="10">
        <f t="shared" si="36"/>
        <v>18.232506272651243</v>
      </c>
      <c r="I354" s="11">
        <v>202.2</v>
      </c>
      <c r="J354" s="12">
        <f t="shared" si="42"/>
        <v>0.25274999999999997</v>
      </c>
      <c r="K354" s="13">
        <f t="shared" si="41"/>
        <v>-35.311572700296729</v>
      </c>
    </row>
    <row r="355" spans="1:11" ht="12.6" customHeight="1" x14ac:dyDescent="0.2">
      <c r="A355" s="7" t="s">
        <v>410</v>
      </c>
      <c r="B355" s="8" t="s">
        <v>56</v>
      </c>
      <c r="C355" s="7" t="s">
        <v>64</v>
      </c>
      <c r="D355" s="9">
        <v>0.29037499999999999</v>
      </c>
      <c r="E355" s="9">
        <v>5.5000000000000005E-3</v>
      </c>
      <c r="F355" s="9">
        <v>0.39299999999999996</v>
      </c>
      <c r="G355" s="10">
        <f t="shared" si="38"/>
        <v>1.8941024537236335</v>
      </c>
      <c r="H355" s="10">
        <f t="shared" si="36"/>
        <v>1.3994910941475831</v>
      </c>
      <c r="I355" s="11">
        <v>33.6</v>
      </c>
      <c r="J355" s="12">
        <f t="shared" si="42"/>
        <v>4.200000000000001E-2</v>
      </c>
      <c r="K355" s="13">
        <f t="shared" si="41"/>
        <v>-86.904761904761912</v>
      </c>
    </row>
    <row r="356" spans="1:11" ht="12.6" customHeight="1" x14ac:dyDescent="0.2">
      <c r="A356" s="7" t="s">
        <v>411</v>
      </c>
      <c r="B356" s="8" t="s">
        <v>48</v>
      </c>
      <c r="C356" s="7" t="s">
        <v>163</v>
      </c>
      <c r="D356" s="9">
        <v>0.28913750000000005</v>
      </c>
      <c r="E356" s="9">
        <v>-3.3E-3</v>
      </c>
      <c r="F356" s="9">
        <v>0.27254999999999996</v>
      </c>
      <c r="G356" s="10">
        <f t="shared" si="38"/>
        <v>-1.1413254939259001</v>
      </c>
      <c r="H356" s="10">
        <f t="shared" si="36"/>
        <v>-1.2107870115575126</v>
      </c>
      <c r="I356" s="11"/>
      <c r="J356" s="12">
        <v>0</v>
      </c>
      <c r="K356" s="13" t="s">
        <v>79</v>
      </c>
    </row>
    <row r="357" spans="1:11" ht="12.6" customHeight="1" x14ac:dyDescent="0.2">
      <c r="A357" s="7" t="s">
        <v>412</v>
      </c>
      <c r="B357" s="8" t="s">
        <v>48</v>
      </c>
      <c r="C357" s="7" t="s">
        <v>73</v>
      </c>
      <c r="D357" s="9">
        <v>0.28262500000000002</v>
      </c>
      <c r="E357" s="9">
        <v>-8.3750000000000005E-3</v>
      </c>
      <c r="F357" s="9">
        <v>0.17937499999999998</v>
      </c>
      <c r="G357" s="10">
        <f t="shared" si="38"/>
        <v>-2.9632905793896507</v>
      </c>
      <c r="H357" s="10">
        <f t="shared" si="36"/>
        <v>-4.6689895470383282</v>
      </c>
      <c r="I357" s="11"/>
      <c r="J357" s="12" t="s">
        <v>79</v>
      </c>
      <c r="K357" s="13" t="s">
        <v>79</v>
      </c>
    </row>
    <row r="358" spans="1:11" ht="12.6" customHeight="1" x14ac:dyDescent="0.2">
      <c r="A358" s="7" t="s">
        <v>413</v>
      </c>
      <c r="B358" s="8" t="s">
        <v>53</v>
      </c>
      <c r="C358" s="7" t="s">
        <v>54</v>
      </c>
      <c r="D358" s="9">
        <v>0.27936250000000001</v>
      </c>
      <c r="E358" s="9">
        <v>3.93125E-2</v>
      </c>
      <c r="F358" s="9">
        <v>0.20956249999999998</v>
      </c>
      <c r="G358" s="10">
        <f t="shared" si="38"/>
        <v>14.072217996330933</v>
      </c>
      <c r="H358" s="10">
        <f t="shared" si="36"/>
        <v>18.759320011929617</v>
      </c>
      <c r="I358" s="11">
        <v>30.6</v>
      </c>
      <c r="J358" s="12">
        <f>(I358/1000)*1.25</f>
        <v>3.8250000000000006E-2</v>
      </c>
      <c r="K358" s="13">
        <f t="shared" ref="K358:K391" si="43">((E358-J358)/J358)*100</f>
        <v>2.7777777777777617</v>
      </c>
    </row>
    <row r="359" spans="1:11" ht="12.6" customHeight="1" x14ac:dyDescent="0.2">
      <c r="A359" s="7" t="s">
        <v>414</v>
      </c>
      <c r="B359" s="8" t="s">
        <v>42</v>
      </c>
      <c r="C359" s="7" t="s">
        <v>62</v>
      </c>
      <c r="D359" s="9">
        <v>0.277175</v>
      </c>
      <c r="E359" s="9">
        <v>4.3800000000000006E-2</v>
      </c>
      <c r="F359" s="9">
        <v>0.37887500000000007</v>
      </c>
      <c r="G359" s="10">
        <f t="shared" si="38"/>
        <v>15.802290971407956</v>
      </c>
      <c r="H359" s="10">
        <f t="shared" si="36"/>
        <v>11.560541075552621</v>
      </c>
      <c r="I359" s="11">
        <v>20.100000000000001</v>
      </c>
      <c r="J359" s="12">
        <f>(I359/1000)*1.25</f>
        <v>2.5125000000000001E-2</v>
      </c>
      <c r="K359" s="13">
        <f t="shared" si="43"/>
        <v>74.328358208955237</v>
      </c>
    </row>
    <row r="360" spans="1:11" ht="12.6" customHeight="1" x14ac:dyDescent="0.2">
      <c r="A360" s="7" t="s">
        <v>415</v>
      </c>
      <c r="B360" s="8" t="s">
        <v>48</v>
      </c>
      <c r="C360" s="7" t="s">
        <v>220</v>
      </c>
      <c r="D360" s="9">
        <v>0.272175</v>
      </c>
      <c r="E360" s="9">
        <v>3.1274999999999997E-2</v>
      </c>
      <c r="F360" s="9">
        <v>0.28936250000000002</v>
      </c>
      <c r="G360" s="10">
        <f t="shared" si="38"/>
        <v>11.490768806833836</v>
      </c>
      <c r="H360" s="10">
        <f t="shared" si="36"/>
        <v>10.808242256684952</v>
      </c>
      <c r="I360" s="11">
        <v>26.7</v>
      </c>
      <c r="J360" s="12">
        <f>(I360/1000)*1.25</f>
        <v>3.3374999999999995E-2</v>
      </c>
      <c r="K360" s="13">
        <f t="shared" si="43"/>
        <v>-6.2921348314606673</v>
      </c>
    </row>
    <row r="361" spans="1:11" ht="12.6" customHeight="1" x14ac:dyDescent="0.2">
      <c r="A361" s="7" t="s">
        <v>416</v>
      </c>
      <c r="B361" s="8" t="s">
        <v>95</v>
      </c>
      <c r="C361" s="7" t="s">
        <v>96</v>
      </c>
      <c r="D361" s="9">
        <v>0.270625</v>
      </c>
      <c r="E361" s="9">
        <v>0.1095</v>
      </c>
      <c r="F361" s="9">
        <v>0.95810000000000006</v>
      </c>
      <c r="G361" s="10">
        <f t="shared" si="38"/>
        <v>40.46189376443418</v>
      </c>
      <c r="H361" s="10">
        <f t="shared" si="36"/>
        <v>11.42886963782486</v>
      </c>
      <c r="I361" s="11">
        <v>5.9</v>
      </c>
      <c r="J361" s="12">
        <v>0.11</v>
      </c>
      <c r="K361" s="13">
        <f t="shared" si="43"/>
        <v>-0.45454545454545497</v>
      </c>
    </row>
    <row r="362" spans="1:11" ht="12.6" customHeight="1" x14ac:dyDescent="0.2">
      <c r="A362" s="7" t="s">
        <v>417</v>
      </c>
      <c r="B362" s="8" t="s">
        <v>95</v>
      </c>
      <c r="C362" s="7" t="s">
        <v>169</v>
      </c>
      <c r="D362" s="9">
        <v>0.26824999999999999</v>
      </c>
      <c r="E362" s="9">
        <v>4.4549999999999999E-2</v>
      </c>
      <c r="F362" s="9">
        <v>2.0765000000000002</v>
      </c>
      <c r="G362" s="10">
        <f t="shared" si="38"/>
        <v>16.607642124883505</v>
      </c>
      <c r="H362" s="10">
        <f t="shared" si="36"/>
        <v>2.1454370334697805</v>
      </c>
      <c r="I362" s="11">
        <v>34.799999999999997</v>
      </c>
      <c r="J362" s="12">
        <f>(I362/1000)*1.25</f>
        <v>4.3499999999999997E-2</v>
      </c>
      <c r="K362" s="13">
        <f t="shared" si="43"/>
        <v>2.4137931034482816</v>
      </c>
    </row>
    <row r="363" spans="1:11" ht="12.6" customHeight="1" x14ac:dyDescent="0.2">
      <c r="A363" s="7" t="s">
        <v>418</v>
      </c>
      <c r="B363" s="8" t="s">
        <v>42</v>
      </c>
      <c r="C363" s="7" t="s">
        <v>62</v>
      </c>
      <c r="D363" s="9">
        <v>0.26519999999999999</v>
      </c>
      <c r="E363" s="9">
        <v>4.4925E-2</v>
      </c>
      <c r="F363" s="9">
        <v>0.36448749999999996</v>
      </c>
      <c r="G363" s="10">
        <f t="shared" si="38"/>
        <v>16.940045248868778</v>
      </c>
      <c r="H363" s="10">
        <f t="shared" si="36"/>
        <v>12.325525566720398</v>
      </c>
      <c r="I363" s="11">
        <v>31</v>
      </c>
      <c r="J363" s="12">
        <f>(I363/1000)*1.25</f>
        <v>3.875E-2</v>
      </c>
      <c r="K363" s="13">
        <f t="shared" si="43"/>
        <v>15.935483870967742</v>
      </c>
    </row>
    <row r="364" spans="1:11" ht="12.6" customHeight="1" x14ac:dyDescent="0.2">
      <c r="A364" s="7" t="s">
        <v>419</v>
      </c>
      <c r="B364" s="8" t="s">
        <v>42</v>
      </c>
      <c r="C364" s="7" t="s">
        <v>43</v>
      </c>
      <c r="D364" s="9">
        <v>0.26346250000000004</v>
      </c>
      <c r="E364" s="9">
        <v>2.75625E-2</v>
      </c>
      <c r="F364" s="9">
        <v>0.7382375000000001</v>
      </c>
      <c r="G364" s="10">
        <f t="shared" si="38"/>
        <v>10.461640650946528</v>
      </c>
      <c r="H364" s="10">
        <f t="shared" si="36"/>
        <v>3.7335545810122079</v>
      </c>
      <c r="I364" s="11">
        <v>17</v>
      </c>
      <c r="J364" s="12">
        <f>(I364/1000)*1.25</f>
        <v>2.1250000000000002E-2</v>
      </c>
      <c r="K364" s="13">
        <f t="shared" si="43"/>
        <v>29.705882352941167</v>
      </c>
    </row>
    <row r="365" spans="1:11" ht="12.6" customHeight="1" x14ac:dyDescent="0.2">
      <c r="A365" s="7" t="s">
        <v>420</v>
      </c>
      <c r="B365" s="8" t="s">
        <v>42</v>
      </c>
      <c r="C365" s="7" t="s">
        <v>62</v>
      </c>
      <c r="D365" s="9">
        <v>0.26300000000000001</v>
      </c>
      <c r="E365" s="9">
        <v>1.0749999999999999E-2</v>
      </c>
      <c r="F365" s="9">
        <v>0.23199999999999998</v>
      </c>
      <c r="G365" s="10">
        <f t="shared" si="38"/>
        <v>4.087452471482889</v>
      </c>
      <c r="H365" s="10">
        <f t="shared" si="36"/>
        <v>4.6336206896551726</v>
      </c>
      <c r="I365" s="11"/>
      <c r="J365" s="12">
        <v>8.0000000000000002E-3</v>
      </c>
      <c r="K365" s="13">
        <f t="shared" si="43"/>
        <v>34.374999999999986</v>
      </c>
    </row>
    <row r="366" spans="1:11" ht="12.6" customHeight="1" x14ac:dyDescent="0.2">
      <c r="A366" s="7" t="s">
        <v>421</v>
      </c>
      <c r="B366" s="8" t="s">
        <v>140</v>
      </c>
      <c r="C366" s="7" t="s">
        <v>141</v>
      </c>
      <c r="D366" s="9">
        <v>0.26221250000000002</v>
      </c>
      <c r="E366" s="9">
        <v>1.0674999999999999E-2</v>
      </c>
      <c r="F366" s="9">
        <v>0.41271250000000004</v>
      </c>
      <c r="G366" s="10">
        <f t="shared" si="38"/>
        <v>4.0711255184249406</v>
      </c>
      <c r="H366" s="10">
        <f t="shared" si="36"/>
        <v>2.5865463246206493</v>
      </c>
      <c r="I366" s="11">
        <v>7.6</v>
      </c>
      <c r="J366" s="12">
        <f t="shared" ref="J366:J375" si="44">(I366/1000)*1.25</f>
        <v>9.4999999999999998E-3</v>
      </c>
      <c r="K366" s="13">
        <f t="shared" si="43"/>
        <v>12.368421052631568</v>
      </c>
    </row>
    <row r="367" spans="1:11" ht="12.6" customHeight="1" x14ac:dyDescent="0.2">
      <c r="A367" s="7" t="s">
        <v>422</v>
      </c>
      <c r="B367" s="8" t="s">
        <v>95</v>
      </c>
      <c r="C367" s="7" t="s">
        <v>110</v>
      </c>
      <c r="D367" s="9">
        <v>0.25612499999999999</v>
      </c>
      <c r="E367" s="9">
        <v>0.92212500000000008</v>
      </c>
      <c r="F367" s="9">
        <v>5.2818750000000003</v>
      </c>
      <c r="G367" s="10" t="s">
        <v>79</v>
      </c>
      <c r="H367" s="10">
        <f t="shared" si="36"/>
        <v>17.458288959886403</v>
      </c>
      <c r="I367" s="11">
        <v>456.6</v>
      </c>
      <c r="J367" s="12">
        <f t="shared" si="44"/>
        <v>0.57074999999999998</v>
      </c>
      <c r="K367" s="13">
        <f t="shared" si="43"/>
        <v>61.563731931668876</v>
      </c>
    </row>
    <row r="368" spans="1:11" ht="12.6" customHeight="1" x14ac:dyDescent="0.2">
      <c r="A368" s="7" t="s">
        <v>423</v>
      </c>
      <c r="B368" s="8" t="s">
        <v>95</v>
      </c>
      <c r="C368" s="7" t="s">
        <v>169</v>
      </c>
      <c r="D368" s="9">
        <v>0.24675</v>
      </c>
      <c r="E368" s="9">
        <v>0.12150000000000001</v>
      </c>
      <c r="F368" s="9">
        <v>13.618875000000001</v>
      </c>
      <c r="G368" s="10">
        <f t="shared" si="38"/>
        <v>49.240121580547118</v>
      </c>
      <c r="H368" s="10">
        <f t="shared" si="36"/>
        <v>0.89214417490431475</v>
      </c>
      <c r="I368" s="11">
        <v>105.4</v>
      </c>
      <c r="J368" s="12">
        <f t="shared" si="44"/>
        <v>0.13175000000000001</v>
      </c>
      <c r="K368" s="13">
        <f t="shared" si="43"/>
        <v>-7.779886148007586</v>
      </c>
    </row>
    <row r="369" spans="1:11" ht="12.6" customHeight="1" x14ac:dyDescent="0.2">
      <c r="A369" s="7" t="s">
        <v>424</v>
      </c>
      <c r="B369" s="8" t="s">
        <v>14</v>
      </c>
      <c r="C369" s="7" t="s">
        <v>75</v>
      </c>
      <c r="D369" s="9">
        <v>0.24404999999999999</v>
      </c>
      <c r="E369" s="9">
        <v>1.5637499999999999E-2</v>
      </c>
      <c r="F369" s="9">
        <v>0.1184125</v>
      </c>
      <c r="G369" s="10">
        <f t="shared" si="38"/>
        <v>6.4074984634296239</v>
      </c>
      <c r="H369" s="10">
        <f t="shared" si="36"/>
        <v>13.205953763327349</v>
      </c>
      <c r="I369" s="11">
        <v>9.1</v>
      </c>
      <c r="J369" s="12">
        <f t="shared" si="44"/>
        <v>1.1375E-2</v>
      </c>
      <c r="K369" s="13">
        <f t="shared" si="43"/>
        <v>37.47252747252746</v>
      </c>
    </row>
    <row r="370" spans="1:11" ht="12.6" customHeight="1" x14ac:dyDescent="0.2">
      <c r="A370" s="7" t="s">
        <v>425</v>
      </c>
      <c r="B370" s="14" t="s">
        <v>36</v>
      </c>
      <c r="C370" s="7" t="s">
        <v>37</v>
      </c>
      <c r="D370" s="9">
        <v>0.2419625</v>
      </c>
      <c r="E370" s="9">
        <v>7.3812500000000003E-2</v>
      </c>
      <c r="F370" s="9">
        <v>0.37596249999999998</v>
      </c>
      <c r="G370" s="10">
        <f t="shared" si="38"/>
        <v>30.505760190112106</v>
      </c>
      <c r="H370" s="10">
        <f t="shared" si="36"/>
        <v>19.632942115237558</v>
      </c>
      <c r="I370" s="11">
        <v>17.899999999999999</v>
      </c>
      <c r="J370" s="12">
        <f t="shared" si="44"/>
        <v>2.2374999999999999E-2</v>
      </c>
      <c r="K370" s="13">
        <f t="shared" si="43"/>
        <v>229.88826815642463</v>
      </c>
    </row>
    <row r="371" spans="1:11" ht="12.6" customHeight="1" x14ac:dyDescent="0.2">
      <c r="A371" s="7" t="s">
        <v>426</v>
      </c>
      <c r="B371" s="8" t="s">
        <v>14</v>
      </c>
      <c r="C371" s="7" t="s">
        <v>427</v>
      </c>
      <c r="D371" s="9">
        <v>0.23324999999999999</v>
      </c>
      <c r="E371" s="9">
        <v>2.6775E-2</v>
      </c>
      <c r="F371" s="9">
        <v>0.19372499999999998</v>
      </c>
      <c r="G371" s="10">
        <f t="shared" si="38"/>
        <v>11.479099678456592</v>
      </c>
      <c r="H371" s="10">
        <f t="shared" si="36"/>
        <v>13.821138211382115</v>
      </c>
      <c r="I371" s="11">
        <v>17.399999999999999</v>
      </c>
      <c r="J371" s="12">
        <f t="shared" si="44"/>
        <v>2.1749999999999999E-2</v>
      </c>
      <c r="K371" s="13">
        <f t="shared" si="43"/>
        <v>23.103448275862078</v>
      </c>
    </row>
    <row r="372" spans="1:11" ht="12.6" customHeight="1" x14ac:dyDescent="0.2">
      <c r="A372" s="7" t="s">
        <v>428</v>
      </c>
      <c r="B372" s="8" t="s">
        <v>42</v>
      </c>
      <c r="C372" s="7" t="s">
        <v>62</v>
      </c>
      <c r="D372" s="9">
        <v>0.228825</v>
      </c>
      <c r="E372" s="9">
        <v>1.9612499999999998E-2</v>
      </c>
      <c r="F372" s="9">
        <v>0.27445000000000003</v>
      </c>
      <c r="G372" s="10">
        <f t="shared" si="38"/>
        <v>8.570960340871844</v>
      </c>
      <c r="H372" s="10">
        <f t="shared" si="36"/>
        <v>7.1461104026234272</v>
      </c>
      <c r="I372" s="11">
        <v>13.1</v>
      </c>
      <c r="J372" s="12">
        <f t="shared" si="44"/>
        <v>1.6374999999999997E-2</v>
      </c>
      <c r="K372" s="13">
        <f t="shared" si="43"/>
        <v>19.770992366412223</v>
      </c>
    </row>
    <row r="373" spans="1:11" ht="12.6" customHeight="1" x14ac:dyDescent="0.2">
      <c r="A373" s="7" t="s">
        <v>429</v>
      </c>
      <c r="B373" s="8" t="s">
        <v>95</v>
      </c>
      <c r="C373" s="7" t="s">
        <v>110</v>
      </c>
      <c r="D373" s="9">
        <v>0.22462499999999999</v>
      </c>
      <c r="E373" s="9">
        <v>0.11900000000000001</v>
      </c>
      <c r="F373" s="9">
        <v>1.4790375</v>
      </c>
      <c r="G373" s="10">
        <f t="shared" si="38"/>
        <v>52.977184195882032</v>
      </c>
      <c r="H373" s="10">
        <f t="shared" si="36"/>
        <v>8.0457730111643553</v>
      </c>
      <c r="I373" s="11">
        <v>61.5</v>
      </c>
      <c r="J373" s="12">
        <f t="shared" si="44"/>
        <v>7.6874999999999999E-2</v>
      </c>
      <c r="K373" s="13">
        <f t="shared" si="43"/>
        <v>54.796747967479689</v>
      </c>
    </row>
    <row r="374" spans="1:11" ht="12.6" customHeight="1" x14ac:dyDescent="0.2">
      <c r="A374" s="7" t="s">
        <v>430</v>
      </c>
      <c r="B374" s="8" t="s">
        <v>71</v>
      </c>
      <c r="C374" s="7" t="s">
        <v>71</v>
      </c>
      <c r="D374" s="9">
        <v>0.21853750000000002</v>
      </c>
      <c r="E374" s="9">
        <v>4.2374999999999996E-2</v>
      </c>
      <c r="F374" s="9">
        <v>0.30202499999999999</v>
      </c>
      <c r="G374" s="10">
        <f t="shared" si="38"/>
        <v>19.390264828690722</v>
      </c>
      <c r="H374" s="10">
        <f t="shared" si="36"/>
        <v>14.030295505338961</v>
      </c>
      <c r="I374" s="11">
        <v>34.700000000000003</v>
      </c>
      <c r="J374" s="12">
        <f t="shared" si="44"/>
        <v>4.3375000000000004E-2</v>
      </c>
      <c r="K374" s="13">
        <f t="shared" si="43"/>
        <v>-2.3054755043227844</v>
      </c>
    </row>
    <row r="375" spans="1:11" ht="12.6" customHeight="1" x14ac:dyDescent="0.2">
      <c r="A375" s="7" t="s">
        <v>431</v>
      </c>
      <c r="B375" s="8" t="s">
        <v>42</v>
      </c>
      <c r="C375" s="7" t="s">
        <v>43</v>
      </c>
      <c r="D375" s="9">
        <v>0.21807500000000002</v>
      </c>
      <c r="E375" s="9">
        <v>3.9350000000000003E-2</v>
      </c>
      <c r="F375" s="9">
        <v>0.20246249999999999</v>
      </c>
      <c r="G375" s="10">
        <f t="shared" si="38"/>
        <v>18.044250831136075</v>
      </c>
      <c r="H375" s="10">
        <f t="shared" si="36"/>
        <v>19.435697968759648</v>
      </c>
      <c r="I375" s="11">
        <v>10.199999999999999</v>
      </c>
      <c r="J375" s="12">
        <f t="shared" si="44"/>
        <v>1.2749999999999999E-2</v>
      </c>
      <c r="K375" s="13">
        <f t="shared" si="43"/>
        <v>208.62745098039221</v>
      </c>
    </row>
    <row r="376" spans="1:11" ht="12.6" customHeight="1" x14ac:dyDescent="0.2">
      <c r="A376" s="7" t="s">
        <v>432</v>
      </c>
      <c r="B376" s="8" t="s">
        <v>26</v>
      </c>
      <c r="C376" s="7" t="s">
        <v>27</v>
      </c>
      <c r="D376" s="9">
        <v>0.2165</v>
      </c>
      <c r="E376" s="9">
        <v>1.175E-2</v>
      </c>
      <c r="F376" s="9">
        <v>9.5875000000000002E-2</v>
      </c>
      <c r="G376" s="10">
        <f t="shared" si="38"/>
        <v>5.4272517321016167</v>
      </c>
      <c r="H376" s="10">
        <f t="shared" si="36"/>
        <v>12.25554106910039</v>
      </c>
      <c r="I376" s="11"/>
      <c r="J376" s="12">
        <v>7.4000000000000003E-3</v>
      </c>
      <c r="K376" s="13">
        <f t="shared" si="43"/>
        <v>58.783783783783775</v>
      </c>
    </row>
    <row r="377" spans="1:11" ht="12.6" customHeight="1" x14ac:dyDescent="0.2">
      <c r="A377" s="7" t="s">
        <v>433</v>
      </c>
      <c r="B377" s="8" t="s">
        <v>140</v>
      </c>
      <c r="C377" s="7" t="s">
        <v>195</v>
      </c>
      <c r="D377" s="9">
        <v>0.21353750000000002</v>
      </c>
      <c r="E377" s="9">
        <v>9.6250000000000003E-4</v>
      </c>
      <c r="F377" s="9">
        <v>0.36060000000000003</v>
      </c>
      <c r="G377" s="10">
        <f t="shared" si="38"/>
        <v>0.45074050225370249</v>
      </c>
      <c r="H377" s="10">
        <f t="shared" si="36"/>
        <v>0.26691625069328895</v>
      </c>
      <c r="I377" s="11">
        <v>6.3</v>
      </c>
      <c r="J377" s="12">
        <v>3.8999999999999998E-3</v>
      </c>
      <c r="K377" s="13">
        <f t="shared" si="43"/>
        <v>-75.320512820512818</v>
      </c>
    </row>
    <row r="378" spans="1:11" ht="12.6" customHeight="1" x14ac:dyDescent="0.2">
      <c r="A378" s="7" t="s">
        <v>434</v>
      </c>
      <c r="B378" s="8" t="s">
        <v>140</v>
      </c>
      <c r="C378" s="7" t="s">
        <v>141</v>
      </c>
      <c r="D378" s="9">
        <v>0.21312500000000001</v>
      </c>
      <c r="E378" s="9">
        <v>0.10368749999999999</v>
      </c>
      <c r="F378" s="9">
        <v>1.10185</v>
      </c>
      <c r="G378" s="10">
        <f t="shared" si="38"/>
        <v>48.651026392961874</v>
      </c>
      <c r="H378" s="10">
        <f t="shared" si="36"/>
        <v>9.4103099332940054</v>
      </c>
      <c r="I378" s="11">
        <v>83</v>
      </c>
      <c r="J378" s="12">
        <f>(I378/1000)*1.25</f>
        <v>0.10375000000000001</v>
      </c>
      <c r="K378" s="13">
        <f t="shared" si="43"/>
        <v>-6.0240963855441802E-2</v>
      </c>
    </row>
    <row r="379" spans="1:11" ht="12.6" customHeight="1" x14ac:dyDescent="0.2">
      <c r="A379" s="7" t="s">
        <v>435</v>
      </c>
      <c r="B379" s="8" t="s">
        <v>95</v>
      </c>
      <c r="C379" s="7" t="s">
        <v>169</v>
      </c>
      <c r="D379" s="9">
        <v>0.21224999999999999</v>
      </c>
      <c r="E379" s="9">
        <v>6.442500000000001E-2</v>
      </c>
      <c r="F379" s="9">
        <v>6.1662000000000008</v>
      </c>
      <c r="G379" s="10">
        <f t="shared" si="38"/>
        <v>30.35335689045937</v>
      </c>
      <c r="H379" s="10">
        <f t="shared" si="36"/>
        <v>1.0448087963413448</v>
      </c>
      <c r="I379" s="11"/>
      <c r="J379" s="12">
        <v>5.1999999999999998E-2</v>
      </c>
      <c r="K379" s="13">
        <f t="shared" si="43"/>
        <v>23.894230769230795</v>
      </c>
    </row>
    <row r="380" spans="1:11" ht="12.6" customHeight="1" x14ac:dyDescent="0.2">
      <c r="A380" s="7" t="s">
        <v>436</v>
      </c>
      <c r="B380" s="8" t="s">
        <v>71</v>
      </c>
      <c r="C380" s="7" t="s">
        <v>71</v>
      </c>
      <c r="D380" s="9">
        <v>0.2117125</v>
      </c>
      <c r="E380" s="9">
        <v>-2.0000000000000001E-4</v>
      </c>
      <c r="F380" s="9">
        <v>0.19623750000000001</v>
      </c>
      <c r="G380" s="10">
        <f t="shared" si="38"/>
        <v>-9.4467733364822573E-2</v>
      </c>
      <c r="H380" s="10">
        <f t="shared" si="36"/>
        <v>-0.10191731957449519</v>
      </c>
      <c r="I380" s="11">
        <v>2.5</v>
      </c>
      <c r="J380" s="12">
        <f t="shared" ref="J380:J386" si="45">(I380/1000)*1.25</f>
        <v>3.1250000000000002E-3</v>
      </c>
      <c r="K380" s="13">
        <f t="shared" si="43"/>
        <v>-106.4</v>
      </c>
    </row>
    <row r="381" spans="1:11" ht="12.6" customHeight="1" x14ac:dyDescent="0.2">
      <c r="A381" s="7" t="s">
        <v>437</v>
      </c>
      <c r="B381" s="8" t="s">
        <v>71</v>
      </c>
      <c r="C381" s="7" t="s">
        <v>71</v>
      </c>
      <c r="D381" s="9">
        <v>0.20876249999999999</v>
      </c>
      <c r="E381" s="9">
        <v>0.120225</v>
      </c>
      <c r="F381" s="9">
        <v>4.8312499999999994E-2</v>
      </c>
      <c r="G381" s="10">
        <f t="shared" si="38"/>
        <v>57.589365906233155</v>
      </c>
      <c r="H381" s="10">
        <f t="shared" si="36"/>
        <v>248.84864165588621</v>
      </c>
      <c r="I381" s="11">
        <v>74.3</v>
      </c>
      <c r="J381" s="12">
        <f t="shared" si="45"/>
        <v>9.2874999999999985E-2</v>
      </c>
      <c r="K381" s="13">
        <f t="shared" si="43"/>
        <v>29.448183041722764</v>
      </c>
    </row>
    <row r="382" spans="1:11" ht="12.6" customHeight="1" x14ac:dyDescent="0.2">
      <c r="A382" s="7" t="s">
        <v>438</v>
      </c>
      <c r="B382" s="8" t="s">
        <v>8</v>
      </c>
      <c r="C382" s="7" t="s">
        <v>12</v>
      </c>
      <c r="D382" s="9">
        <v>0.20572499999999999</v>
      </c>
      <c r="E382" s="9">
        <v>2.5225000000000001E-2</v>
      </c>
      <c r="F382" s="9">
        <v>0.43661250000000007</v>
      </c>
      <c r="G382" s="10">
        <f t="shared" si="38"/>
        <v>12.261514157248756</v>
      </c>
      <c r="H382" s="10">
        <f t="shared" si="36"/>
        <v>5.7774342237109559</v>
      </c>
      <c r="I382" s="11">
        <v>13.5</v>
      </c>
      <c r="J382" s="12">
        <f t="shared" si="45"/>
        <v>1.6875000000000001E-2</v>
      </c>
      <c r="K382" s="13">
        <f t="shared" si="43"/>
        <v>49.481481481481474</v>
      </c>
    </row>
    <row r="383" spans="1:11" ht="12.6" customHeight="1" x14ac:dyDescent="0.2">
      <c r="A383" s="7" t="s">
        <v>439</v>
      </c>
      <c r="B383" s="8" t="s">
        <v>14</v>
      </c>
      <c r="C383" s="7" t="s">
        <v>22</v>
      </c>
      <c r="D383" s="9">
        <v>0.20432499999999998</v>
      </c>
      <c r="E383" s="9">
        <v>1.0749999999999999E-2</v>
      </c>
      <c r="F383" s="9">
        <v>0.1416125</v>
      </c>
      <c r="G383" s="10">
        <f t="shared" si="38"/>
        <v>5.2612259880092989</v>
      </c>
      <c r="H383" s="10">
        <f t="shared" si="36"/>
        <v>7.5911377879777557</v>
      </c>
      <c r="I383" s="11">
        <v>18.7</v>
      </c>
      <c r="J383" s="12">
        <f t="shared" si="45"/>
        <v>2.3374999999999996E-2</v>
      </c>
      <c r="K383" s="13">
        <f t="shared" si="43"/>
        <v>-54.010695187165766</v>
      </c>
    </row>
    <row r="384" spans="1:11" ht="12.6" customHeight="1" x14ac:dyDescent="0.2">
      <c r="A384" s="7" t="s">
        <v>440</v>
      </c>
      <c r="B384" s="8" t="s">
        <v>24</v>
      </c>
      <c r="C384" s="7" t="s">
        <v>24</v>
      </c>
      <c r="D384" s="9">
        <v>0.2</v>
      </c>
      <c r="E384" s="9">
        <v>9.9849999999999994E-2</v>
      </c>
      <c r="F384" s="9">
        <v>3.2222374999999999</v>
      </c>
      <c r="G384" s="10">
        <f t="shared" si="38"/>
        <v>49.924999999999997</v>
      </c>
      <c r="H384" s="10">
        <f t="shared" si="36"/>
        <v>3.0987784109644307</v>
      </c>
      <c r="I384" s="11">
        <v>77.2</v>
      </c>
      <c r="J384" s="12">
        <f t="shared" si="45"/>
        <v>9.6500000000000002E-2</v>
      </c>
      <c r="K384" s="13">
        <f t="shared" si="43"/>
        <v>3.471502590673567</v>
      </c>
    </row>
    <row r="385" spans="1:11" ht="12.6" customHeight="1" x14ac:dyDescent="0.2">
      <c r="A385" s="7" t="s">
        <v>441</v>
      </c>
      <c r="B385" s="8" t="s">
        <v>48</v>
      </c>
      <c r="C385" s="7" t="s">
        <v>220</v>
      </c>
      <c r="D385" s="9">
        <v>0.19974999999999998</v>
      </c>
      <c r="E385" s="9">
        <v>1.1875E-2</v>
      </c>
      <c r="F385" s="9">
        <v>0.14174999999999999</v>
      </c>
      <c r="G385" s="10">
        <f t="shared" si="38"/>
        <v>5.9449311639549443</v>
      </c>
      <c r="H385" s="10">
        <f t="shared" ref="H385:H448" si="46">(E385/F385)*100</f>
        <v>8.3774250440917122</v>
      </c>
      <c r="I385" s="11">
        <v>7.8</v>
      </c>
      <c r="J385" s="12">
        <f t="shared" si="45"/>
        <v>9.75E-3</v>
      </c>
      <c r="K385" s="13">
        <f t="shared" si="43"/>
        <v>21.794871794871796</v>
      </c>
    </row>
    <row r="386" spans="1:11" ht="12.6" customHeight="1" x14ac:dyDescent="0.2">
      <c r="A386" s="7" t="s">
        <v>442</v>
      </c>
      <c r="B386" s="8" t="s">
        <v>8</v>
      </c>
      <c r="C386" s="7" t="s">
        <v>9</v>
      </c>
      <c r="D386" s="9">
        <v>0.19768750000000002</v>
      </c>
      <c r="E386" s="9">
        <v>3.9237500000000002E-2</v>
      </c>
      <c r="F386" s="9">
        <v>0.41233750000000002</v>
      </c>
      <c r="G386" s="10">
        <f t="shared" ref="G386:G449" si="47">(E386/D386)*100</f>
        <v>19.848245336705659</v>
      </c>
      <c r="H386" s="10">
        <f t="shared" si="46"/>
        <v>9.5158698881377504</v>
      </c>
      <c r="I386" s="11">
        <v>7.6</v>
      </c>
      <c r="J386" s="12">
        <f t="shared" si="45"/>
        <v>9.4999999999999998E-3</v>
      </c>
      <c r="K386" s="13">
        <f t="shared" si="43"/>
        <v>313.0263157894737</v>
      </c>
    </row>
    <row r="387" spans="1:11" ht="12.6" customHeight="1" x14ac:dyDescent="0.2">
      <c r="A387" s="7" t="s">
        <v>443</v>
      </c>
      <c r="B387" s="8" t="s">
        <v>14</v>
      </c>
      <c r="C387" s="7" t="s">
        <v>75</v>
      </c>
      <c r="D387" s="9">
        <v>0.19625000000000001</v>
      </c>
      <c r="E387" s="9">
        <v>6.5000000000000002E-2</v>
      </c>
      <c r="F387" s="9">
        <v>0.32637499999999997</v>
      </c>
      <c r="G387" s="10">
        <f t="shared" si="47"/>
        <v>33.121019108280251</v>
      </c>
      <c r="H387" s="10">
        <f t="shared" si="46"/>
        <v>19.915741095365764</v>
      </c>
      <c r="I387" s="11"/>
      <c r="J387" s="12">
        <v>6.7000000000000004E-2</v>
      </c>
      <c r="K387" s="13">
        <f t="shared" si="43"/>
        <v>-2.985074626865674</v>
      </c>
    </row>
    <row r="388" spans="1:11" ht="12.6" customHeight="1" x14ac:dyDescent="0.2">
      <c r="A388" s="7" t="s">
        <v>444</v>
      </c>
      <c r="B388" s="8" t="s">
        <v>8</v>
      </c>
      <c r="C388" s="7" t="s">
        <v>12</v>
      </c>
      <c r="D388" s="9">
        <v>0.19274999999999998</v>
      </c>
      <c r="E388" s="9">
        <v>3.3475000000000005E-2</v>
      </c>
      <c r="F388" s="9">
        <v>0.3082125</v>
      </c>
      <c r="G388" s="10">
        <f t="shared" si="47"/>
        <v>17.367055771725038</v>
      </c>
      <c r="H388" s="10">
        <f t="shared" si="46"/>
        <v>10.861013099728273</v>
      </c>
      <c r="I388" s="11">
        <v>42.6</v>
      </c>
      <c r="J388" s="12">
        <f>(I388/1000)*1.25</f>
        <v>5.3249999999999999E-2</v>
      </c>
      <c r="K388" s="13">
        <f t="shared" si="43"/>
        <v>-37.13615023474177</v>
      </c>
    </row>
    <row r="389" spans="1:11" ht="12.6" customHeight="1" x14ac:dyDescent="0.2">
      <c r="A389" s="7" t="s">
        <v>445</v>
      </c>
      <c r="B389" s="8" t="s">
        <v>56</v>
      </c>
      <c r="C389" s="7" t="s">
        <v>64</v>
      </c>
      <c r="D389" s="9">
        <v>0.19082499999999999</v>
      </c>
      <c r="E389" s="9">
        <v>2.3362500000000001E-2</v>
      </c>
      <c r="F389" s="9">
        <v>0.50845000000000007</v>
      </c>
      <c r="G389" s="10">
        <f t="shared" si="47"/>
        <v>12.242892702738112</v>
      </c>
      <c r="H389" s="10">
        <f t="shared" si="46"/>
        <v>4.5948470842757398</v>
      </c>
      <c r="I389" s="11">
        <v>30.6</v>
      </c>
      <c r="J389" s="12">
        <f>(I389/1000)*1.25</f>
        <v>3.8250000000000006E-2</v>
      </c>
      <c r="K389" s="13">
        <f t="shared" si="43"/>
        <v>-38.921568627450988</v>
      </c>
    </row>
    <row r="390" spans="1:11" ht="12.6" customHeight="1" x14ac:dyDescent="0.2">
      <c r="A390" s="7" t="s">
        <v>446</v>
      </c>
      <c r="B390" s="8" t="s">
        <v>17</v>
      </c>
      <c r="C390" s="7" t="s">
        <v>18</v>
      </c>
      <c r="D390" s="9">
        <v>0.18912500000000002</v>
      </c>
      <c r="E390" s="9">
        <v>0.23499999999999999</v>
      </c>
      <c r="F390" s="9">
        <v>65.52024999999999</v>
      </c>
      <c r="G390" s="10" t="s">
        <v>79</v>
      </c>
      <c r="H390" s="10">
        <f t="shared" si="46"/>
        <v>0.35866774012614422</v>
      </c>
      <c r="I390" s="11">
        <v>190.5</v>
      </c>
      <c r="J390" s="12">
        <f>(I390/1000)*1.25</f>
        <v>0.238125</v>
      </c>
      <c r="K390" s="13">
        <f t="shared" si="43"/>
        <v>-1.3123359580052563</v>
      </c>
    </row>
    <row r="391" spans="1:11" ht="12.6" customHeight="1" x14ac:dyDescent="0.2">
      <c r="A391" s="7" t="s">
        <v>447</v>
      </c>
      <c r="B391" s="8" t="s">
        <v>53</v>
      </c>
      <c r="C391" s="7" t="s">
        <v>54</v>
      </c>
      <c r="D391" s="9">
        <v>0.184</v>
      </c>
      <c r="E391" s="9">
        <v>2.6437499999999999E-2</v>
      </c>
      <c r="F391" s="9">
        <v>0.43213749999999995</v>
      </c>
      <c r="G391" s="10">
        <f t="shared" si="47"/>
        <v>14.368206521739129</v>
      </c>
      <c r="H391" s="10">
        <f t="shared" si="46"/>
        <v>6.1178444360880508</v>
      </c>
      <c r="I391" s="11">
        <v>11.3</v>
      </c>
      <c r="J391" s="12">
        <f>(I391/1000)*1.25</f>
        <v>1.4125000000000002E-2</v>
      </c>
      <c r="K391" s="13">
        <f t="shared" si="43"/>
        <v>87.168141592920321</v>
      </c>
    </row>
    <row r="392" spans="1:11" ht="12.6" customHeight="1" x14ac:dyDescent="0.2">
      <c r="A392" s="7" t="s">
        <v>448</v>
      </c>
      <c r="B392" s="8" t="s">
        <v>95</v>
      </c>
      <c r="C392" s="7" t="s">
        <v>96</v>
      </c>
      <c r="D392" s="9">
        <v>0.17987500000000001</v>
      </c>
      <c r="E392" s="9">
        <v>4.1799999999999997E-2</v>
      </c>
      <c r="F392" s="9">
        <v>0.2273375</v>
      </c>
      <c r="G392" s="10">
        <f t="shared" si="47"/>
        <v>23.238359972202915</v>
      </c>
      <c r="H392" s="10">
        <f t="shared" si="46"/>
        <v>18.386759773464561</v>
      </c>
      <c r="I392" s="11"/>
      <c r="J392" s="12" t="s">
        <v>79</v>
      </c>
      <c r="K392" s="13" t="s">
        <v>79</v>
      </c>
    </row>
    <row r="393" spans="1:11" ht="12.6" customHeight="1" x14ac:dyDescent="0.2">
      <c r="A393" s="7" t="s">
        <v>449</v>
      </c>
      <c r="B393" s="8" t="s">
        <v>95</v>
      </c>
      <c r="C393" s="7" t="s">
        <v>110</v>
      </c>
      <c r="D393" s="9">
        <v>0.17975000000000002</v>
      </c>
      <c r="E393" s="9">
        <v>0</v>
      </c>
      <c r="F393" s="9">
        <v>0.89729999999999999</v>
      </c>
      <c r="G393" s="10">
        <f t="shared" si="47"/>
        <v>0</v>
      </c>
      <c r="H393" s="10">
        <f t="shared" si="46"/>
        <v>0</v>
      </c>
      <c r="I393" s="11"/>
      <c r="J393" s="12" t="s">
        <v>79</v>
      </c>
      <c r="K393" s="13" t="s">
        <v>79</v>
      </c>
    </row>
    <row r="394" spans="1:11" ht="12.6" customHeight="1" x14ac:dyDescent="0.2">
      <c r="A394" s="7" t="s">
        <v>450</v>
      </c>
      <c r="B394" s="8" t="s">
        <v>14</v>
      </c>
      <c r="C394" s="7" t="s">
        <v>75</v>
      </c>
      <c r="D394" s="9">
        <v>0.17862500000000001</v>
      </c>
      <c r="E394" s="9">
        <v>5.9999999999999993E-3</v>
      </c>
      <c r="F394" s="9">
        <v>0.11749999999999999</v>
      </c>
      <c r="G394" s="10">
        <f t="shared" si="47"/>
        <v>3.3589923023093071</v>
      </c>
      <c r="H394" s="10">
        <f t="shared" si="46"/>
        <v>5.1063829787234036</v>
      </c>
      <c r="I394" s="11">
        <v>4</v>
      </c>
      <c r="J394" s="12">
        <f>(I394/1000)*1.25</f>
        <v>5.0000000000000001E-3</v>
      </c>
      <c r="K394" s="13">
        <f t="shared" ref="K394:K407" si="48">((E394-J394)/J394)*100</f>
        <v>19.999999999999982</v>
      </c>
    </row>
    <row r="395" spans="1:11" ht="12.6" customHeight="1" x14ac:dyDescent="0.2">
      <c r="A395" s="7" t="s">
        <v>451</v>
      </c>
      <c r="B395" s="8" t="s">
        <v>53</v>
      </c>
      <c r="C395" s="7" t="s">
        <v>90</v>
      </c>
      <c r="D395" s="9">
        <v>0.17596250000000002</v>
      </c>
      <c r="E395" s="9">
        <v>1.8600000000000002E-2</v>
      </c>
      <c r="F395" s="9">
        <v>0.26756250000000004</v>
      </c>
      <c r="G395" s="10">
        <f t="shared" si="47"/>
        <v>10.570434041344036</v>
      </c>
      <c r="H395" s="10">
        <f t="shared" si="46"/>
        <v>6.9516468114926413</v>
      </c>
      <c r="I395" s="11">
        <v>7</v>
      </c>
      <c r="J395" s="12">
        <v>1.9E-2</v>
      </c>
      <c r="K395" s="13">
        <f t="shared" si="48"/>
        <v>-2.1052631578947243</v>
      </c>
    </row>
    <row r="396" spans="1:11" ht="12.6" customHeight="1" x14ac:dyDescent="0.2">
      <c r="A396" s="7" t="s">
        <v>452</v>
      </c>
      <c r="B396" s="8" t="s">
        <v>26</v>
      </c>
      <c r="C396" s="7" t="s">
        <v>39</v>
      </c>
      <c r="D396" s="9">
        <v>0.17221249999999999</v>
      </c>
      <c r="E396" s="9">
        <v>1.0100000000000001E-2</v>
      </c>
      <c r="F396" s="9">
        <v>0.13941249999999999</v>
      </c>
      <c r="G396" s="10">
        <f t="shared" si="47"/>
        <v>5.864847209116645</v>
      </c>
      <c r="H396" s="10">
        <f t="shared" si="46"/>
        <v>7.2446875280193685</v>
      </c>
      <c r="I396" s="11">
        <v>9.6999999999999993</v>
      </c>
      <c r="J396" s="12">
        <f t="shared" ref="J396:J402" si="49">(I396/1000)*1.25</f>
        <v>1.2124999999999999E-2</v>
      </c>
      <c r="K396" s="13">
        <f t="shared" si="48"/>
        <v>-16.701030927835031</v>
      </c>
    </row>
    <row r="397" spans="1:11" ht="12.6" customHeight="1" x14ac:dyDescent="0.2">
      <c r="A397" s="7" t="s">
        <v>453</v>
      </c>
      <c r="B397" s="8" t="s">
        <v>140</v>
      </c>
      <c r="C397" s="7" t="s">
        <v>141</v>
      </c>
      <c r="D397" s="9">
        <v>0.17204999999999998</v>
      </c>
      <c r="E397" s="9">
        <v>2.7674999999999998E-2</v>
      </c>
      <c r="F397" s="9">
        <v>0.25455</v>
      </c>
      <c r="G397" s="10">
        <f t="shared" si="47"/>
        <v>16.085440278988667</v>
      </c>
      <c r="H397" s="10">
        <f t="shared" si="46"/>
        <v>10.872127283441367</v>
      </c>
      <c r="I397" s="11">
        <v>19.399999999999999</v>
      </c>
      <c r="J397" s="12">
        <f t="shared" si="49"/>
        <v>2.4249999999999997E-2</v>
      </c>
      <c r="K397" s="13">
        <f t="shared" si="48"/>
        <v>14.12371134020619</v>
      </c>
    </row>
    <row r="398" spans="1:11" ht="12.6" customHeight="1" x14ac:dyDescent="0.2">
      <c r="A398" s="7" t="s">
        <v>454</v>
      </c>
      <c r="B398" s="8" t="s">
        <v>24</v>
      </c>
      <c r="C398" s="7" t="s">
        <v>24</v>
      </c>
      <c r="D398" s="9">
        <v>0.16250000000000001</v>
      </c>
      <c r="E398" s="9">
        <v>2.5625000000000002E-2</v>
      </c>
      <c r="F398" s="9">
        <v>0.97662499999999997</v>
      </c>
      <c r="G398" s="10">
        <f t="shared" si="47"/>
        <v>15.769230769230768</v>
      </c>
      <c r="H398" s="10">
        <f t="shared" si="46"/>
        <v>2.6238320747472161</v>
      </c>
      <c r="I398" s="11">
        <v>12.3</v>
      </c>
      <c r="J398" s="12">
        <f t="shared" si="49"/>
        <v>1.5375E-2</v>
      </c>
      <c r="K398" s="13">
        <f t="shared" si="48"/>
        <v>66.666666666666686</v>
      </c>
    </row>
    <row r="399" spans="1:11" ht="12.6" customHeight="1" x14ac:dyDescent="0.2">
      <c r="A399" s="7" t="s">
        <v>455</v>
      </c>
      <c r="B399" s="8" t="s">
        <v>8</v>
      </c>
      <c r="C399" s="7" t="s">
        <v>9</v>
      </c>
      <c r="D399" s="9">
        <v>0.161525</v>
      </c>
      <c r="E399" s="9">
        <v>-6.8724999999999994E-2</v>
      </c>
      <c r="F399" s="9">
        <v>0.56612499999999999</v>
      </c>
      <c r="G399" s="10">
        <f t="shared" si="47"/>
        <v>-42.547593251818597</v>
      </c>
      <c r="H399" s="10">
        <f t="shared" si="46"/>
        <v>-12.139545153455508</v>
      </c>
      <c r="I399" s="11">
        <v>14.1</v>
      </c>
      <c r="J399" s="12">
        <f t="shared" si="49"/>
        <v>1.7624999999999998E-2</v>
      </c>
      <c r="K399" s="13">
        <f t="shared" si="48"/>
        <v>-489.92907801418443</v>
      </c>
    </row>
    <row r="400" spans="1:11" ht="12.6" customHeight="1" x14ac:dyDescent="0.2">
      <c r="A400" s="7" t="s">
        <v>456</v>
      </c>
      <c r="B400" s="8" t="s">
        <v>95</v>
      </c>
      <c r="C400" s="7" t="s">
        <v>96</v>
      </c>
      <c r="D400" s="9">
        <v>0.16062500000000002</v>
      </c>
      <c r="E400" s="9">
        <v>0.24362500000000004</v>
      </c>
      <c r="F400" s="9">
        <v>1.98</v>
      </c>
      <c r="G400" s="10" t="s">
        <v>79</v>
      </c>
      <c r="H400" s="10">
        <f t="shared" si="46"/>
        <v>12.304292929292931</v>
      </c>
      <c r="I400" s="11">
        <v>63.2</v>
      </c>
      <c r="J400" s="12">
        <f t="shared" si="49"/>
        <v>7.9000000000000015E-2</v>
      </c>
      <c r="K400" s="13">
        <f t="shared" si="48"/>
        <v>208.38607594936707</v>
      </c>
    </row>
    <row r="401" spans="1:11" ht="12.6" customHeight="1" x14ac:dyDescent="0.2">
      <c r="A401" s="7" t="s">
        <v>457</v>
      </c>
      <c r="B401" s="8" t="s">
        <v>8</v>
      </c>
      <c r="C401" s="7" t="s">
        <v>9</v>
      </c>
      <c r="D401" s="9">
        <v>0.16</v>
      </c>
      <c r="E401" s="9">
        <v>0.04</v>
      </c>
      <c r="F401" s="9">
        <v>1.8</v>
      </c>
      <c r="G401" s="10">
        <f t="shared" si="47"/>
        <v>25</v>
      </c>
      <c r="H401" s="10">
        <f t="shared" si="46"/>
        <v>2.2222222222222223</v>
      </c>
      <c r="I401" s="11">
        <v>-12</v>
      </c>
      <c r="J401" s="12">
        <f t="shared" si="49"/>
        <v>-1.4999999999999999E-2</v>
      </c>
      <c r="K401" s="13">
        <f t="shared" si="48"/>
        <v>-366.66666666666669</v>
      </c>
    </row>
    <row r="402" spans="1:11" ht="12.6" customHeight="1" x14ac:dyDescent="0.2">
      <c r="A402" s="7" t="s">
        <v>458</v>
      </c>
      <c r="B402" s="14" t="s">
        <v>36</v>
      </c>
      <c r="C402" s="7" t="s">
        <v>37</v>
      </c>
      <c r="D402" s="9">
        <v>0.15993750000000001</v>
      </c>
      <c r="E402" s="9">
        <v>4.2550000000000004E-2</v>
      </c>
      <c r="F402" s="9">
        <v>0.25542500000000001</v>
      </c>
      <c r="G402" s="10">
        <f t="shared" si="47"/>
        <v>26.604142243063698</v>
      </c>
      <c r="H402" s="10">
        <f t="shared" si="46"/>
        <v>16.658510325927377</v>
      </c>
      <c r="I402" s="11">
        <v>32.700000000000003</v>
      </c>
      <c r="J402" s="12">
        <f t="shared" si="49"/>
        <v>4.0875000000000002E-2</v>
      </c>
      <c r="K402" s="13">
        <f t="shared" si="48"/>
        <v>4.0978593272171322</v>
      </c>
    </row>
    <row r="403" spans="1:11" ht="12.6" customHeight="1" x14ac:dyDescent="0.2">
      <c r="A403" s="7" t="s">
        <v>459</v>
      </c>
      <c r="B403" s="14" t="s">
        <v>36</v>
      </c>
      <c r="C403" s="7" t="s">
        <v>37</v>
      </c>
      <c r="D403" s="9">
        <v>0.1583</v>
      </c>
      <c r="E403" s="9">
        <v>2.0262500000000003E-2</v>
      </c>
      <c r="F403" s="9">
        <v>0.12863750000000002</v>
      </c>
      <c r="G403" s="10">
        <f t="shared" si="47"/>
        <v>12.800063171193937</v>
      </c>
      <c r="H403" s="10">
        <f t="shared" si="46"/>
        <v>15.751627635798272</v>
      </c>
      <c r="I403" s="11"/>
      <c r="J403" s="12">
        <v>1.7319999999999999E-2</v>
      </c>
      <c r="K403" s="13">
        <f t="shared" si="48"/>
        <v>16.989030023094713</v>
      </c>
    </row>
    <row r="404" spans="1:11" ht="12.6" customHeight="1" x14ac:dyDescent="0.2">
      <c r="A404" s="7" t="s">
        <v>460</v>
      </c>
      <c r="B404" s="8" t="s">
        <v>95</v>
      </c>
      <c r="C404" s="7" t="s">
        <v>169</v>
      </c>
      <c r="D404" s="9">
        <v>0.15712500000000001</v>
      </c>
      <c r="E404" s="9">
        <v>0.137125</v>
      </c>
      <c r="F404" s="9">
        <v>1.538125</v>
      </c>
      <c r="G404" s="10">
        <f t="shared" si="47"/>
        <v>87.271280827366738</v>
      </c>
      <c r="H404" s="10">
        <f t="shared" si="46"/>
        <v>8.9150751726940278</v>
      </c>
      <c r="I404" s="11">
        <v>295.7</v>
      </c>
      <c r="J404" s="12">
        <f>(I404/1000)*1.25</f>
        <v>0.36962499999999998</v>
      </c>
      <c r="K404" s="13">
        <f t="shared" si="48"/>
        <v>-62.901589448765641</v>
      </c>
    </row>
    <row r="405" spans="1:11" ht="12.6" customHeight="1" x14ac:dyDescent="0.2">
      <c r="A405" s="7" t="s">
        <v>461</v>
      </c>
      <c r="B405" s="8" t="s">
        <v>48</v>
      </c>
      <c r="C405" s="7" t="s">
        <v>49</v>
      </c>
      <c r="D405" s="9">
        <v>0.155975</v>
      </c>
      <c r="E405" s="9">
        <v>1.35125E-2</v>
      </c>
      <c r="F405" s="9">
        <v>8.9737500000000012E-2</v>
      </c>
      <c r="G405" s="10">
        <f t="shared" si="47"/>
        <v>8.6632473152748837</v>
      </c>
      <c r="H405" s="10">
        <f t="shared" si="46"/>
        <v>15.057807494079952</v>
      </c>
      <c r="I405" s="11">
        <v>9.6</v>
      </c>
      <c r="J405" s="12">
        <f>(I405/1000)*1.25</f>
        <v>1.1999999999999999E-2</v>
      </c>
      <c r="K405" s="13">
        <f t="shared" si="48"/>
        <v>12.604166666666682</v>
      </c>
    </row>
    <row r="406" spans="1:11" ht="12.6" customHeight="1" x14ac:dyDescent="0.2">
      <c r="A406" s="7" t="s">
        <v>462</v>
      </c>
      <c r="B406" s="8" t="s">
        <v>140</v>
      </c>
      <c r="C406" s="7" t="s">
        <v>141</v>
      </c>
      <c r="D406" s="9">
        <v>0.15407500000000002</v>
      </c>
      <c r="E406" s="9">
        <v>1.6875000000000001E-2</v>
      </c>
      <c r="F406" s="9">
        <v>7.4137499999999995E-2</v>
      </c>
      <c r="G406" s="10">
        <f t="shared" si="47"/>
        <v>10.95245821840013</v>
      </c>
      <c r="H406" s="10">
        <f t="shared" si="46"/>
        <v>22.761760242792111</v>
      </c>
      <c r="I406" s="11"/>
      <c r="J406" s="12">
        <v>1.559E-2</v>
      </c>
      <c r="K406" s="13">
        <f t="shared" si="48"/>
        <v>8.2424631173829468</v>
      </c>
    </row>
    <row r="407" spans="1:11" ht="12.6" customHeight="1" x14ac:dyDescent="0.2">
      <c r="A407" s="7" t="s">
        <v>463</v>
      </c>
      <c r="B407" s="8" t="s">
        <v>8</v>
      </c>
      <c r="C407" s="7" t="s">
        <v>9</v>
      </c>
      <c r="D407" s="9">
        <v>0.1514875</v>
      </c>
      <c r="E407" s="9">
        <v>2.0800000000000003E-2</v>
      </c>
      <c r="F407" s="9">
        <v>0.21525</v>
      </c>
      <c r="G407" s="10">
        <f t="shared" si="47"/>
        <v>13.730505817311661</v>
      </c>
      <c r="H407" s="10">
        <f t="shared" si="46"/>
        <v>9.6631823461091759</v>
      </c>
      <c r="I407" s="11">
        <v>29.9</v>
      </c>
      <c r="J407" s="12">
        <f>(I407/1000)*1.25</f>
        <v>3.7374999999999999E-2</v>
      </c>
      <c r="K407" s="13">
        <f t="shared" si="48"/>
        <v>-44.347826086956516</v>
      </c>
    </row>
    <row r="408" spans="1:11" ht="12.6" customHeight="1" x14ac:dyDescent="0.2">
      <c r="A408" s="7" t="s">
        <v>464</v>
      </c>
      <c r="B408" s="8" t="s">
        <v>53</v>
      </c>
      <c r="C408" s="7" t="s">
        <v>54</v>
      </c>
      <c r="D408" s="9">
        <v>0.15088750000000001</v>
      </c>
      <c r="E408" s="9">
        <v>-1.7825000000000001E-2</v>
      </c>
      <c r="F408" s="9">
        <v>0.29192499999999999</v>
      </c>
      <c r="G408" s="10">
        <f t="shared" si="47"/>
        <v>-11.81343716344959</v>
      </c>
      <c r="H408" s="10">
        <f t="shared" si="46"/>
        <v>-6.1060203819474186</v>
      </c>
      <c r="I408" s="11"/>
      <c r="J408" s="12" t="s">
        <v>79</v>
      </c>
      <c r="K408" s="13" t="s">
        <v>79</v>
      </c>
    </row>
    <row r="409" spans="1:11" ht="12.6" customHeight="1" x14ac:dyDescent="0.2">
      <c r="A409" s="7" t="s">
        <v>465</v>
      </c>
      <c r="B409" s="8" t="s">
        <v>8</v>
      </c>
      <c r="C409" s="7" t="s">
        <v>125</v>
      </c>
      <c r="D409" s="9">
        <v>0.14927499999999999</v>
      </c>
      <c r="E409" s="9">
        <v>5.7012499999999994E-2</v>
      </c>
      <c r="F409" s="9">
        <v>0.58557499999999996</v>
      </c>
      <c r="G409" s="10">
        <f t="shared" si="47"/>
        <v>38.192932507117732</v>
      </c>
      <c r="H409" s="10">
        <f t="shared" si="46"/>
        <v>9.7361567689877475</v>
      </c>
      <c r="I409" s="11"/>
      <c r="J409" s="12">
        <v>0.08</v>
      </c>
      <c r="K409" s="13">
        <f t="shared" ref="K409:K431" si="50">((E409-J409)/J409)*100</f>
        <v>-28.734375000000011</v>
      </c>
    </row>
    <row r="410" spans="1:11" ht="12.6" customHeight="1" x14ac:dyDescent="0.2">
      <c r="A410" s="7" t="s">
        <v>466</v>
      </c>
      <c r="B410" s="8" t="s">
        <v>95</v>
      </c>
      <c r="C410" s="7" t="s">
        <v>96</v>
      </c>
      <c r="D410" s="9">
        <v>0.143625</v>
      </c>
      <c r="E410" s="9">
        <v>0.56074999999999997</v>
      </c>
      <c r="F410" s="9">
        <v>3.8464999999999998</v>
      </c>
      <c r="G410" s="10" t="s">
        <v>79</v>
      </c>
      <c r="H410" s="10">
        <f t="shared" si="46"/>
        <v>14.578187963083323</v>
      </c>
      <c r="I410" s="11">
        <v>337.4</v>
      </c>
      <c r="J410" s="12">
        <f>(I410/1000)*1.25</f>
        <v>0.42174999999999996</v>
      </c>
      <c r="K410" s="13">
        <f t="shared" si="50"/>
        <v>32.957913455838771</v>
      </c>
    </row>
    <row r="411" spans="1:11" ht="12.6" customHeight="1" x14ac:dyDescent="0.2">
      <c r="A411" s="7" t="s">
        <v>467</v>
      </c>
      <c r="B411" s="8" t="s">
        <v>140</v>
      </c>
      <c r="C411" s="7" t="s">
        <v>141</v>
      </c>
      <c r="D411" s="9">
        <v>0.138325</v>
      </c>
      <c r="E411" s="9">
        <v>2.2637500000000001E-2</v>
      </c>
      <c r="F411" s="9">
        <v>0.19526250000000001</v>
      </c>
      <c r="G411" s="10">
        <f t="shared" si="47"/>
        <v>16.365443701427797</v>
      </c>
      <c r="H411" s="10">
        <f t="shared" si="46"/>
        <v>11.593367902182958</v>
      </c>
      <c r="I411" s="11">
        <v>14.5</v>
      </c>
      <c r="J411" s="12">
        <f>(I411/1000)*1.25</f>
        <v>1.8125000000000002E-2</v>
      </c>
      <c r="K411" s="13">
        <f t="shared" si="50"/>
        <v>24.896551724137922</v>
      </c>
    </row>
    <row r="412" spans="1:11" ht="12.6" customHeight="1" x14ac:dyDescent="0.2">
      <c r="A412" s="7" t="s">
        <v>468</v>
      </c>
      <c r="B412" s="8" t="s">
        <v>14</v>
      </c>
      <c r="C412" s="7" t="s">
        <v>75</v>
      </c>
      <c r="D412" s="9">
        <v>0.13723750000000001</v>
      </c>
      <c r="E412" s="9">
        <v>1.05375E-2</v>
      </c>
      <c r="F412" s="9">
        <v>3.5637500000000003E-2</v>
      </c>
      <c r="G412" s="10">
        <f t="shared" si="47"/>
        <v>7.6782949266782028</v>
      </c>
      <c r="H412" s="10">
        <f t="shared" si="46"/>
        <v>29.568572430726057</v>
      </c>
      <c r="I412" s="11"/>
      <c r="J412" s="12">
        <v>8.0000000000000002E-3</v>
      </c>
      <c r="K412" s="13">
        <f t="shared" si="50"/>
        <v>31.718749999999996</v>
      </c>
    </row>
    <row r="413" spans="1:11" ht="12.6" customHeight="1" x14ac:dyDescent="0.2">
      <c r="A413" s="7" t="s">
        <v>469</v>
      </c>
      <c r="B413" s="8" t="s">
        <v>140</v>
      </c>
      <c r="C413" s="7" t="s">
        <v>141</v>
      </c>
      <c r="D413" s="9">
        <v>0.13652500000000001</v>
      </c>
      <c r="E413" s="9">
        <v>1.53375E-2</v>
      </c>
      <c r="F413" s="9">
        <v>0.23139999999999999</v>
      </c>
      <c r="G413" s="10">
        <f t="shared" si="47"/>
        <v>11.234206189342611</v>
      </c>
      <c r="H413" s="10">
        <f t="shared" si="46"/>
        <v>6.6281331028522041</v>
      </c>
      <c r="I413" s="11">
        <v>19.3</v>
      </c>
      <c r="J413" s="12">
        <f>(I413/1000)*1.25</f>
        <v>2.4125000000000001E-2</v>
      </c>
      <c r="K413" s="13">
        <f t="shared" si="50"/>
        <v>-36.424870466321238</v>
      </c>
    </row>
    <row r="414" spans="1:11" ht="12.6" customHeight="1" x14ac:dyDescent="0.2">
      <c r="A414" s="7" t="s">
        <v>470</v>
      </c>
      <c r="B414" s="8" t="s">
        <v>56</v>
      </c>
      <c r="C414" s="7" t="s">
        <v>82</v>
      </c>
      <c r="D414" s="9">
        <v>0.13650000000000001</v>
      </c>
      <c r="E414" s="9">
        <v>1.7687500000000002E-2</v>
      </c>
      <c r="F414" s="9">
        <v>0.104975</v>
      </c>
      <c r="G414" s="10">
        <f t="shared" si="47"/>
        <v>12.95787545787546</v>
      </c>
      <c r="H414" s="10">
        <f t="shared" si="46"/>
        <v>16.849249821386046</v>
      </c>
      <c r="I414" s="11">
        <v>14.1</v>
      </c>
      <c r="J414" s="12">
        <f>(I414/1000)*1.25</f>
        <v>1.7624999999999998E-2</v>
      </c>
      <c r="K414" s="13">
        <f t="shared" si="50"/>
        <v>0.35460992907803424</v>
      </c>
    </row>
    <row r="415" spans="1:11" ht="12.6" customHeight="1" x14ac:dyDescent="0.2">
      <c r="A415" s="7" t="s">
        <v>471</v>
      </c>
      <c r="B415" s="8" t="s">
        <v>48</v>
      </c>
      <c r="C415" s="7" t="s">
        <v>220</v>
      </c>
      <c r="D415" s="9">
        <v>0.13643750000000002</v>
      </c>
      <c r="E415" s="9">
        <v>2.3362500000000001E-2</v>
      </c>
      <c r="F415" s="9">
        <v>0.16681249999999997</v>
      </c>
      <c r="G415" s="10">
        <f t="shared" si="47"/>
        <v>17.123224919835089</v>
      </c>
      <c r="H415" s="10">
        <f t="shared" si="46"/>
        <v>14.005245410266021</v>
      </c>
      <c r="I415" s="11">
        <v>31.9</v>
      </c>
      <c r="J415" s="12">
        <f>(I415/1000)*1.25</f>
        <v>3.9874999999999994E-2</v>
      </c>
      <c r="K415" s="13">
        <f t="shared" si="50"/>
        <v>-41.410658307210021</v>
      </c>
    </row>
    <row r="416" spans="1:11" ht="12.6" customHeight="1" x14ac:dyDescent="0.2">
      <c r="A416" s="7" t="s">
        <v>472</v>
      </c>
      <c r="B416" s="8" t="s">
        <v>95</v>
      </c>
      <c r="C416" s="7" t="s">
        <v>110</v>
      </c>
      <c r="D416" s="9">
        <v>0.13275000000000001</v>
      </c>
      <c r="E416" s="9">
        <v>0.55049999999999999</v>
      </c>
      <c r="F416" s="9">
        <v>3.3073750000000004</v>
      </c>
      <c r="G416" s="10" t="s">
        <v>79</v>
      </c>
      <c r="H416" s="10">
        <f t="shared" si="46"/>
        <v>16.644619978079291</v>
      </c>
      <c r="I416" s="11">
        <v>239.3</v>
      </c>
      <c r="J416" s="12">
        <f>(I416/1000)*1.25</f>
        <v>0.29912500000000003</v>
      </c>
      <c r="K416" s="13">
        <f t="shared" si="50"/>
        <v>84.036773923944821</v>
      </c>
    </row>
    <row r="417" spans="1:11" ht="12.6" customHeight="1" x14ac:dyDescent="0.2">
      <c r="A417" s="7" t="s">
        <v>473</v>
      </c>
      <c r="B417" s="8" t="s">
        <v>95</v>
      </c>
      <c r="C417" s="7" t="s">
        <v>110</v>
      </c>
      <c r="D417" s="9">
        <v>0.13099999999999998</v>
      </c>
      <c r="E417" s="9">
        <v>5.8499999999999996E-2</v>
      </c>
      <c r="F417" s="9">
        <v>1.0034999999999998</v>
      </c>
      <c r="G417" s="10">
        <f t="shared" si="47"/>
        <v>44.656488549618324</v>
      </c>
      <c r="H417" s="10">
        <f t="shared" si="46"/>
        <v>5.8295964125560547</v>
      </c>
      <c r="I417" s="11"/>
      <c r="J417" s="12">
        <v>5.2999999999999999E-2</v>
      </c>
      <c r="K417" s="13">
        <f t="shared" si="50"/>
        <v>10.377358490566033</v>
      </c>
    </row>
    <row r="418" spans="1:11" ht="12.6" customHeight="1" x14ac:dyDescent="0.2">
      <c r="A418" s="7" t="s">
        <v>474</v>
      </c>
      <c r="B418" s="8" t="s">
        <v>17</v>
      </c>
      <c r="C418" s="7" t="s">
        <v>106</v>
      </c>
      <c r="D418" s="9">
        <v>0.1295</v>
      </c>
      <c r="E418" s="9">
        <v>6.275E-2</v>
      </c>
      <c r="F418" s="9">
        <v>2.0478749999999999</v>
      </c>
      <c r="G418" s="10">
        <f t="shared" si="47"/>
        <v>48.455598455598455</v>
      </c>
      <c r="H418" s="10">
        <f t="shared" si="46"/>
        <v>3.0641518647378385</v>
      </c>
      <c r="I418" s="11">
        <v>31.6</v>
      </c>
      <c r="J418" s="12">
        <f>(I418/1000)*1.25</f>
        <v>3.9500000000000007E-2</v>
      </c>
      <c r="K418" s="13">
        <f t="shared" si="50"/>
        <v>58.860759493670855</v>
      </c>
    </row>
    <row r="419" spans="1:11" ht="12.6" customHeight="1" x14ac:dyDescent="0.2">
      <c r="A419" s="7" t="s">
        <v>475</v>
      </c>
      <c r="B419" s="8" t="s">
        <v>48</v>
      </c>
      <c r="C419" s="7" t="s">
        <v>220</v>
      </c>
      <c r="D419" s="9">
        <v>0.12787500000000002</v>
      </c>
      <c r="E419" s="9">
        <v>2.4537499999999997E-2</v>
      </c>
      <c r="F419" s="9">
        <v>0.12845000000000001</v>
      </c>
      <c r="G419" s="10">
        <f t="shared" si="47"/>
        <v>19.188660801564023</v>
      </c>
      <c r="H419" s="10">
        <f t="shared" si="46"/>
        <v>19.10276372129233</v>
      </c>
      <c r="I419" s="11">
        <v>17.100000000000001</v>
      </c>
      <c r="J419" s="12">
        <f>(I419/1000)*1.25</f>
        <v>2.1375000000000002E-2</v>
      </c>
      <c r="K419" s="13">
        <f t="shared" si="50"/>
        <v>14.795321637426879</v>
      </c>
    </row>
    <row r="420" spans="1:11" ht="12.6" customHeight="1" x14ac:dyDescent="0.2">
      <c r="A420" s="7" t="s">
        <v>476</v>
      </c>
      <c r="B420" s="14" t="s">
        <v>36</v>
      </c>
      <c r="C420" s="7" t="s">
        <v>150</v>
      </c>
      <c r="D420" s="9">
        <v>0.12715000000000001</v>
      </c>
      <c r="E420" s="9">
        <v>6.4000000000000003E-3</v>
      </c>
      <c r="F420" s="9">
        <v>0.16543749999999999</v>
      </c>
      <c r="G420" s="10">
        <f t="shared" si="47"/>
        <v>5.0334250884781753</v>
      </c>
      <c r="H420" s="10">
        <f t="shared" si="46"/>
        <v>3.8685304117869288</v>
      </c>
      <c r="I420" s="11"/>
      <c r="J420" s="12">
        <v>1.0999999999999999E-2</v>
      </c>
      <c r="K420" s="13">
        <f t="shared" si="50"/>
        <v>-41.818181818181813</v>
      </c>
    </row>
    <row r="421" spans="1:11" ht="12.6" customHeight="1" x14ac:dyDescent="0.2">
      <c r="A421" s="7" t="s">
        <v>477</v>
      </c>
      <c r="B421" s="14" t="s">
        <v>36</v>
      </c>
      <c r="C421" s="7" t="s">
        <v>150</v>
      </c>
      <c r="D421" s="9">
        <v>0.1250125</v>
      </c>
      <c r="E421" s="9">
        <v>1.6212500000000001E-2</v>
      </c>
      <c r="F421" s="9">
        <v>0.1796625</v>
      </c>
      <c r="G421" s="10">
        <f t="shared" si="47"/>
        <v>12.968703129687032</v>
      </c>
      <c r="H421" s="10">
        <f t="shared" si="46"/>
        <v>9.0238641898003209</v>
      </c>
      <c r="I421" s="11">
        <v>24.4</v>
      </c>
      <c r="J421" s="12">
        <f t="shared" ref="J421:J429" si="51">(I421/1000)*1.25</f>
        <v>3.0499999999999999E-2</v>
      </c>
      <c r="K421" s="13">
        <f t="shared" si="50"/>
        <v>-46.844262295081961</v>
      </c>
    </row>
    <row r="422" spans="1:11" ht="12.6" customHeight="1" x14ac:dyDescent="0.2">
      <c r="A422" s="7" t="s">
        <v>478</v>
      </c>
      <c r="B422" s="8" t="s">
        <v>48</v>
      </c>
      <c r="C422" s="7" t="s">
        <v>87</v>
      </c>
      <c r="D422" s="9">
        <v>0.123975</v>
      </c>
      <c r="E422" s="9">
        <v>1.4175E-2</v>
      </c>
      <c r="F422" s="9">
        <v>1.0796750000000002</v>
      </c>
      <c r="G422" s="10">
        <f t="shared" si="47"/>
        <v>11.433756805807622</v>
      </c>
      <c r="H422" s="10">
        <f t="shared" si="46"/>
        <v>1.3128950841688469</v>
      </c>
      <c r="I422" s="11">
        <v>17.5</v>
      </c>
      <c r="J422" s="12">
        <f t="shared" si="51"/>
        <v>2.1875000000000002E-2</v>
      </c>
      <c r="K422" s="13">
        <f t="shared" si="50"/>
        <v>-35.200000000000003</v>
      </c>
    </row>
    <row r="423" spans="1:11" ht="12.6" customHeight="1" x14ac:dyDescent="0.2">
      <c r="A423" s="7" t="s">
        <v>479</v>
      </c>
      <c r="B423" s="8" t="s">
        <v>29</v>
      </c>
      <c r="C423" s="7" t="s">
        <v>30</v>
      </c>
      <c r="D423" s="9">
        <v>0.12351250000000001</v>
      </c>
      <c r="E423" s="9">
        <v>1.8187500000000002E-2</v>
      </c>
      <c r="F423" s="9">
        <v>0.49163750000000001</v>
      </c>
      <c r="G423" s="10">
        <f t="shared" si="47"/>
        <v>14.725230239854268</v>
      </c>
      <c r="H423" s="10">
        <f t="shared" si="46"/>
        <v>3.6993719966438694</v>
      </c>
      <c r="I423" s="11">
        <v>8.6999999999999993</v>
      </c>
      <c r="J423" s="12">
        <f t="shared" si="51"/>
        <v>1.0874999999999999E-2</v>
      </c>
      <c r="K423" s="13">
        <f t="shared" si="50"/>
        <v>67.241379310344868</v>
      </c>
    </row>
    <row r="424" spans="1:11" ht="12.6" customHeight="1" x14ac:dyDescent="0.2">
      <c r="A424" s="7" t="s">
        <v>480</v>
      </c>
      <c r="B424" s="8" t="s">
        <v>95</v>
      </c>
      <c r="C424" s="7" t="s">
        <v>169</v>
      </c>
      <c r="D424" s="9">
        <v>0.122875</v>
      </c>
      <c r="E424" s="9">
        <v>1.1375E-2</v>
      </c>
      <c r="F424" s="9">
        <v>0.66637500000000005</v>
      </c>
      <c r="G424" s="10">
        <f t="shared" si="47"/>
        <v>9.2573753814852484</v>
      </c>
      <c r="H424" s="10">
        <f t="shared" si="46"/>
        <v>1.7069968111048581</v>
      </c>
      <c r="I424" s="11">
        <v>73</v>
      </c>
      <c r="J424" s="12">
        <f t="shared" si="51"/>
        <v>9.1249999999999998E-2</v>
      </c>
      <c r="K424" s="13">
        <f t="shared" si="50"/>
        <v>-87.534246575342465</v>
      </c>
    </row>
    <row r="425" spans="1:11" ht="12.6" customHeight="1" x14ac:dyDescent="0.2">
      <c r="A425" s="7" t="s">
        <v>481</v>
      </c>
      <c r="B425" s="8" t="s">
        <v>8</v>
      </c>
      <c r="C425" s="7" t="s">
        <v>12</v>
      </c>
      <c r="D425" s="9">
        <v>0.12225</v>
      </c>
      <c r="E425" s="9">
        <v>6.7250000000000001E-3</v>
      </c>
      <c r="F425" s="9">
        <v>0.307975</v>
      </c>
      <c r="G425" s="10">
        <f t="shared" si="47"/>
        <v>5.5010224948875264</v>
      </c>
      <c r="H425" s="10">
        <f t="shared" si="46"/>
        <v>2.1836188002272912</v>
      </c>
      <c r="I425" s="11">
        <v>-14.5</v>
      </c>
      <c r="J425" s="12">
        <f t="shared" si="51"/>
        <v>-1.8125000000000002E-2</v>
      </c>
      <c r="K425" s="13">
        <f t="shared" si="50"/>
        <v>-137.10344827586206</v>
      </c>
    </row>
    <row r="426" spans="1:11" ht="12.6" customHeight="1" x14ac:dyDescent="0.2">
      <c r="A426" s="7" t="s">
        <v>482</v>
      </c>
      <c r="B426" s="8" t="s">
        <v>26</v>
      </c>
      <c r="C426" s="7" t="s">
        <v>27</v>
      </c>
      <c r="D426" s="9">
        <v>0.11887499999999998</v>
      </c>
      <c r="E426" s="9">
        <v>-7.5087500000000001E-2</v>
      </c>
      <c r="F426" s="9">
        <v>0.60272499999999996</v>
      </c>
      <c r="G426" s="10">
        <f t="shared" si="47"/>
        <v>-63.165089379600438</v>
      </c>
      <c r="H426" s="10">
        <f t="shared" si="46"/>
        <v>-12.458003235306318</v>
      </c>
      <c r="I426" s="11">
        <v>-51.3</v>
      </c>
      <c r="J426" s="12">
        <f t="shared" si="51"/>
        <v>-6.4125000000000001E-2</v>
      </c>
      <c r="K426" s="13">
        <f t="shared" si="50"/>
        <v>17.095516569200779</v>
      </c>
    </row>
    <row r="427" spans="1:11" ht="12.6" customHeight="1" x14ac:dyDescent="0.2">
      <c r="A427" s="7" t="s">
        <v>483</v>
      </c>
      <c r="B427" s="8" t="s">
        <v>42</v>
      </c>
      <c r="C427" s="7" t="s">
        <v>62</v>
      </c>
      <c r="D427" s="9">
        <v>0.11695</v>
      </c>
      <c r="E427" s="9">
        <v>1.9E-2</v>
      </c>
      <c r="F427" s="9">
        <v>0.1193375</v>
      </c>
      <c r="G427" s="10">
        <f t="shared" si="47"/>
        <v>16.246259085079092</v>
      </c>
      <c r="H427" s="10">
        <f t="shared" si="46"/>
        <v>15.921231800565621</v>
      </c>
      <c r="I427" s="11">
        <v>15.9</v>
      </c>
      <c r="J427" s="12">
        <f t="shared" si="51"/>
        <v>1.9875E-2</v>
      </c>
      <c r="K427" s="13">
        <f t="shared" si="50"/>
        <v>-4.4025157232704437</v>
      </c>
    </row>
    <row r="428" spans="1:11" ht="12.6" customHeight="1" x14ac:dyDescent="0.2">
      <c r="A428" s="7" t="s">
        <v>484</v>
      </c>
      <c r="B428" s="8" t="s">
        <v>95</v>
      </c>
      <c r="C428" s="7" t="s">
        <v>110</v>
      </c>
      <c r="D428" s="9">
        <v>0.105375</v>
      </c>
      <c r="E428" s="9">
        <v>7.4437500000000004E-2</v>
      </c>
      <c r="F428" s="9">
        <v>1.0944875000000001</v>
      </c>
      <c r="G428" s="10">
        <f t="shared" si="47"/>
        <v>70.640569395017806</v>
      </c>
      <c r="H428" s="10">
        <f t="shared" si="46"/>
        <v>6.8011283820052766</v>
      </c>
      <c r="I428" s="11">
        <v>31.9</v>
      </c>
      <c r="J428" s="12">
        <f t="shared" si="51"/>
        <v>3.9874999999999994E-2</v>
      </c>
      <c r="K428" s="13">
        <f t="shared" si="50"/>
        <v>86.677115987460851</v>
      </c>
    </row>
    <row r="429" spans="1:11" ht="12.6" customHeight="1" x14ac:dyDescent="0.2">
      <c r="A429" s="7" t="s">
        <v>485</v>
      </c>
      <c r="B429" s="8" t="s">
        <v>53</v>
      </c>
      <c r="C429" s="7" t="s">
        <v>90</v>
      </c>
      <c r="D429" s="9">
        <v>0.1018</v>
      </c>
      <c r="E429" s="9">
        <v>2.1787500000000001E-2</v>
      </c>
      <c r="F429" s="9">
        <v>0.17757499999999998</v>
      </c>
      <c r="G429" s="10">
        <f t="shared" si="47"/>
        <v>21.402259332023576</v>
      </c>
      <c r="H429" s="10">
        <f t="shared" si="46"/>
        <v>12.269463606926653</v>
      </c>
      <c r="I429" s="11">
        <v>11.4</v>
      </c>
      <c r="J429" s="12">
        <f t="shared" si="51"/>
        <v>1.4250000000000001E-2</v>
      </c>
      <c r="K429" s="13">
        <f t="shared" si="50"/>
        <v>52.894736842105274</v>
      </c>
    </row>
    <row r="430" spans="1:11" ht="12.6" customHeight="1" x14ac:dyDescent="0.2">
      <c r="A430" s="7" t="s">
        <v>486</v>
      </c>
      <c r="B430" s="8" t="s">
        <v>71</v>
      </c>
      <c r="C430" s="7" t="s">
        <v>71</v>
      </c>
      <c r="D430" s="9">
        <v>0.10028750000000002</v>
      </c>
      <c r="E430" s="9">
        <v>2.6349999999999998E-2</v>
      </c>
      <c r="F430" s="9">
        <v>0.14195000000000002</v>
      </c>
      <c r="G430" s="10">
        <f t="shared" si="47"/>
        <v>26.274460924841076</v>
      </c>
      <c r="H430" s="10">
        <f t="shared" si="46"/>
        <v>18.562874251497004</v>
      </c>
      <c r="I430" s="11"/>
      <c r="J430" s="12">
        <v>2.8299999999999999E-2</v>
      </c>
      <c r="K430" s="13">
        <f t="shared" si="50"/>
        <v>-6.8904593639575991</v>
      </c>
    </row>
    <row r="431" spans="1:11" ht="12.6" customHeight="1" x14ac:dyDescent="0.2">
      <c r="A431" s="7" t="s">
        <v>487</v>
      </c>
      <c r="B431" s="8" t="s">
        <v>26</v>
      </c>
      <c r="C431" s="7" t="s">
        <v>39</v>
      </c>
      <c r="D431" s="9">
        <v>9.9062499999999998E-2</v>
      </c>
      <c r="E431" s="9">
        <v>7.1499999999999992E-3</v>
      </c>
      <c r="F431" s="9">
        <v>0.23093749999999999</v>
      </c>
      <c r="G431" s="10">
        <f t="shared" si="47"/>
        <v>7.2176656151419554</v>
      </c>
      <c r="H431" s="10">
        <f t="shared" si="46"/>
        <v>3.0960757780784842</v>
      </c>
      <c r="I431" s="11"/>
      <c r="J431" s="12">
        <v>0.01</v>
      </c>
      <c r="K431" s="13">
        <f t="shared" si="50"/>
        <v>-28.500000000000007</v>
      </c>
    </row>
    <row r="432" spans="1:11" ht="12.6" customHeight="1" x14ac:dyDescent="0.2">
      <c r="A432" s="7" t="s">
        <v>488</v>
      </c>
      <c r="B432" s="8" t="s">
        <v>42</v>
      </c>
      <c r="C432" s="7" t="s">
        <v>43</v>
      </c>
      <c r="D432" s="9">
        <v>9.5799999999999996E-2</v>
      </c>
      <c r="E432" s="9">
        <v>1.1124999999999999E-2</v>
      </c>
      <c r="F432" s="9">
        <v>7.7062499999999992E-2</v>
      </c>
      <c r="G432" s="10">
        <f t="shared" si="47"/>
        <v>11.612734864300627</v>
      </c>
      <c r="H432" s="10">
        <f t="shared" si="46"/>
        <v>14.436334144363341</v>
      </c>
      <c r="I432" s="11"/>
      <c r="J432" s="12" t="s">
        <v>79</v>
      </c>
      <c r="K432" s="13" t="s">
        <v>79</v>
      </c>
    </row>
    <row r="433" spans="1:11" ht="12.6" customHeight="1" x14ac:dyDescent="0.2">
      <c r="A433" s="7" t="s">
        <v>489</v>
      </c>
      <c r="B433" s="14" t="s">
        <v>36</v>
      </c>
      <c r="C433" s="7" t="s">
        <v>37</v>
      </c>
      <c r="D433" s="9">
        <v>9.2249999999999985E-2</v>
      </c>
      <c r="E433" s="9">
        <v>-1.3125000000000001E-2</v>
      </c>
      <c r="F433" s="9">
        <v>0.11374999999999999</v>
      </c>
      <c r="G433" s="10">
        <f t="shared" si="47"/>
        <v>-14.227642276422767</v>
      </c>
      <c r="H433" s="10">
        <f t="shared" si="46"/>
        <v>-11.53846153846154</v>
      </c>
      <c r="I433" s="11"/>
      <c r="J433" s="12" t="s">
        <v>79</v>
      </c>
      <c r="K433" s="13" t="s">
        <v>79</v>
      </c>
    </row>
    <row r="434" spans="1:11" ht="12.6" customHeight="1" x14ac:dyDescent="0.2">
      <c r="A434" s="7" t="s">
        <v>490</v>
      </c>
      <c r="B434" s="8" t="s">
        <v>95</v>
      </c>
      <c r="C434" s="7" t="s">
        <v>110</v>
      </c>
      <c r="D434" s="9">
        <v>8.8749999999999996E-2</v>
      </c>
      <c r="E434" s="9">
        <v>4.7862499999999995E-2</v>
      </c>
      <c r="F434" s="9">
        <v>0.32713749999999997</v>
      </c>
      <c r="G434" s="10">
        <f t="shared" si="47"/>
        <v>53.929577464788721</v>
      </c>
      <c r="H434" s="10">
        <f t="shared" si="46"/>
        <v>14.630698100951435</v>
      </c>
      <c r="I434" s="11">
        <v>1.7</v>
      </c>
      <c r="J434" s="12">
        <v>5.1999999999999998E-2</v>
      </c>
      <c r="K434" s="13">
        <f>((E434-J434)/J434)*100</f>
        <v>-7.9567307692307745</v>
      </c>
    </row>
    <row r="435" spans="1:11" ht="12.6" customHeight="1" x14ac:dyDescent="0.2">
      <c r="A435" s="7" t="s">
        <v>491</v>
      </c>
      <c r="B435" s="8" t="s">
        <v>140</v>
      </c>
      <c r="C435" s="7" t="s">
        <v>141</v>
      </c>
      <c r="D435" s="9">
        <v>8.7375000000000008E-2</v>
      </c>
      <c r="E435" s="9">
        <v>8.0000000000000002E-3</v>
      </c>
      <c r="F435" s="9">
        <v>9.9100000000000008E-2</v>
      </c>
      <c r="G435" s="10">
        <f t="shared" si="47"/>
        <v>9.1559370529327602</v>
      </c>
      <c r="H435" s="10">
        <f t="shared" si="46"/>
        <v>8.0726538849646818</v>
      </c>
      <c r="I435" s="11">
        <v>5.0999999999999996</v>
      </c>
      <c r="J435" s="12">
        <v>8.0999999999999996E-3</v>
      </c>
      <c r="K435" s="13">
        <f>((E435-J435)/J435)*100</f>
        <v>-1.2345679012345605</v>
      </c>
    </row>
    <row r="436" spans="1:11" ht="12.6" customHeight="1" x14ac:dyDescent="0.2">
      <c r="A436" s="7" t="s">
        <v>492</v>
      </c>
      <c r="B436" s="8" t="s">
        <v>95</v>
      </c>
      <c r="C436" s="7" t="s">
        <v>110</v>
      </c>
      <c r="D436" s="9">
        <v>8.4875000000000006E-2</v>
      </c>
      <c r="E436" s="9">
        <v>0.15667500000000001</v>
      </c>
      <c r="F436" s="9">
        <v>1.5790499999999998</v>
      </c>
      <c r="G436" s="10" t="s">
        <v>79</v>
      </c>
      <c r="H436" s="10">
        <f t="shared" si="46"/>
        <v>9.9221050631708962</v>
      </c>
      <c r="I436" s="11">
        <v>-13.5</v>
      </c>
      <c r="J436" s="12">
        <f>(I436/1000)*1.25</f>
        <v>-1.6875000000000001E-2</v>
      </c>
      <c r="K436" s="13">
        <f>((E436-J436)/J436)*100</f>
        <v>-1028.4444444444443</v>
      </c>
    </row>
    <row r="437" spans="1:11" ht="12.6" customHeight="1" x14ac:dyDescent="0.2">
      <c r="A437" s="7" t="s">
        <v>493</v>
      </c>
      <c r="B437" s="8" t="s">
        <v>42</v>
      </c>
      <c r="C437" s="7" t="s">
        <v>62</v>
      </c>
      <c r="D437" s="9">
        <v>8.4375000000000006E-2</v>
      </c>
      <c r="E437" s="9">
        <v>6.1250000000000011E-3</v>
      </c>
      <c r="F437" s="9">
        <v>0.16412499999999999</v>
      </c>
      <c r="G437" s="10">
        <f t="shared" si="47"/>
        <v>7.2592592592592595</v>
      </c>
      <c r="H437" s="10">
        <f t="shared" si="46"/>
        <v>3.731911652703733</v>
      </c>
      <c r="I437" s="11"/>
      <c r="J437" s="12" t="s">
        <v>79</v>
      </c>
      <c r="K437" s="13" t="s">
        <v>79</v>
      </c>
    </row>
    <row r="438" spans="1:11" ht="12.6" customHeight="1" x14ac:dyDescent="0.2">
      <c r="A438" s="7" t="s">
        <v>494</v>
      </c>
      <c r="B438" s="8" t="s">
        <v>95</v>
      </c>
      <c r="C438" s="7" t="s">
        <v>96</v>
      </c>
      <c r="D438" s="9">
        <v>8.2375000000000004E-2</v>
      </c>
      <c r="E438" s="9">
        <v>6.6124999999999989E-2</v>
      </c>
      <c r="F438" s="9">
        <v>1.072875</v>
      </c>
      <c r="G438" s="10">
        <f t="shared" si="47"/>
        <v>80.273141122913501</v>
      </c>
      <c r="H438" s="10">
        <f t="shared" si="46"/>
        <v>6.1633461493650223</v>
      </c>
      <c r="I438" s="11"/>
      <c r="J438" s="12">
        <v>6.83E-2</v>
      </c>
      <c r="K438" s="13">
        <f>((E438-J438)/J438)*100</f>
        <v>-3.1844802342606302</v>
      </c>
    </row>
    <row r="439" spans="1:11" ht="12.6" customHeight="1" x14ac:dyDescent="0.2">
      <c r="A439" s="7" t="s">
        <v>495</v>
      </c>
      <c r="B439" s="14" t="s">
        <v>36</v>
      </c>
      <c r="C439" s="7" t="s">
        <v>37</v>
      </c>
      <c r="D439" s="9">
        <v>7.9450000000000007E-2</v>
      </c>
      <c r="E439" s="9">
        <v>-6.6249999999999998E-3</v>
      </c>
      <c r="F439" s="9">
        <v>0.37358750000000002</v>
      </c>
      <c r="G439" s="10">
        <f t="shared" si="47"/>
        <v>-8.3385777218376322</v>
      </c>
      <c r="H439" s="10">
        <f t="shared" si="46"/>
        <v>-1.7733462709539263</v>
      </c>
      <c r="I439" s="11"/>
      <c r="J439" s="12" t="s">
        <v>79</v>
      </c>
      <c r="K439" s="13" t="s">
        <v>79</v>
      </c>
    </row>
    <row r="440" spans="1:11" ht="12.6" customHeight="1" x14ac:dyDescent="0.2">
      <c r="A440" s="7" t="s">
        <v>496</v>
      </c>
      <c r="B440" s="14" t="s">
        <v>36</v>
      </c>
      <c r="C440" s="7" t="s">
        <v>150</v>
      </c>
      <c r="D440" s="9">
        <v>7.8762499999999999E-2</v>
      </c>
      <c r="E440" s="9">
        <v>1.6074999999999999E-2</v>
      </c>
      <c r="F440" s="9">
        <v>0.129275</v>
      </c>
      <c r="G440" s="10">
        <f t="shared" si="47"/>
        <v>20.40945881606094</v>
      </c>
      <c r="H440" s="10">
        <f t="shared" si="46"/>
        <v>12.434732160123767</v>
      </c>
      <c r="I440" s="11">
        <v>11.4</v>
      </c>
      <c r="J440" s="12">
        <f>(I440/1000)*1.25</f>
        <v>1.4250000000000001E-2</v>
      </c>
      <c r="K440" s="13">
        <f>((E440-J440)/J440)*100</f>
        <v>12.807017543859638</v>
      </c>
    </row>
    <row r="441" spans="1:11" ht="12.6" customHeight="1" x14ac:dyDescent="0.2">
      <c r="A441" s="7" t="s">
        <v>497</v>
      </c>
      <c r="B441" s="8" t="s">
        <v>95</v>
      </c>
      <c r="C441" s="7" t="s">
        <v>110</v>
      </c>
      <c r="D441" s="9">
        <v>7.8750000000000001E-2</v>
      </c>
      <c r="E441" s="9">
        <v>4.6100000000000002E-2</v>
      </c>
      <c r="F441" s="9">
        <v>1.3049625</v>
      </c>
      <c r="G441" s="10">
        <f t="shared" si="47"/>
        <v>58.539682539682545</v>
      </c>
      <c r="H441" s="10">
        <f t="shared" si="46"/>
        <v>3.5326685632728907</v>
      </c>
      <c r="I441" s="11">
        <v>20.2</v>
      </c>
      <c r="J441" s="12">
        <f>(I441/1000)*1.25</f>
        <v>2.5249999999999998E-2</v>
      </c>
      <c r="K441" s="13">
        <f>((E441-J441)/J441)*100</f>
        <v>82.574257425742587</v>
      </c>
    </row>
    <row r="442" spans="1:11" ht="12.6" customHeight="1" x14ac:dyDescent="0.2">
      <c r="A442" s="7" t="s">
        <v>498</v>
      </c>
      <c r="B442" s="8" t="s">
        <v>95</v>
      </c>
      <c r="C442" s="7" t="s">
        <v>110</v>
      </c>
      <c r="D442" s="9">
        <v>7.6249999999999998E-2</v>
      </c>
      <c r="E442" s="9">
        <v>4.3750000000000004E-2</v>
      </c>
      <c r="F442" s="9">
        <v>0.89124999999999999</v>
      </c>
      <c r="G442" s="10">
        <f t="shared" si="47"/>
        <v>57.37704918032788</v>
      </c>
      <c r="H442" s="10">
        <f t="shared" si="46"/>
        <v>4.9088359046283312</v>
      </c>
      <c r="I442" s="11"/>
      <c r="J442" s="12" t="s">
        <v>79</v>
      </c>
      <c r="K442" s="13" t="s">
        <v>79</v>
      </c>
    </row>
    <row r="443" spans="1:11" ht="12.6" customHeight="1" x14ac:dyDescent="0.2">
      <c r="A443" s="7" t="s">
        <v>499</v>
      </c>
      <c r="B443" s="8" t="s">
        <v>95</v>
      </c>
      <c r="C443" s="7" t="s">
        <v>96</v>
      </c>
      <c r="D443" s="9">
        <v>7.6249999999999998E-2</v>
      </c>
      <c r="E443" s="9">
        <v>6.7850000000000008E-2</v>
      </c>
      <c r="F443" s="9">
        <v>0.594275</v>
      </c>
      <c r="G443" s="10">
        <f t="shared" si="47"/>
        <v>88.983606557377058</v>
      </c>
      <c r="H443" s="10">
        <f t="shared" si="46"/>
        <v>11.41727314795339</v>
      </c>
      <c r="I443" s="11"/>
      <c r="J443" s="12" t="s">
        <v>79</v>
      </c>
      <c r="K443" s="13" t="s">
        <v>79</v>
      </c>
    </row>
    <row r="444" spans="1:11" ht="12.6" customHeight="1" x14ac:dyDescent="0.2">
      <c r="A444" s="7" t="s">
        <v>500</v>
      </c>
      <c r="B444" s="8" t="s">
        <v>71</v>
      </c>
      <c r="C444" s="7" t="s">
        <v>71</v>
      </c>
      <c r="D444" s="9">
        <v>7.5712500000000002E-2</v>
      </c>
      <c r="E444" s="9">
        <v>6.2375000000000009E-3</v>
      </c>
      <c r="F444" s="9">
        <v>0.23559999999999998</v>
      </c>
      <c r="G444" s="10">
        <f t="shared" si="47"/>
        <v>8.2384018491002156</v>
      </c>
      <c r="H444" s="10">
        <f t="shared" si="46"/>
        <v>2.6474957555178276</v>
      </c>
      <c r="I444" s="11">
        <v>11.6</v>
      </c>
      <c r="J444" s="12">
        <f>(I444/1000)*1.25</f>
        <v>1.4499999999999999E-2</v>
      </c>
      <c r="K444" s="13">
        <f>((E444-J444)/J444)*100</f>
        <v>-56.982758620689658</v>
      </c>
    </row>
    <row r="445" spans="1:11" ht="12.6" customHeight="1" x14ac:dyDescent="0.2">
      <c r="A445" s="7" t="s">
        <v>501</v>
      </c>
      <c r="B445" s="8" t="s">
        <v>56</v>
      </c>
      <c r="C445" s="7" t="s">
        <v>64</v>
      </c>
      <c r="D445" s="9">
        <v>7.4812500000000004E-2</v>
      </c>
      <c r="E445" s="9">
        <v>1.7125E-3</v>
      </c>
      <c r="F445" s="9">
        <v>0.20974999999999999</v>
      </c>
      <c r="G445" s="10">
        <f t="shared" si="47"/>
        <v>2.2890559732664997</v>
      </c>
      <c r="H445" s="10">
        <f t="shared" si="46"/>
        <v>0.81644815256257453</v>
      </c>
      <c r="I445" s="11">
        <v>-6.1</v>
      </c>
      <c r="J445" s="12">
        <f>(I445/1000)*1.25</f>
        <v>-7.6249999999999998E-3</v>
      </c>
      <c r="K445" s="13">
        <f>((E445-J445)/J445)*100</f>
        <v>-122.45901639344264</v>
      </c>
    </row>
    <row r="446" spans="1:11" ht="12.6" customHeight="1" x14ac:dyDescent="0.2">
      <c r="A446" s="7" t="s">
        <v>502</v>
      </c>
      <c r="B446" s="14" t="s">
        <v>36</v>
      </c>
      <c r="C446" s="7" t="s">
        <v>37</v>
      </c>
      <c r="D446" s="9">
        <v>7.32125E-2</v>
      </c>
      <c r="E446" s="9">
        <v>4.2875000000000005E-3</v>
      </c>
      <c r="F446" s="9">
        <v>0.175375</v>
      </c>
      <c r="G446" s="10">
        <f t="shared" si="47"/>
        <v>5.8562403961072231</v>
      </c>
      <c r="H446" s="10">
        <f t="shared" si="46"/>
        <v>2.4447612259444051</v>
      </c>
      <c r="I446" s="11">
        <v>3.8</v>
      </c>
      <c r="J446" s="12">
        <f>(I446/1000)*1.25</f>
        <v>4.7499999999999999E-3</v>
      </c>
      <c r="K446" s="13">
        <f>((E446-J446)/J446)*100</f>
        <v>-9.7368421052631451</v>
      </c>
    </row>
    <row r="447" spans="1:11" ht="12.6" customHeight="1" x14ac:dyDescent="0.2">
      <c r="A447" s="7" t="s">
        <v>503</v>
      </c>
      <c r="B447" s="8" t="s">
        <v>140</v>
      </c>
      <c r="C447" s="7" t="s">
        <v>141</v>
      </c>
      <c r="D447" s="9">
        <v>6.952499999999999E-2</v>
      </c>
      <c r="E447" s="9">
        <v>9.6499999999999989E-3</v>
      </c>
      <c r="F447" s="9">
        <v>0.15005000000000002</v>
      </c>
      <c r="G447" s="10">
        <f t="shared" si="47"/>
        <v>13.879899316792521</v>
      </c>
      <c r="H447" s="10">
        <f t="shared" si="46"/>
        <v>6.4311896034655103</v>
      </c>
      <c r="I447" s="11">
        <v>7</v>
      </c>
      <c r="J447" s="12">
        <f>(I447/1000)*1.25</f>
        <v>8.7500000000000008E-3</v>
      </c>
      <c r="K447" s="13">
        <f>((E447-J447)/J447)*100</f>
        <v>10.285714285714262</v>
      </c>
    </row>
    <row r="448" spans="1:11" ht="12.6" customHeight="1" x14ac:dyDescent="0.2">
      <c r="A448" s="7" t="s">
        <v>504</v>
      </c>
      <c r="B448" s="8" t="s">
        <v>56</v>
      </c>
      <c r="C448" s="7" t="s">
        <v>64</v>
      </c>
      <c r="D448" s="9">
        <v>6.905E-2</v>
      </c>
      <c r="E448" s="9">
        <v>2.5575000000000004E-2</v>
      </c>
      <c r="F448" s="9">
        <v>0.37911250000000002</v>
      </c>
      <c r="G448" s="10">
        <f t="shared" si="47"/>
        <v>37.038377986965969</v>
      </c>
      <c r="H448" s="10">
        <f t="shared" si="46"/>
        <v>6.7460186620066613</v>
      </c>
      <c r="I448" s="11">
        <v>11.1</v>
      </c>
      <c r="J448" s="12">
        <v>3.1E-2</v>
      </c>
      <c r="K448" s="13">
        <f>((E448-J448)/J448)*100</f>
        <v>-17.499999999999989</v>
      </c>
    </row>
    <row r="449" spans="1:11" ht="12.6" customHeight="1" x14ac:dyDescent="0.2">
      <c r="A449" s="7" t="s">
        <v>505</v>
      </c>
      <c r="B449" s="8" t="s">
        <v>95</v>
      </c>
      <c r="C449" s="7" t="s">
        <v>96</v>
      </c>
      <c r="D449" s="9">
        <v>6.8624999999999992E-2</v>
      </c>
      <c r="E449" s="9">
        <v>4.66875E-2</v>
      </c>
      <c r="F449" s="9">
        <v>0.58033749999999995</v>
      </c>
      <c r="G449" s="10">
        <f t="shared" si="47"/>
        <v>68.032786885245912</v>
      </c>
      <c r="H449" s="10">
        <f t="shared" ref="H449:H499" si="52">(E449/F449)*100</f>
        <v>8.0448876731212451</v>
      </c>
      <c r="I449" s="11"/>
      <c r="J449" s="12" t="s">
        <v>79</v>
      </c>
      <c r="K449" s="13" t="s">
        <v>79</v>
      </c>
    </row>
    <row r="450" spans="1:11" ht="12.6" customHeight="1" x14ac:dyDescent="0.2">
      <c r="A450" s="7" t="s">
        <v>506</v>
      </c>
      <c r="B450" s="8" t="s">
        <v>140</v>
      </c>
      <c r="C450" s="7" t="s">
        <v>141</v>
      </c>
      <c r="D450" s="9">
        <v>6.4687499999999995E-2</v>
      </c>
      <c r="E450" s="9">
        <v>1.0862500000000001E-2</v>
      </c>
      <c r="F450" s="9">
        <v>0.1050625</v>
      </c>
      <c r="G450" s="10">
        <f t="shared" ref="G450:G494" si="53">(E450/D450)*100</f>
        <v>16.79227053140097</v>
      </c>
      <c r="H450" s="10">
        <f t="shared" si="52"/>
        <v>10.339083878643665</v>
      </c>
      <c r="I450" s="11">
        <v>8.5</v>
      </c>
      <c r="J450" s="12">
        <f>(I450/1000)*1.25</f>
        <v>1.0625000000000001E-2</v>
      </c>
      <c r="K450" s="13">
        <f>((E450-J450)/J450)*100</f>
        <v>2.2352941176470575</v>
      </c>
    </row>
    <row r="451" spans="1:11" ht="12.6" customHeight="1" x14ac:dyDescent="0.2">
      <c r="A451" s="7" t="s">
        <v>507</v>
      </c>
      <c r="B451" s="8" t="s">
        <v>95</v>
      </c>
      <c r="C451" s="7" t="s">
        <v>110</v>
      </c>
      <c r="D451" s="9">
        <v>6.4250000000000002E-2</v>
      </c>
      <c r="E451" s="9">
        <v>5.0875000000000004E-2</v>
      </c>
      <c r="F451" s="9">
        <v>0.38617499999999999</v>
      </c>
      <c r="G451" s="10">
        <f t="shared" si="53"/>
        <v>79.182879377431917</v>
      </c>
      <c r="H451" s="10">
        <f t="shared" si="52"/>
        <v>13.174079109212148</v>
      </c>
      <c r="I451" s="11">
        <v>16.399999999999999</v>
      </c>
      <c r="J451" s="12">
        <f>(I451/1000)*1.25</f>
        <v>2.0499999999999997E-2</v>
      </c>
      <c r="K451" s="13">
        <f>((E451-J451)/J451)*100</f>
        <v>148.17073170731712</v>
      </c>
    </row>
    <row r="452" spans="1:11" ht="12.6" customHeight="1" x14ac:dyDescent="0.2">
      <c r="A452" s="7" t="s">
        <v>508</v>
      </c>
      <c r="B452" s="8" t="s">
        <v>95</v>
      </c>
      <c r="C452" s="7" t="s">
        <v>169</v>
      </c>
      <c r="D452" s="9">
        <v>6.25E-2</v>
      </c>
      <c r="E452" s="9">
        <v>3.4275000000000007E-2</v>
      </c>
      <c r="F452" s="9">
        <v>0.54516249999999999</v>
      </c>
      <c r="G452" s="10">
        <f t="shared" si="53"/>
        <v>54.840000000000011</v>
      </c>
      <c r="H452" s="10">
        <f t="shared" si="52"/>
        <v>6.287116226813108</v>
      </c>
      <c r="I452" s="11">
        <v>3.8</v>
      </c>
      <c r="J452" s="12">
        <v>5.0999999999999997E-2</v>
      </c>
      <c r="K452" s="13">
        <f>((E452-J452)/J452)*100</f>
        <v>-32.794117647058805</v>
      </c>
    </row>
    <row r="453" spans="1:11" ht="12.6" customHeight="1" x14ac:dyDescent="0.2">
      <c r="A453" s="7" t="s">
        <v>509</v>
      </c>
      <c r="B453" s="8" t="s">
        <v>140</v>
      </c>
      <c r="C453" s="7" t="s">
        <v>141</v>
      </c>
      <c r="D453" s="9">
        <v>6.2487500000000001E-2</v>
      </c>
      <c r="E453" s="9">
        <v>1.9375E-3</v>
      </c>
      <c r="F453" s="9">
        <v>0.16927499999999998</v>
      </c>
      <c r="G453" s="10">
        <f t="shared" si="53"/>
        <v>3.1006201240248048</v>
      </c>
      <c r="H453" s="10">
        <f t="shared" si="52"/>
        <v>1.1445872101609809</v>
      </c>
      <c r="I453" s="11"/>
      <c r="J453" s="12" t="s">
        <v>79</v>
      </c>
      <c r="K453" s="13" t="s">
        <v>79</v>
      </c>
    </row>
    <row r="454" spans="1:11" ht="12.6" customHeight="1" x14ac:dyDescent="0.2">
      <c r="A454" s="7" t="s">
        <v>510</v>
      </c>
      <c r="B454" s="8" t="s">
        <v>95</v>
      </c>
      <c r="C454" s="7" t="s">
        <v>95</v>
      </c>
      <c r="D454" s="9">
        <v>6.2E-2</v>
      </c>
      <c r="E454" s="9">
        <v>3.4825000000000002E-2</v>
      </c>
      <c r="F454" s="9">
        <v>0.51208750000000003</v>
      </c>
      <c r="G454" s="10">
        <f t="shared" si="53"/>
        <v>56.169354838709687</v>
      </c>
      <c r="H454" s="10">
        <f t="shared" si="52"/>
        <v>6.8005956013376627</v>
      </c>
      <c r="I454" s="11"/>
      <c r="J454" s="12" t="s">
        <v>79</v>
      </c>
      <c r="K454" s="13" t="s">
        <v>79</v>
      </c>
    </row>
    <row r="455" spans="1:11" ht="12.6" customHeight="1" x14ac:dyDescent="0.2">
      <c r="A455" s="7" t="s">
        <v>511</v>
      </c>
      <c r="B455" s="8" t="s">
        <v>95</v>
      </c>
      <c r="C455" s="7" t="s">
        <v>95</v>
      </c>
      <c r="D455" s="9">
        <v>6.1137499999999997E-2</v>
      </c>
      <c r="E455" s="9">
        <v>6.7812499999999998E-2</v>
      </c>
      <c r="F455" s="9">
        <v>0.59855000000000003</v>
      </c>
      <c r="G455" s="10" t="s">
        <v>79</v>
      </c>
      <c r="H455" s="10">
        <f t="shared" si="52"/>
        <v>11.329462868599114</v>
      </c>
      <c r="I455" s="11"/>
      <c r="J455" s="12" t="s">
        <v>79</v>
      </c>
      <c r="K455" s="13" t="s">
        <v>79</v>
      </c>
    </row>
    <row r="456" spans="1:11" ht="12.6" customHeight="1" x14ac:dyDescent="0.2">
      <c r="A456" s="7" t="s">
        <v>512</v>
      </c>
      <c r="B456" s="8" t="s">
        <v>95</v>
      </c>
      <c r="C456" s="7" t="s">
        <v>169</v>
      </c>
      <c r="D456" s="9">
        <v>0.06</v>
      </c>
      <c r="E456" s="9">
        <v>3.1287500000000003E-2</v>
      </c>
      <c r="F456" s="9">
        <v>0.126725</v>
      </c>
      <c r="G456" s="10">
        <f t="shared" si="53"/>
        <v>52.145833333333336</v>
      </c>
      <c r="H456" s="10">
        <f t="shared" si="52"/>
        <v>24.68928782797396</v>
      </c>
      <c r="I456" s="11">
        <v>11.6</v>
      </c>
      <c r="J456" s="12">
        <f>(I456/1000)*1.25</f>
        <v>1.4499999999999999E-2</v>
      </c>
      <c r="K456" s="13">
        <f>((E456-J456)/J456)*100</f>
        <v>115.77586206896555</v>
      </c>
    </row>
    <row r="457" spans="1:11" ht="12.6" customHeight="1" x14ac:dyDescent="0.2">
      <c r="A457" s="7" t="s">
        <v>513</v>
      </c>
      <c r="B457" s="8" t="s">
        <v>95</v>
      </c>
      <c r="C457" s="7" t="s">
        <v>96</v>
      </c>
      <c r="D457" s="9">
        <v>5.9124999999999997E-2</v>
      </c>
      <c r="E457" s="9">
        <v>3.8637499999999998E-2</v>
      </c>
      <c r="F457" s="9">
        <v>0.39777499999999999</v>
      </c>
      <c r="G457" s="10">
        <f t="shared" si="53"/>
        <v>65.348837209302317</v>
      </c>
      <c r="H457" s="10">
        <f t="shared" si="52"/>
        <v>9.7134058198730422</v>
      </c>
      <c r="I457" s="11">
        <v>92</v>
      </c>
      <c r="J457" s="12">
        <f>(I457/1000)*1.25</f>
        <v>0.11499999999999999</v>
      </c>
      <c r="K457" s="13">
        <f>((E457-J457)/J457)*100</f>
        <v>-66.402173913043484</v>
      </c>
    </row>
    <row r="458" spans="1:11" ht="12.6" customHeight="1" x14ac:dyDescent="0.2">
      <c r="A458" s="7" t="s">
        <v>514</v>
      </c>
      <c r="B458" s="8" t="s">
        <v>42</v>
      </c>
      <c r="C458" s="7" t="s">
        <v>62</v>
      </c>
      <c r="D458" s="9">
        <v>5.8437500000000003E-2</v>
      </c>
      <c r="E458" s="9">
        <v>1.09625E-2</v>
      </c>
      <c r="F458" s="9">
        <v>0.1292875</v>
      </c>
      <c r="G458" s="10">
        <f t="shared" si="53"/>
        <v>18.759358288770052</v>
      </c>
      <c r="H458" s="10">
        <f t="shared" si="52"/>
        <v>8.4791646524219271</v>
      </c>
      <c r="I458" s="11"/>
      <c r="J458" s="12" t="s">
        <v>79</v>
      </c>
      <c r="K458" s="13" t="s">
        <v>79</v>
      </c>
    </row>
    <row r="459" spans="1:11" ht="12.6" customHeight="1" x14ac:dyDescent="0.2">
      <c r="A459" s="7" t="s">
        <v>515</v>
      </c>
      <c r="B459" s="8" t="s">
        <v>95</v>
      </c>
      <c r="C459" s="7" t="s">
        <v>95</v>
      </c>
      <c r="D459" s="9">
        <v>5.7262500000000008E-2</v>
      </c>
      <c r="E459" s="9">
        <v>4.6237500000000001E-2</v>
      </c>
      <c r="F459" s="9">
        <v>0.62867499999999987</v>
      </c>
      <c r="G459" s="10">
        <f t="shared" si="53"/>
        <v>80.746561886051069</v>
      </c>
      <c r="H459" s="10">
        <f t="shared" si="52"/>
        <v>7.3547540462082965</v>
      </c>
      <c r="I459" s="11"/>
      <c r="J459" s="12" t="s">
        <v>79</v>
      </c>
      <c r="K459" s="13" t="s">
        <v>79</v>
      </c>
    </row>
    <row r="460" spans="1:11" ht="12.6" customHeight="1" x14ac:dyDescent="0.2">
      <c r="A460" s="7" t="s">
        <v>516</v>
      </c>
      <c r="B460" s="8" t="s">
        <v>42</v>
      </c>
      <c r="C460" s="7" t="s">
        <v>62</v>
      </c>
      <c r="D460" s="9">
        <v>5.2987499999999993E-2</v>
      </c>
      <c r="E460" s="9">
        <v>1.3487499999999999E-2</v>
      </c>
      <c r="F460" s="9">
        <v>0.14657500000000001</v>
      </c>
      <c r="G460" s="10">
        <f t="shared" si="53"/>
        <v>25.454116536919084</v>
      </c>
      <c r="H460" s="10">
        <f t="shared" si="52"/>
        <v>9.2017738359201768</v>
      </c>
      <c r="I460" s="11"/>
      <c r="J460" s="12" t="s">
        <v>79</v>
      </c>
      <c r="K460" s="13" t="s">
        <v>79</v>
      </c>
    </row>
    <row r="461" spans="1:11" ht="12.6" customHeight="1" x14ac:dyDescent="0.2">
      <c r="A461" s="7" t="s">
        <v>517</v>
      </c>
      <c r="B461" s="8" t="s">
        <v>95</v>
      </c>
      <c r="C461" s="7" t="s">
        <v>169</v>
      </c>
      <c r="D461" s="9">
        <v>5.2624999999999998E-2</v>
      </c>
      <c r="E461" s="9">
        <v>2.5074999999999997E-2</v>
      </c>
      <c r="F461" s="9">
        <v>0.53438750000000002</v>
      </c>
      <c r="G461" s="10">
        <f t="shared" si="53"/>
        <v>47.648456057007124</v>
      </c>
      <c r="H461" s="10">
        <f t="shared" si="52"/>
        <v>4.6922878996982522</v>
      </c>
      <c r="I461" s="11">
        <v>18.100000000000001</v>
      </c>
      <c r="J461" s="12">
        <f>(I461/1000)*1.25</f>
        <v>2.2625000000000003E-2</v>
      </c>
      <c r="K461" s="13">
        <f>((E461-J461)/J461)*100</f>
        <v>10.828729281767927</v>
      </c>
    </row>
    <row r="462" spans="1:11" ht="12.6" customHeight="1" x14ac:dyDescent="0.2">
      <c r="A462" s="7" t="s">
        <v>518</v>
      </c>
      <c r="B462" s="8" t="s">
        <v>140</v>
      </c>
      <c r="C462" s="7" t="s">
        <v>141</v>
      </c>
      <c r="D462" s="9">
        <v>5.2299999999999999E-2</v>
      </c>
      <c r="E462" s="9">
        <v>4.3874999999999999E-3</v>
      </c>
      <c r="F462" s="9">
        <v>6.0787500000000001E-2</v>
      </c>
      <c r="G462" s="10">
        <f t="shared" si="53"/>
        <v>8.3891013384321234</v>
      </c>
      <c r="H462" s="10">
        <f t="shared" si="52"/>
        <v>7.2177668106107333</v>
      </c>
      <c r="I462" s="11"/>
      <c r="J462" s="12" t="s">
        <v>79</v>
      </c>
      <c r="K462" s="13" t="s">
        <v>79</v>
      </c>
    </row>
    <row r="463" spans="1:11" ht="12.6" customHeight="1" x14ac:dyDescent="0.2">
      <c r="A463" s="7" t="s">
        <v>519</v>
      </c>
      <c r="B463" s="8" t="s">
        <v>95</v>
      </c>
      <c r="C463" s="7" t="s">
        <v>96</v>
      </c>
      <c r="D463" s="9">
        <v>5.1250000000000004E-2</v>
      </c>
      <c r="E463" s="9">
        <v>4.5162500000000001E-2</v>
      </c>
      <c r="F463" s="9">
        <v>0.33273749999999996</v>
      </c>
      <c r="G463" s="10">
        <f t="shared" si="53"/>
        <v>88.121951219512198</v>
      </c>
      <c r="H463" s="10">
        <f t="shared" si="52"/>
        <v>13.573011758518353</v>
      </c>
      <c r="I463" s="11">
        <v>11.1</v>
      </c>
      <c r="J463" s="12">
        <f>(I463/1000)*1.25</f>
        <v>1.3875E-2</v>
      </c>
      <c r="K463" s="13">
        <f>((E463-J463)/J463)*100</f>
        <v>225.49549549549553</v>
      </c>
    </row>
    <row r="464" spans="1:11" ht="12.6" customHeight="1" x14ac:dyDescent="0.2">
      <c r="A464" s="7" t="s">
        <v>520</v>
      </c>
      <c r="B464" s="8" t="s">
        <v>26</v>
      </c>
      <c r="C464" s="7" t="s">
        <v>27</v>
      </c>
      <c r="D464" s="9">
        <v>5.0112500000000004E-2</v>
      </c>
      <c r="E464" s="9">
        <v>-6.6587500000000008E-2</v>
      </c>
      <c r="F464" s="9">
        <v>0.62922500000000003</v>
      </c>
      <c r="G464" s="10">
        <f t="shared" si="53"/>
        <v>-132.87602893489648</v>
      </c>
      <c r="H464" s="10">
        <f t="shared" si="52"/>
        <v>-10.582462553140768</v>
      </c>
      <c r="I464" s="11">
        <v>9.6999999999999993</v>
      </c>
      <c r="J464" s="12">
        <f>(I464/1000)*1.25</f>
        <v>1.2124999999999999E-2</v>
      </c>
      <c r="K464" s="13">
        <f>((E464-J464)/J464)*100</f>
        <v>-649.17525773195882</v>
      </c>
    </row>
    <row r="465" spans="1:11" ht="12.6" customHeight="1" x14ac:dyDescent="0.2">
      <c r="A465" s="7" t="s">
        <v>521</v>
      </c>
      <c r="B465" s="8" t="s">
        <v>95</v>
      </c>
      <c r="C465" s="7" t="s">
        <v>96</v>
      </c>
      <c r="D465" s="9">
        <v>4.8750000000000002E-2</v>
      </c>
      <c r="E465" s="9">
        <v>3.1375E-2</v>
      </c>
      <c r="F465" s="9">
        <v>0.30032500000000001</v>
      </c>
      <c r="G465" s="10">
        <f t="shared" si="53"/>
        <v>64.358974358974351</v>
      </c>
      <c r="H465" s="10">
        <f t="shared" si="52"/>
        <v>10.447015732955963</v>
      </c>
      <c r="I465" s="11">
        <v>14</v>
      </c>
      <c r="J465" s="12">
        <f>(I465/1000)*1.25</f>
        <v>1.7500000000000002E-2</v>
      </c>
      <c r="K465" s="13">
        <f>((E465-J465)/J465)*100</f>
        <v>79.285714285714278</v>
      </c>
    </row>
    <row r="466" spans="1:11" ht="12.6" customHeight="1" x14ac:dyDescent="0.2">
      <c r="A466" s="7" t="s">
        <v>522</v>
      </c>
      <c r="B466" s="14" t="s">
        <v>36</v>
      </c>
      <c r="C466" s="7" t="s">
        <v>37</v>
      </c>
      <c r="D466" s="9">
        <v>4.5624999999999999E-2</v>
      </c>
      <c r="E466" s="9">
        <v>-2.875E-3</v>
      </c>
      <c r="F466" s="9">
        <v>0.38500000000000001</v>
      </c>
      <c r="G466" s="10">
        <f t="shared" si="53"/>
        <v>-6.3013698630136989</v>
      </c>
      <c r="H466" s="10">
        <f t="shared" si="52"/>
        <v>-0.74675324675324672</v>
      </c>
      <c r="I466" s="11">
        <v>-5.9</v>
      </c>
      <c r="J466" s="12">
        <f>(I466/1000)*1.25</f>
        <v>-7.3750000000000013E-3</v>
      </c>
      <c r="K466" s="13">
        <f>((E466-J466)/J466)*100</f>
        <v>-61.016949152542374</v>
      </c>
    </row>
    <row r="467" spans="1:11" ht="12.6" customHeight="1" x14ac:dyDescent="0.2">
      <c r="A467" s="7" t="s">
        <v>523</v>
      </c>
      <c r="B467" s="8" t="s">
        <v>95</v>
      </c>
      <c r="C467" s="7" t="s">
        <v>110</v>
      </c>
      <c r="D467" s="9">
        <v>4.4874999999999998E-2</v>
      </c>
      <c r="E467" s="9">
        <v>3.5725E-2</v>
      </c>
      <c r="F467" s="9">
        <v>0.34840000000000004</v>
      </c>
      <c r="G467" s="10">
        <f t="shared" si="53"/>
        <v>79.610027855153206</v>
      </c>
      <c r="H467" s="10">
        <f t="shared" si="52"/>
        <v>10.25401836969001</v>
      </c>
      <c r="I467" s="11"/>
      <c r="J467" s="12" t="s">
        <v>79</v>
      </c>
      <c r="K467" s="13" t="s">
        <v>79</v>
      </c>
    </row>
    <row r="468" spans="1:11" ht="12.6" customHeight="1" x14ac:dyDescent="0.2">
      <c r="A468" s="7" t="s">
        <v>524</v>
      </c>
      <c r="B468" s="8" t="s">
        <v>95</v>
      </c>
      <c r="C468" s="7" t="s">
        <v>96</v>
      </c>
      <c r="D468" s="9">
        <v>4.4625000000000005E-2</v>
      </c>
      <c r="E468" s="9">
        <v>3.0499999999999999E-2</v>
      </c>
      <c r="F468" s="9">
        <v>0.49237499999999995</v>
      </c>
      <c r="G468" s="10">
        <f t="shared" si="53"/>
        <v>68.347338935574214</v>
      </c>
      <c r="H468" s="10">
        <f t="shared" si="52"/>
        <v>6.1944656004061942</v>
      </c>
      <c r="I468" s="11"/>
      <c r="J468" s="12" t="s">
        <v>79</v>
      </c>
      <c r="K468" s="13" t="s">
        <v>79</v>
      </c>
    </row>
    <row r="469" spans="1:11" ht="12.6" customHeight="1" x14ac:dyDescent="0.2">
      <c r="A469" s="7" t="s">
        <v>525</v>
      </c>
      <c r="B469" s="14" t="s">
        <v>36</v>
      </c>
      <c r="C469" s="7" t="s">
        <v>37</v>
      </c>
      <c r="D469" s="9">
        <v>4.4187499999999998E-2</v>
      </c>
      <c r="E469" s="9">
        <v>-1.65E-3</v>
      </c>
      <c r="F469" s="9">
        <v>6.019999999999999E-2</v>
      </c>
      <c r="G469" s="10">
        <f t="shared" si="53"/>
        <v>-3.7340876944837342</v>
      </c>
      <c r="H469" s="10">
        <f t="shared" si="52"/>
        <v>-2.740863787375416</v>
      </c>
      <c r="I469" s="11"/>
      <c r="J469" s="12" t="s">
        <v>79</v>
      </c>
      <c r="K469" s="13" t="s">
        <v>79</v>
      </c>
    </row>
    <row r="470" spans="1:11" ht="12.6" customHeight="1" x14ac:dyDescent="0.2">
      <c r="A470" s="7" t="s">
        <v>526</v>
      </c>
      <c r="B470" s="8" t="s">
        <v>56</v>
      </c>
      <c r="C470" s="7" t="s">
        <v>82</v>
      </c>
      <c r="D470" s="9">
        <v>4.3362499999999998E-2</v>
      </c>
      <c r="E470" s="9">
        <v>1.6249999999999999E-3</v>
      </c>
      <c r="F470" s="9">
        <v>8.4062500000000012E-2</v>
      </c>
      <c r="G470" s="10">
        <f t="shared" si="53"/>
        <v>3.7474776592678003</v>
      </c>
      <c r="H470" s="10">
        <f t="shared" si="52"/>
        <v>1.9330855018587358</v>
      </c>
      <c r="I470" s="11"/>
      <c r="J470" s="12" t="s">
        <v>79</v>
      </c>
      <c r="K470" s="13" t="s">
        <v>79</v>
      </c>
    </row>
    <row r="471" spans="1:11" ht="12.6" customHeight="1" x14ac:dyDescent="0.2">
      <c r="A471" s="7" t="s">
        <v>527</v>
      </c>
      <c r="B471" s="8" t="s">
        <v>95</v>
      </c>
      <c r="C471" s="7" t="s">
        <v>96</v>
      </c>
      <c r="D471" s="9">
        <v>4.3249999999999997E-2</v>
      </c>
      <c r="E471" s="9">
        <v>3.5549999999999998E-2</v>
      </c>
      <c r="F471" s="9">
        <v>0.44453750000000003</v>
      </c>
      <c r="G471" s="10">
        <f t="shared" si="53"/>
        <v>82.196531791907518</v>
      </c>
      <c r="H471" s="10">
        <f t="shared" si="52"/>
        <v>7.997075612293675</v>
      </c>
      <c r="I471" s="11"/>
      <c r="J471" s="12" t="s">
        <v>79</v>
      </c>
      <c r="K471" s="13" t="s">
        <v>79</v>
      </c>
    </row>
    <row r="472" spans="1:11" ht="12.6" customHeight="1" x14ac:dyDescent="0.2">
      <c r="A472" s="7" t="s">
        <v>528</v>
      </c>
      <c r="B472" s="8" t="s">
        <v>95</v>
      </c>
      <c r="C472" s="7" t="s">
        <v>96</v>
      </c>
      <c r="D472" s="9">
        <v>4.2500000000000003E-2</v>
      </c>
      <c r="E472" s="9">
        <v>9.2124999999999999E-2</v>
      </c>
      <c r="F472" s="9">
        <v>1.1548749999999999</v>
      </c>
      <c r="G472" s="10" t="s">
        <v>79</v>
      </c>
      <c r="H472" s="10">
        <f t="shared" si="52"/>
        <v>7.9770537937006187</v>
      </c>
      <c r="I472" s="11"/>
      <c r="J472" s="12">
        <v>8.6999999999999994E-2</v>
      </c>
      <c r="K472" s="13">
        <f t="shared" ref="K472:K478" si="54">((E472-J472)/J472)*100</f>
        <v>5.8908045977011545</v>
      </c>
    </row>
    <row r="473" spans="1:11" ht="12.6" customHeight="1" x14ac:dyDescent="0.2">
      <c r="A473" s="7" t="s">
        <v>529</v>
      </c>
      <c r="B473" s="8" t="s">
        <v>95</v>
      </c>
      <c r="C473" s="7" t="s">
        <v>169</v>
      </c>
      <c r="D473" s="9">
        <v>3.9E-2</v>
      </c>
      <c r="E473" s="9">
        <v>2.2837499999999997E-2</v>
      </c>
      <c r="F473" s="9">
        <v>0.72871249999999999</v>
      </c>
      <c r="G473" s="10">
        <f t="shared" si="53"/>
        <v>58.557692307692299</v>
      </c>
      <c r="H473" s="10">
        <f t="shared" si="52"/>
        <v>3.1339520043913063</v>
      </c>
      <c r="I473" s="11">
        <v>9.4</v>
      </c>
      <c r="J473" s="12">
        <f>(I473/1000)*1.25</f>
        <v>1.175E-2</v>
      </c>
      <c r="K473" s="13">
        <f t="shared" si="54"/>
        <v>94.361702127659541</v>
      </c>
    </row>
    <row r="474" spans="1:11" ht="12.6" customHeight="1" x14ac:dyDescent="0.2">
      <c r="A474" s="7" t="s">
        <v>530</v>
      </c>
      <c r="B474" s="8" t="s">
        <v>95</v>
      </c>
      <c r="C474" s="7" t="s">
        <v>110</v>
      </c>
      <c r="D474" s="9">
        <v>3.8875000000000007E-2</v>
      </c>
      <c r="E474" s="9">
        <v>2.8812500000000001E-2</v>
      </c>
      <c r="F474" s="9">
        <v>0.47813749999999999</v>
      </c>
      <c r="G474" s="10">
        <f t="shared" si="53"/>
        <v>74.115755627009634</v>
      </c>
      <c r="H474" s="10">
        <f t="shared" si="52"/>
        <v>6.0259862487255242</v>
      </c>
      <c r="I474" s="11">
        <v>1.5</v>
      </c>
      <c r="J474" s="12">
        <v>0.03</v>
      </c>
      <c r="K474" s="13">
        <f t="shared" si="54"/>
        <v>-3.9583333333333255</v>
      </c>
    </row>
    <row r="475" spans="1:11" ht="12.6" customHeight="1" x14ac:dyDescent="0.2">
      <c r="A475" s="7" t="s">
        <v>531</v>
      </c>
      <c r="B475" s="14" t="s">
        <v>36</v>
      </c>
      <c r="C475" s="7" t="s">
        <v>37</v>
      </c>
      <c r="D475" s="9">
        <v>3.8462499999999997E-2</v>
      </c>
      <c r="E475" s="9">
        <v>-1.8762499999999998E-2</v>
      </c>
      <c r="F475" s="9">
        <v>0.24147500000000002</v>
      </c>
      <c r="G475" s="10">
        <f t="shared" si="53"/>
        <v>-48.781280467988296</v>
      </c>
      <c r="H475" s="10">
        <f t="shared" si="52"/>
        <v>-7.7699554819339465</v>
      </c>
      <c r="I475" s="11">
        <v>-4.5999999999999996</v>
      </c>
      <c r="J475" s="12">
        <f>(I475/1000)*1.25</f>
        <v>-5.7499999999999999E-3</v>
      </c>
      <c r="K475" s="13">
        <f t="shared" si="54"/>
        <v>226.30434782608694</v>
      </c>
    </row>
    <row r="476" spans="1:11" ht="12.6" customHeight="1" x14ac:dyDescent="0.2">
      <c r="A476" s="7" t="s">
        <v>532</v>
      </c>
      <c r="B476" s="8" t="s">
        <v>95</v>
      </c>
      <c r="C476" s="7" t="s">
        <v>95</v>
      </c>
      <c r="D476" s="9">
        <v>3.5987499999999999E-2</v>
      </c>
      <c r="E476" s="9">
        <v>2.06375E-2</v>
      </c>
      <c r="F476" s="9">
        <v>1.12985</v>
      </c>
      <c r="G476" s="10">
        <f t="shared" si="53"/>
        <v>57.346300798888507</v>
      </c>
      <c r="H476" s="10">
        <f t="shared" si="52"/>
        <v>1.8265698986591139</v>
      </c>
      <c r="I476" s="11"/>
      <c r="J476" s="12">
        <v>2.1999999999999999E-2</v>
      </c>
      <c r="K476" s="13">
        <f t="shared" si="54"/>
        <v>-6.1931818181818148</v>
      </c>
    </row>
    <row r="477" spans="1:11" ht="12.6" customHeight="1" x14ac:dyDescent="0.2">
      <c r="A477" s="7" t="s">
        <v>533</v>
      </c>
      <c r="B477" s="8" t="s">
        <v>95</v>
      </c>
      <c r="C477" s="7" t="s">
        <v>169</v>
      </c>
      <c r="D477" s="9">
        <v>3.5499999999999997E-2</v>
      </c>
      <c r="E477" s="9">
        <v>1.66625E-2</v>
      </c>
      <c r="F477" s="9">
        <v>0.13701250000000001</v>
      </c>
      <c r="G477" s="10">
        <f t="shared" si="53"/>
        <v>46.936619718309863</v>
      </c>
      <c r="H477" s="10">
        <f t="shared" si="52"/>
        <v>12.161299151537268</v>
      </c>
      <c r="I477" s="11">
        <v>10.9</v>
      </c>
      <c r="J477" s="12">
        <f>(I477/1000)*1.25</f>
        <v>1.3625E-2</v>
      </c>
      <c r="K477" s="13">
        <f t="shared" si="54"/>
        <v>22.293577981651378</v>
      </c>
    </row>
    <row r="478" spans="1:11" ht="12.6" customHeight="1" x14ac:dyDescent="0.2">
      <c r="A478" s="7" t="s">
        <v>534</v>
      </c>
      <c r="B478" s="8" t="s">
        <v>8</v>
      </c>
      <c r="C478" s="7" t="s">
        <v>125</v>
      </c>
      <c r="D478" s="9">
        <v>3.3774999999999999E-2</v>
      </c>
      <c r="E478" s="9">
        <v>6.3124999999999995E-3</v>
      </c>
      <c r="F478" s="9">
        <v>5.4362500000000001E-2</v>
      </c>
      <c r="G478" s="10">
        <f t="shared" si="53"/>
        <v>18.68985936343449</v>
      </c>
      <c r="H478" s="10">
        <f t="shared" si="52"/>
        <v>11.611864796504943</v>
      </c>
      <c r="I478" s="11">
        <v>3.1</v>
      </c>
      <c r="J478" s="12">
        <f>(I478/1000)*1.25</f>
        <v>3.875E-3</v>
      </c>
      <c r="K478" s="13">
        <f t="shared" si="54"/>
        <v>62.903225806451601</v>
      </c>
    </row>
    <row r="479" spans="1:11" ht="12.6" customHeight="1" x14ac:dyDescent="0.2">
      <c r="A479" s="7" t="s">
        <v>535</v>
      </c>
      <c r="B479" s="8" t="s">
        <v>95</v>
      </c>
      <c r="C479" s="7" t="s">
        <v>96</v>
      </c>
      <c r="D479" s="9">
        <v>3.3500000000000002E-2</v>
      </c>
      <c r="E479" s="9">
        <v>2.6099999999999998E-2</v>
      </c>
      <c r="F479" s="9">
        <v>0.40633749999999996</v>
      </c>
      <c r="G479" s="10">
        <f t="shared" si="53"/>
        <v>77.910447761194021</v>
      </c>
      <c r="H479" s="10">
        <f t="shared" si="52"/>
        <v>6.4232319192789253</v>
      </c>
      <c r="I479" s="11"/>
      <c r="J479" s="12" t="s">
        <v>79</v>
      </c>
      <c r="K479" s="13" t="s">
        <v>79</v>
      </c>
    </row>
    <row r="480" spans="1:11" ht="12.6" customHeight="1" x14ac:dyDescent="0.2">
      <c r="A480" s="7" t="s">
        <v>536</v>
      </c>
      <c r="B480" s="8" t="s">
        <v>8</v>
      </c>
      <c r="C480" s="7" t="s">
        <v>9</v>
      </c>
      <c r="D480" s="9">
        <v>3.0912500000000002E-2</v>
      </c>
      <c r="E480" s="9">
        <v>-0.19897500000000001</v>
      </c>
      <c r="F480" s="9">
        <v>0.80611250000000001</v>
      </c>
      <c r="G480" s="10">
        <f t="shared" si="53"/>
        <v>-643.67165386170643</v>
      </c>
      <c r="H480" s="10">
        <f t="shared" si="52"/>
        <v>-24.683279318953623</v>
      </c>
      <c r="I480" s="11">
        <v>-19.3</v>
      </c>
      <c r="J480" s="12">
        <f>(I480/1000)*1.25</f>
        <v>-2.4125000000000001E-2</v>
      </c>
      <c r="K480" s="13">
        <f>((E480-J480)/J480)*100</f>
        <v>724.76683937823839</v>
      </c>
    </row>
    <row r="481" spans="1:11" ht="12.6" customHeight="1" x14ac:dyDescent="0.2">
      <c r="A481" s="7" t="s">
        <v>537</v>
      </c>
      <c r="B481" s="8" t="s">
        <v>95</v>
      </c>
      <c r="C481" s="7" t="s">
        <v>96</v>
      </c>
      <c r="D481" s="9">
        <v>2.775E-2</v>
      </c>
      <c r="E481" s="9">
        <v>2.5212499999999999E-2</v>
      </c>
      <c r="F481" s="9">
        <v>0.67776250000000005</v>
      </c>
      <c r="G481" s="10">
        <f t="shared" si="53"/>
        <v>90.85585585585585</v>
      </c>
      <c r="H481" s="10">
        <f t="shared" si="52"/>
        <v>3.7199609007580086</v>
      </c>
      <c r="I481" s="11">
        <v>7.9</v>
      </c>
      <c r="J481" s="12">
        <f>(I481/1000)*1.25</f>
        <v>9.8750000000000018E-3</v>
      </c>
      <c r="K481" s="13">
        <f>((E481-J481)/J481)*100</f>
        <v>155.31645569620247</v>
      </c>
    </row>
    <row r="482" spans="1:11" ht="12.6" customHeight="1" x14ac:dyDescent="0.2">
      <c r="A482" s="7" t="s">
        <v>538</v>
      </c>
      <c r="B482" s="8" t="s">
        <v>95</v>
      </c>
      <c r="C482" s="7" t="s">
        <v>96</v>
      </c>
      <c r="D482" s="9">
        <v>2.7375E-2</v>
      </c>
      <c r="E482" s="9">
        <v>2.2800000000000001E-2</v>
      </c>
      <c r="F482" s="9">
        <v>0.72507499999999991</v>
      </c>
      <c r="G482" s="10">
        <f t="shared" si="53"/>
        <v>83.287671232876718</v>
      </c>
      <c r="H482" s="10">
        <f t="shared" si="52"/>
        <v>3.1445022928662558</v>
      </c>
      <c r="I482" s="11">
        <v>2.4</v>
      </c>
      <c r="J482" s="12">
        <v>5.0999999999999997E-2</v>
      </c>
      <c r="K482" s="13">
        <f>((E482-J482)/J482)*100</f>
        <v>-55.294117647058819</v>
      </c>
    </row>
    <row r="483" spans="1:11" ht="12.6" customHeight="1" x14ac:dyDescent="0.2">
      <c r="A483" s="7" t="s">
        <v>539</v>
      </c>
      <c r="B483" s="8" t="s">
        <v>95</v>
      </c>
      <c r="C483" s="7" t="s">
        <v>169</v>
      </c>
      <c r="D483" s="9">
        <v>2.725E-2</v>
      </c>
      <c r="E483" s="9">
        <v>1.8525E-2</v>
      </c>
      <c r="F483" s="9">
        <v>0.27558749999999999</v>
      </c>
      <c r="G483" s="10">
        <f t="shared" si="53"/>
        <v>67.981651376146786</v>
      </c>
      <c r="H483" s="10">
        <f t="shared" si="52"/>
        <v>6.7220029936045727</v>
      </c>
      <c r="I483" s="11"/>
      <c r="J483" s="12" t="s">
        <v>79</v>
      </c>
      <c r="K483" s="13" t="s">
        <v>79</v>
      </c>
    </row>
    <row r="484" spans="1:11" ht="12.6" customHeight="1" x14ac:dyDescent="0.2">
      <c r="A484" s="7" t="s">
        <v>540</v>
      </c>
      <c r="B484" s="8" t="s">
        <v>95</v>
      </c>
      <c r="C484" s="7" t="s">
        <v>169</v>
      </c>
      <c r="D484" s="9">
        <v>2.4125000000000001E-2</v>
      </c>
      <c r="E484" s="9">
        <v>1.1325E-2</v>
      </c>
      <c r="F484" s="9">
        <v>0.125275</v>
      </c>
      <c r="G484" s="10">
        <f t="shared" si="53"/>
        <v>46.943005181347147</v>
      </c>
      <c r="H484" s="10">
        <f t="shared" si="52"/>
        <v>9.0401117541408915</v>
      </c>
      <c r="I484" s="11">
        <v>8</v>
      </c>
      <c r="J484" s="12">
        <f>(I484/1000)*1.25</f>
        <v>0.01</v>
      </c>
      <c r="K484" s="13">
        <f>((E484-J484)/J484)*100</f>
        <v>13.249999999999998</v>
      </c>
    </row>
    <row r="485" spans="1:11" ht="12.6" customHeight="1" x14ac:dyDescent="0.2">
      <c r="A485" s="7" t="s">
        <v>541</v>
      </c>
      <c r="B485" s="8" t="s">
        <v>8</v>
      </c>
      <c r="C485" s="7" t="s">
        <v>9</v>
      </c>
      <c r="D485" s="9">
        <v>2.1787500000000001E-2</v>
      </c>
      <c r="E485" s="9">
        <v>9.2125000000000002E-3</v>
      </c>
      <c r="F485" s="9">
        <v>0.32090000000000002</v>
      </c>
      <c r="G485" s="10">
        <f t="shared" si="53"/>
        <v>42.28341939185313</v>
      </c>
      <c r="H485" s="10">
        <f t="shared" si="52"/>
        <v>2.8708320349018388</v>
      </c>
      <c r="I485" s="11">
        <v>0.9</v>
      </c>
      <c r="J485" s="12">
        <f>(I485/1000)*1.25</f>
        <v>1.1249999999999999E-3</v>
      </c>
      <c r="K485" s="13">
        <f>((E485-J485)/J485)*100</f>
        <v>718.88888888888903</v>
      </c>
    </row>
    <row r="486" spans="1:11" ht="12.6" customHeight="1" x14ac:dyDescent="0.2">
      <c r="A486" s="7" t="s">
        <v>542</v>
      </c>
      <c r="B486" s="8" t="s">
        <v>95</v>
      </c>
      <c r="C486" s="7" t="s">
        <v>169</v>
      </c>
      <c r="D486" s="9">
        <v>2.1250000000000002E-2</v>
      </c>
      <c r="E486" s="9">
        <v>1.07875E-2</v>
      </c>
      <c r="F486" s="9">
        <v>1.8050374999999999</v>
      </c>
      <c r="G486" s="10">
        <f t="shared" si="53"/>
        <v>50.764705882352935</v>
      </c>
      <c r="H486" s="10">
        <f t="shared" si="52"/>
        <v>0.59763301316454642</v>
      </c>
      <c r="I486" s="11"/>
      <c r="J486" s="12">
        <v>0.01</v>
      </c>
      <c r="K486" s="13">
        <f>((E486-J486)/J486)*100</f>
        <v>7.875</v>
      </c>
    </row>
    <row r="487" spans="1:11" ht="12.6" customHeight="1" x14ac:dyDescent="0.2">
      <c r="A487" s="7" t="s">
        <v>543</v>
      </c>
      <c r="B487" s="14" t="s">
        <v>36</v>
      </c>
      <c r="C487" s="7" t="s">
        <v>37</v>
      </c>
      <c r="D487" s="9">
        <v>1.7024999999999998E-2</v>
      </c>
      <c r="E487" s="9">
        <v>-1.0825E-2</v>
      </c>
      <c r="F487" s="9">
        <v>4.2249999999999996E-2</v>
      </c>
      <c r="G487" s="10">
        <f t="shared" si="53"/>
        <v>-63.582966226138041</v>
      </c>
      <c r="H487" s="10">
        <f t="shared" si="52"/>
        <v>-25.621301775147931</v>
      </c>
      <c r="I487" s="11"/>
      <c r="J487" s="12" t="s">
        <v>79</v>
      </c>
      <c r="K487" s="13" t="s">
        <v>79</v>
      </c>
    </row>
    <row r="488" spans="1:11" ht="12.6" customHeight="1" x14ac:dyDescent="0.2">
      <c r="A488" s="7" t="s">
        <v>544</v>
      </c>
      <c r="B488" s="14" t="s">
        <v>36</v>
      </c>
      <c r="C488" s="7" t="s">
        <v>37</v>
      </c>
      <c r="D488" s="9">
        <v>1.4837499999999998E-2</v>
      </c>
      <c r="E488" s="9">
        <v>-3.6749999999999999E-3</v>
      </c>
      <c r="F488" s="9">
        <v>0.11133749999999999</v>
      </c>
      <c r="G488" s="10">
        <f t="shared" si="53"/>
        <v>-24.768323504633532</v>
      </c>
      <c r="H488" s="10">
        <f t="shared" si="52"/>
        <v>-3.3007746716066015</v>
      </c>
      <c r="I488" s="11"/>
      <c r="J488" s="12" t="s">
        <v>79</v>
      </c>
      <c r="K488" s="13" t="s">
        <v>79</v>
      </c>
    </row>
    <row r="489" spans="1:11" ht="12.6" customHeight="1" x14ac:dyDescent="0.2">
      <c r="A489" s="7" t="s">
        <v>545</v>
      </c>
      <c r="B489" s="8" t="s">
        <v>140</v>
      </c>
      <c r="C489" s="7" t="s">
        <v>141</v>
      </c>
      <c r="D489" s="9">
        <v>1.3524999999999999E-2</v>
      </c>
      <c r="E489" s="9">
        <v>-8.3750000000000005E-3</v>
      </c>
      <c r="F489" s="9">
        <v>3.3437500000000002E-2</v>
      </c>
      <c r="G489" s="10">
        <f t="shared" si="53"/>
        <v>-61.922365988909434</v>
      </c>
      <c r="H489" s="10">
        <f t="shared" si="52"/>
        <v>-25.046728971962619</v>
      </c>
      <c r="I489" s="11"/>
      <c r="J489" s="12" t="s">
        <v>79</v>
      </c>
      <c r="K489" s="13" t="s">
        <v>79</v>
      </c>
    </row>
    <row r="490" spans="1:11" ht="12.6" customHeight="1" x14ac:dyDescent="0.2">
      <c r="A490" s="7" t="s">
        <v>546</v>
      </c>
      <c r="B490" s="8" t="s">
        <v>95</v>
      </c>
      <c r="C490" s="7" t="s">
        <v>169</v>
      </c>
      <c r="D490" s="9">
        <v>9.8750000000000018E-3</v>
      </c>
      <c r="E490" s="9">
        <v>3.8999999999999998E-3</v>
      </c>
      <c r="F490" s="9">
        <v>0.32237499999999997</v>
      </c>
      <c r="G490" s="10">
        <f t="shared" si="53"/>
        <v>39.49367088607594</v>
      </c>
      <c r="H490" s="10">
        <f t="shared" si="52"/>
        <v>1.2097712291585887</v>
      </c>
      <c r="I490" s="11">
        <v>10.9</v>
      </c>
      <c r="J490" s="12">
        <f>(I490/1000)*1.25</f>
        <v>1.3625E-2</v>
      </c>
      <c r="K490" s="13">
        <f>((E490-J490)/J490)*100</f>
        <v>-71.376146788990837</v>
      </c>
    </row>
    <row r="491" spans="1:11" ht="12.6" customHeight="1" x14ac:dyDescent="0.2">
      <c r="A491" s="7" t="s">
        <v>547</v>
      </c>
      <c r="B491" s="8" t="s">
        <v>95</v>
      </c>
      <c r="C491" s="7" t="s">
        <v>96</v>
      </c>
      <c r="D491" s="9">
        <v>5.6249999999999998E-3</v>
      </c>
      <c r="E491" s="9">
        <v>-6.6974999999999993E-2</v>
      </c>
      <c r="F491" s="9">
        <v>1.5533125000000001</v>
      </c>
      <c r="G491" s="10">
        <f t="shared" si="53"/>
        <v>-1190.6666666666665</v>
      </c>
      <c r="H491" s="10">
        <f t="shared" si="52"/>
        <v>-4.3117531082766662</v>
      </c>
      <c r="I491" s="11">
        <v>-2.5</v>
      </c>
      <c r="J491" s="12">
        <f>(I491/1000)*1.25</f>
        <v>-3.1250000000000002E-3</v>
      </c>
      <c r="K491" s="13">
        <f>((E491-J491)/J491)*100</f>
        <v>2043.1999999999996</v>
      </c>
    </row>
    <row r="492" spans="1:11" ht="12.6" customHeight="1" x14ac:dyDescent="0.2">
      <c r="A492" s="7" t="s">
        <v>548</v>
      </c>
      <c r="B492" s="8" t="s">
        <v>95</v>
      </c>
      <c r="C492" s="7" t="s">
        <v>169</v>
      </c>
      <c r="D492" s="9">
        <v>5.1249999999999993E-3</v>
      </c>
      <c r="E492" s="9">
        <v>3.5000000000000001E-3</v>
      </c>
      <c r="F492" s="9">
        <v>0.90125</v>
      </c>
      <c r="G492" s="10">
        <f t="shared" si="53"/>
        <v>68.292682926829272</v>
      </c>
      <c r="H492" s="10">
        <f t="shared" si="52"/>
        <v>0.38834951456310685</v>
      </c>
      <c r="I492" s="11">
        <v>32.200000000000003</v>
      </c>
      <c r="J492" s="12">
        <f>(I492/1000)*1.25</f>
        <v>4.0250000000000001E-2</v>
      </c>
      <c r="K492" s="13">
        <f>((E492-J492)/J492)*100</f>
        <v>-91.304347826086953</v>
      </c>
    </row>
    <row r="493" spans="1:11" ht="12.6" customHeight="1" x14ac:dyDescent="0.2">
      <c r="A493" s="7" t="s">
        <v>549</v>
      </c>
      <c r="B493" s="8" t="s">
        <v>95</v>
      </c>
      <c r="C493" s="7" t="s">
        <v>169</v>
      </c>
      <c r="D493" s="17">
        <v>3.9750000000000002E-3</v>
      </c>
      <c r="E493" s="9">
        <v>-1.3762499999999999E-2</v>
      </c>
      <c r="F493" s="9">
        <v>0.23573750000000002</v>
      </c>
      <c r="G493" s="10">
        <f t="shared" si="53"/>
        <v>-346.22641509433959</v>
      </c>
      <c r="H493" s="10">
        <f t="shared" si="52"/>
        <v>-5.8380614030436391</v>
      </c>
      <c r="I493" s="11"/>
      <c r="J493" s="12" t="s">
        <v>79</v>
      </c>
      <c r="K493" s="13" t="s">
        <v>79</v>
      </c>
    </row>
    <row r="494" spans="1:11" ht="12.6" customHeight="1" x14ac:dyDescent="0.2">
      <c r="A494" s="7" t="s">
        <v>550</v>
      </c>
      <c r="B494" s="8" t="s">
        <v>140</v>
      </c>
      <c r="C494" s="7" t="s">
        <v>195</v>
      </c>
      <c r="D494" s="17">
        <v>1.7874999999999998E-3</v>
      </c>
      <c r="E494" s="9">
        <v>-9.7624999999999986E-3</v>
      </c>
      <c r="F494" s="9">
        <v>2.3125E-2</v>
      </c>
      <c r="G494" s="10">
        <f t="shared" si="53"/>
        <v>-546.15384615384619</v>
      </c>
      <c r="H494" s="10">
        <f t="shared" si="52"/>
        <v>-42.21621621621621</v>
      </c>
      <c r="I494" s="11">
        <v>-4.0999999999999996</v>
      </c>
      <c r="J494" s="12">
        <f>(I494/1000)*1.25</f>
        <v>-5.1249999999999993E-3</v>
      </c>
      <c r="K494" s="13">
        <f>((E494-J494)/J494)*100</f>
        <v>90.487804878048777</v>
      </c>
    </row>
    <row r="495" spans="1:11" ht="12.6" customHeight="1" x14ac:dyDescent="0.2">
      <c r="A495" s="7" t="s">
        <v>551</v>
      </c>
      <c r="B495" s="8" t="s">
        <v>8</v>
      </c>
      <c r="C495" s="7" t="s">
        <v>9</v>
      </c>
      <c r="D495" s="16" t="s">
        <v>79</v>
      </c>
      <c r="E495" s="9">
        <v>-0.28942499999999999</v>
      </c>
      <c r="F495" s="9">
        <v>2.3362374999999997</v>
      </c>
      <c r="G495" s="10" t="s">
        <v>79</v>
      </c>
      <c r="H495" s="10">
        <f t="shared" si="52"/>
        <v>-12.38850930181542</v>
      </c>
      <c r="I495" s="11">
        <v>-354.8</v>
      </c>
      <c r="J495" s="12">
        <f>(I495/1000)*1.25</f>
        <v>-0.44350000000000001</v>
      </c>
      <c r="K495" s="13">
        <f>((E495-J495)/J495)*100</f>
        <v>-34.740698985343862</v>
      </c>
    </row>
    <row r="496" spans="1:11" ht="12.6" customHeight="1" x14ac:dyDescent="0.2">
      <c r="A496" s="7" t="s">
        <v>552</v>
      </c>
      <c r="B496" s="8" t="s">
        <v>95</v>
      </c>
      <c r="C496" s="7" t="s">
        <v>96</v>
      </c>
      <c r="D496" s="16" t="s">
        <v>79</v>
      </c>
      <c r="E496" s="9">
        <v>0.21737499999999998</v>
      </c>
      <c r="F496" s="9">
        <v>1.6345875000000001</v>
      </c>
      <c r="G496" s="10" t="s">
        <v>79</v>
      </c>
      <c r="H496" s="10">
        <f t="shared" si="52"/>
        <v>13.298462150236679</v>
      </c>
      <c r="I496" s="11">
        <v>92</v>
      </c>
      <c r="J496" s="12">
        <f>(I496/1000)*1.25</f>
        <v>0.11499999999999999</v>
      </c>
      <c r="K496" s="13">
        <f>((E496-J496)/J496)*100</f>
        <v>89.021739130434781</v>
      </c>
    </row>
    <row r="497" spans="1:11" ht="12.6" customHeight="1" x14ac:dyDescent="0.2">
      <c r="A497" s="7" t="s">
        <v>553</v>
      </c>
      <c r="B497" s="8" t="s">
        <v>95</v>
      </c>
      <c r="C497" s="7" t="s">
        <v>96</v>
      </c>
      <c r="D497" s="16" t="s">
        <v>79</v>
      </c>
      <c r="E497" s="9">
        <v>0.21587499999999998</v>
      </c>
      <c r="F497" s="9">
        <v>1.6739999999999999</v>
      </c>
      <c r="G497" s="10" t="s">
        <v>79</v>
      </c>
      <c r="H497" s="10">
        <f t="shared" si="52"/>
        <v>12.895758661887694</v>
      </c>
      <c r="I497" s="11">
        <v>96.1</v>
      </c>
      <c r="J497" s="12">
        <f>(I497/1000)*1.25</f>
        <v>0.12012499999999998</v>
      </c>
      <c r="K497" s="13">
        <f>((E497-J497)/J497)*100</f>
        <v>79.708636836628528</v>
      </c>
    </row>
    <row r="498" spans="1:11" ht="12.6" customHeight="1" x14ac:dyDescent="0.2">
      <c r="A498" s="7" t="s">
        <v>554</v>
      </c>
      <c r="B498" s="8" t="s">
        <v>95</v>
      </c>
      <c r="C498" s="7" t="s">
        <v>169</v>
      </c>
      <c r="D498" s="16" t="s">
        <v>79</v>
      </c>
      <c r="E498" s="9">
        <v>-3.4537499999999999E-2</v>
      </c>
      <c r="F498" s="9">
        <v>0.2351625</v>
      </c>
      <c r="G498" s="10" t="s">
        <v>79</v>
      </c>
      <c r="H498" s="10">
        <f t="shared" si="52"/>
        <v>-14.686652846435974</v>
      </c>
      <c r="I498" s="11"/>
      <c r="J498" s="12" t="s">
        <v>79</v>
      </c>
      <c r="K498" s="13" t="s">
        <v>79</v>
      </c>
    </row>
    <row r="499" spans="1:11" ht="12.6" customHeight="1" x14ac:dyDescent="0.2">
      <c r="A499" s="7" t="s">
        <v>555</v>
      </c>
      <c r="B499" s="14" t="s">
        <v>36</v>
      </c>
      <c r="C499" s="7" t="s">
        <v>37</v>
      </c>
      <c r="D499" s="16" t="s">
        <v>79</v>
      </c>
      <c r="E499" s="9">
        <v>-4.3887500000000003E-2</v>
      </c>
      <c r="F499" s="9">
        <v>0.25064999999999998</v>
      </c>
      <c r="G499" s="10" t="s">
        <v>79</v>
      </c>
      <c r="H499" s="10">
        <f t="shared" si="52"/>
        <v>-17.509475364053465</v>
      </c>
      <c r="I499" s="11"/>
      <c r="J499" s="12" t="s">
        <v>79</v>
      </c>
      <c r="K499" s="13" t="s">
        <v>79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9" orientation="portrait" r:id="rId1"/>
  <headerFooter>
    <oddHeader>&amp;CUK - TOP 500 COMPANIES</oddHeader>
    <oddFooter>&amp;LTakshashila Consulting&amp;C&amp;D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Sorted</vt:lpstr>
      <vt:lpstr>Sorted!Print_Titles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TKC-E470-2</dc:creator>
  <cp:lastModifiedBy>TKC-E470-2</cp:lastModifiedBy>
  <cp:lastPrinted>2017-04-14T14:56:53Z</cp:lastPrinted>
  <dcterms:created xsi:type="dcterms:W3CDTF">2017-04-14T13:21:09Z</dcterms:created>
  <dcterms:modified xsi:type="dcterms:W3CDTF">2017-04-14T14:57:14Z</dcterms:modified>
</cp:coreProperties>
</file>