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tonioRungo\Documents\Dropbox files\R-projects 2018\Flexdashboard_project2019\"/>
    </mc:Choice>
  </mc:AlternateContent>
  <bookViews>
    <workbookView xWindow="0" yWindow="0" windowWidth="23040" windowHeight="9192" activeTab="7"/>
  </bookViews>
  <sheets>
    <sheet name="total" sheetId="6" r:id="rId1"/>
    <sheet name="dataprov_12" sheetId="7" r:id="rId2"/>
    <sheet name="enrolled_pct" sheetId="1" r:id="rId3"/>
    <sheet name="weeks" sheetId="8" r:id="rId4"/>
    <sheet name="pediatric" sheetId="2" r:id="rId5"/>
    <sheet name="main" sheetId="5" r:id="rId6"/>
    <sheet name="weekly_plan" sheetId="9" r:id="rId7"/>
    <sheet name="global" sheetId="10" r:id="rId8"/>
    <sheet name="global (2)" sheetId="1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2" i="10"/>
  <c r="L32" i="11"/>
  <c r="K32" i="11"/>
  <c r="J32" i="11"/>
  <c r="I32" i="11"/>
  <c r="H32" i="11"/>
  <c r="G32" i="11"/>
  <c r="E32" i="11"/>
  <c r="C32" i="11"/>
  <c r="L26" i="11"/>
  <c r="K26" i="11"/>
  <c r="J26" i="11"/>
  <c r="I26" i="11"/>
  <c r="H26" i="11"/>
  <c r="G26" i="11"/>
  <c r="E26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D12" i="7" l="1"/>
  <c r="D8" i="7"/>
  <c r="D6" i="7"/>
  <c r="D2" i="7"/>
  <c r="F49" i="8" l="1"/>
  <c r="F48" i="8"/>
  <c r="F47" i="8"/>
  <c r="F46" i="8"/>
  <c r="F45" i="8"/>
  <c r="F44" i="8"/>
  <c r="D3" i="2" l="1"/>
  <c r="D4" i="2"/>
  <c r="D5" i="2"/>
  <c r="D6" i="2"/>
  <c r="D2" i="2"/>
</calcChain>
</file>

<file path=xl/sharedStrings.xml><?xml version="1.0" encoding="utf-8"?>
<sst xmlns="http://schemas.openxmlformats.org/spreadsheetml/2006/main" count="363" uniqueCount="90">
  <si>
    <t>province</t>
  </si>
  <si>
    <t>PBFW</t>
  </si>
  <si>
    <t>children</t>
  </si>
  <si>
    <t>Cabo Delgado</t>
  </si>
  <si>
    <t>Nampula</t>
  </si>
  <si>
    <t>Zambezia</t>
  </si>
  <si>
    <t>Matola-II</t>
  </si>
  <si>
    <t>phone</t>
  </si>
  <si>
    <t>yes</t>
  </si>
  <si>
    <t>no</t>
  </si>
  <si>
    <t>status</t>
  </si>
  <si>
    <t>Target</t>
  </si>
  <si>
    <t>Reached</t>
  </si>
  <si>
    <t>pct</t>
  </si>
  <si>
    <t>reason</t>
  </si>
  <si>
    <t xml:space="preserve">Pre consent </t>
  </si>
  <si>
    <t>1st support call</t>
  </si>
  <si>
    <t>2nd support call</t>
  </si>
  <si>
    <t>3rd support call</t>
  </si>
  <si>
    <t>&gt;3 support call</t>
  </si>
  <si>
    <t>The call takes a long time</t>
  </si>
  <si>
    <t>Shares phone and doesn't think it's safe to receive VMM</t>
  </si>
  <si>
    <t>Lack of private space to receive VMM</t>
  </si>
  <si>
    <t>Fear, the partner does not allow to answer calls</t>
  </si>
  <si>
    <t>MM did not explain well the importance of VMM</t>
  </si>
  <si>
    <t>Only have time at night or weekend</t>
  </si>
  <si>
    <t>Shame</t>
  </si>
  <si>
    <t>Did not understand the importance of virtual tracking</t>
  </si>
  <si>
    <t>She is adherent and doesn't need reminders</t>
  </si>
  <si>
    <t>Lack of disclosure of serostatus</t>
  </si>
  <si>
    <t>Children</t>
  </si>
  <si>
    <t>PBFW_cell</t>
  </si>
  <si>
    <t>Children_cell</t>
  </si>
  <si>
    <t>Total_VMM</t>
  </si>
  <si>
    <t>Pre_consent</t>
  </si>
  <si>
    <t>Refusals</t>
  </si>
  <si>
    <t>MM_trained</t>
  </si>
  <si>
    <t>ELEGIBLE</t>
  </si>
  <si>
    <t>CHILDREN</t>
  </si>
  <si>
    <t>Gaza</t>
  </si>
  <si>
    <t>Inhambane</t>
  </si>
  <si>
    <t>Manica</t>
  </si>
  <si>
    <t>Maputo</t>
  </si>
  <si>
    <t>Maputo City</t>
  </si>
  <si>
    <t>Niassa</t>
  </si>
  <si>
    <t>Sofala</t>
  </si>
  <si>
    <t>Tete</t>
  </si>
  <si>
    <t>week</t>
  </si>
  <si>
    <t>Cabo_Delgado</t>
  </si>
  <si>
    <t>Matola</t>
  </si>
  <si>
    <t>m2m</t>
  </si>
  <si>
    <t>call</t>
  </si>
  <si>
    <t>May-08</t>
  </si>
  <si>
    <t>pre</t>
  </si>
  <si>
    <t>May-15</t>
  </si>
  <si>
    <t>May-22</t>
  </si>
  <si>
    <t>May-29</t>
  </si>
  <si>
    <t>June-05</t>
  </si>
  <si>
    <t>June-12</t>
  </si>
  <si>
    <t>first</t>
  </si>
  <si>
    <t>second</t>
  </si>
  <si>
    <t>third</t>
  </si>
  <si>
    <t>drug</t>
  </si>
  <si>
    <t>refusals</t>
  </si>
  <si>
    <t>June-19</t>
  </si>
  <si>
    <t>June-26</t>
  </si>
  <si>
    <t>OutCome</t>
  </si>
  <si>
    <t>period</t>
  </si>
  <si>
    <t>Zambézia</t>
  </si>
  <si>
    <t>m2m Moz</t>
  </si>
  <si>
    <t>May 04-08</t>
  </si>
  <si>
    <t>May 11-15</t>
  </si>
  <si>
    <t>May 18-22</t>
  </si>
  <si>
    <t>May 25-29</t>
  </si>
  <si>
    <t>June 1-5</t>
  </si>
  <si>
    <t>June 8-12</t>
  </si>
  <si>
    <t>June 15-19</t>
  </si>
  <si>
    <t>June 22-26</t>
  </si>
  <si>
    <t>MM Trained</t>
  </si>
  <si>
    <t>1st Support Calls</t>
  </si>
  <si>
    <t>2nd Support Calls</t>
  </si>
  <si>
    <t>3rd Support Calls</t>
  </si>
  <si>
    <t>VMM Services</t>
  </si>
  <si>
    <t>Weekly Plan</t>
  </si>
  <si>
    <t xml:space="preserve">Pre-consent calls </t>
  </si>
  <si>
    <t>&gt;3 Support Calls</t>
  </si>
  <si>
    <t>Quarterly ARV refill</t>
  </si>
  <si>
    <t>July-03</t>
  </si>
  <si>
    <t>June 29 - July 03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</si>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</sst>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9" fontId="0" fillId="0" borderId="0" xfId="1" applyFont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49" fontId="0" fillId="0" borderId="0" xfId="0" applyNumberFormat="1"/>
    <xf numFmtId="49" fontId="0" fillId="2" borderId="0" xfId="0" applyNumberFormat="1" applyFill="1"/>
    <xf numFmtId="0" fontId="0" fillId="2" borderId="0" xfId="0" applyFill="1"/>
    <xf numFmtId="49" fontId="0" fillId="3" borderId="0" xfId="0" applyNumberFormat="1" applyFill="1"/>
    <xf numFmtId="0" fontId="0" fillId="3" borderId="0" xfId="0" applyFill="1"/>
    <xf numFmtId="49" fontId="0" fillId="4" borderId="0" xfId="0" applyNumberFormat="1" applyFill="1"/>
    <xf numFmtId="0" fontId="0" fillId="4" borderId="0" xfId="0" applyFill="1"/>
    <xf numFmtId="49" fontId="0" fillId="5" borderId="0" xfId="0" applyNumberFormat="1" applyFill="1"/>
    <xf numFmtId="0" fontId="0" fillId="5" borderId="0" xfId="0" applyFill="1"/>
    <xf numFmtId="164" fontId="0" fillId="0" borderId="0" xfId="1" applyNumberFormat="1" applyFont="1"/>
    <xf numFmtId="49" fontId="0" fillId="6" borderId="0" xfId="0" applyNumberFormat="1" applyFill="1"/>
    <xf numFmtId="0" fontId="0" fillId="6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I2" sqref="I2"/>
    </sheetView>
  </sheetViews>
  <sheetFormatPr defaultRowHeight="14.4" x14ac:dyDescent="0.3"/>
  <cols>
    <col min="1" max="1" width="11.109375" bestFit="1" customWidth="1"/>
    <col min="4" max="4" width="9.5546875" bestFit="1" customWidth="1"/>
    <col min="5" max="5" width="11.44140625" bestFit="1" customWidth="1"/>
    <col min="6" max="6" width="10.6640625" bestFit="1" customWidth="1"/>
    <col min="7" max="7" width="11.109375" bestFit="1" customWidth="1"/>
    <col min="8" max="8" width="7.77734375" bestFit="1" customWidth="1"/>
  </cols>
  <sheetData>
    <row r="1" spans="1:8" x14ac:dyDescent="0.3">
      <c r="A1" t="s">
        <v>36</v>
      </c>
      <c r="B1" t="s">
        <v>1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 x14ac:dyDescent="0.3">
      <c r="A2">
        <v>278</v>
      </c>
      <c r="B2">
        <v>16199</v>
      </c>
      <c r="C2">
        <v>1557</v>
      </c>
      <c r="D2">
        <v>5811</v>
      </c>
      <c r="E2">
        <v>590</v>
      </c>
      <c r="F2">
        <v>6401</v>
      </c>
      <c r="G2">
        <v>5505</v>
      </c>
      <c r="H2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6" sqref="D6"/>
    </sheetView>
  </sheetViews>
  <sheetFormatPr defaultRowHeight="14.4" x14ac:dyDescent="0.3"/>
  <cols>
    <col min="1" max="1" width="12.33203125" bestFit="1" customWidth="1"/>
  </cols>
  <sheetData>
    <row r="1" spans="1:4" x14ac:dyDescent="0.3">
      <c r="A1" s="2" t="s">
        <v>0</v>
      </c>
      <c r="B1" s="3" t="s">
        <v>1</v>
      </c>
      <c r="C1" s="4" t="s">
        <v>38</v>
      </c>
      <c r="D1" s="2" t="s">
        <v>37</v>
      </c>
    </row>
    <row r="2" spans="1:4" x14ac:dyDescent="0.3">
      <c r="A2" s="2" t="s">
        <v>3</v>
      </c>
      <c r="B2" s="5">
        <v>326</v>
      </c>
      <c r="C2" s="5">
        <v>73</v>
      </c>
      <c r="D2" s="2">
        <f>SUM(B2:C2)</f>
        <v>399</v>
      </c>
    </row>
    <row r="3" spans="1:4" x14ac:dyDescent="0.3">
      <c r="A3" s="2" t="s">
        <v>39</v>
      </c>
      <c r="B3" s="2" t="e">
        <v>#N/A</v>
      </c>
      <c r="C3" s="2" t="e">
        <v>#N/A</v>
      </c>
      <c r="D3" s="2" t="e">
        <v>#N/A</v>
      </c>
    </row>
    <row r="4" spans="1:4" x14ac:dyDescent="0.3">
      <c r="A4" s="2" t="s">
        <v>40</v>
      </c>
      <c r="B4" s="2" t="e">
        <v>#N/A</v>
      </c>
      <c r="C4" s="2" t="e">
        <v>#N/A</v>
      </c>
      <c r="D4" s="2" t="e">
        <v>#N/A</v>
      </c>
    </row>
    <row r="5" spans="1:4" x14ac:dyDescent="0.3">
      <c r="A5" s="2" t="s">
        <v>41</v>
      </c>
      <c r="B5" s="2" t="e">
        <v>#N/A</v>
      </c>
      <c r="C5" s="2" t="e">
        <v>#N/A</v>
      </c>
      <c r="D5" s="2" t="e">
        <v>#N/A</v>
      </c>
    </row>
    <row r="6" spans="1:4" x14ac:dyDescent="0.3">
      <c r="A6" s="2" t="s">
        <v>42</v>
      </c>
      <c r="B6" s="5">
        <v>731</v>
      </c>
      <c r="C6" s="5">
        <v>44</v>
      </c>
      <c r="D6" s="2">
        <f>SUM(B6:C6)</f>
        <v>775</v>
      </c>
    </row>
    <row r="7" spans="1:4" x14ac:dyDescent="0.3">
      <c r="A7" s="2" t="s">
        <v>43</v>
      </c>
      <c r="B7" s="2" t="e">
        <v>#N/A</v>
      </c>
      <c r="C7" s="2" t="e">
        <v>#N/A</v>
      </c>
      <c r="D7" s="2" t="e">
        <v>#N/A</v>
      </c>
    </row>
    <row r="8" spans="1:4" x14ac:dyDescent="0.3">
      <c r="A8" s="2" t="s">
        <v>4</v>
      </c>
      <c r="B8" s="5">
        <v>2521</v>
      </c>
      <c r="C8" s="5">
        <v>331</v>
      </c>
      <c r="D8" s="2">
        <f>SUM(B8:C8)</f>
        <v>2852</v>
      </c>
    </row>
    <row r="9" spans="1:4" x14ac:dyDescent="0.3">
      <c r="A9" s="2" t="s">
        <v>44</v>
      </c>
      <c r="B9" s="2" t="e">
        <v>#N/A</v>
      </c>
      <c r="C9" s="2" t="e">
        <v>#N/A</v>
      </c>
      <c r="D9" s="2" t="e">
        <v>#N/A</v>
      </c>
    </row>
    <row r="10" spans="1:4" x14ac:dyDescent="0.3">
      <c r="A10" s="2" t="s">
        <v>45</v>
      </c>
      <c r="B10" s="2" t="e">
        <v>#N/A</v>
      </c>
      <c r="C10" s="2" t="e">
        <v>#N/A</v>
      </c>
      <c r="D10" s="2" t="e">
        <v>#N/A</v>
      </c>
    </row>
    <row r="11" spans="1:4" x14ac:dyDescent="0.3">
      <c r="A11" s="2" t="s">
        <v>46</v>
      </c>
      <c r="B11" s="2" t="e">
        <v>#N/A</v>
      </c>
      <c r="C11" s="2" t="e">
        <v>#N/A</v>
      </c>
      <c r="D11" s="2" t="e">
        <v>#N/A</v>
      </c>
    </row>
    <row r="12" spans="1:4" x14ac:dyDescent="0.3">
      <c r="A12" s="2" t="s">
        <v>5</v>
      </c>
      <c r="B12" s="5">
        <v>2233</v>
      </c>
      <c r="C12" s="5">
        <v>142</v>
      </c>
      <c r="D12" s="2">
        <f>SUM(B12:C12)</f>
        <v>2375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pane ySplit="1" topLeftCell="A2" activePane="bottomLeft" state="frozen"/>
      <selection pane="bottomLeft" activeCell="D9" sqref="D9"/>
    </sheetView>
  </sheetViews>
  <sheetFormatPr defaultRowHeight="14.4" x14ac:dyDescent="0.3"/>
  <cols>
    <col min="1" max="1" width="12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7</v>
      </c>
    </row>
    <row r="2" spans="1:4" x14ac:dyDescent="0.3">
      <c r="A2" t="s">
        <v>3</v>
      </c>
      <c r="B2">
        <v>53</v>
      </c>
      <c r="C2">
        <v>44</v>
      </c>
      <c r="D2" t="s">
        <v>8</v>
      </c>
    </row>
    <row r="3" spans="1:4" x14ac:dyDescent="0.3">
      <c r="A3" t="s">
        <v>4</v>
      </c>
      <c r="B3">
        <v>42</v>
      </c>
      <c r="C3">
        <v>32</v>
      </c>
      <c r="D3" t="s">
        <v>8</v>
      </c>
    </row>
    <row r="4" spans="1:4" x14ac:dyDescent="0.3">
      <c r="A4" t="s">
        <v>5</v>
      </c>
      <c r="B4">
        <v>26</v>
      </c>
      <c r="C4">
        <v>45</v>
      </c>
      <c r="D4" t="s">
        <v>8</v>
      </c>
    </row>
    <row r="5" spans="1:4" x14ac:dyDescent="0.3">
      <c r="A5" t="s">
        <v>6</v>
      </c>
      <c r="B5">
        <v>92</v>
      </c>
      <c r="C5">
        <v>83</v>
      </c>
      <c r="D5" t="s">
        <v>8</v>
      </c>
    </row>
    <row r="6" spans="1:4" x14ac:dyDescent="0.3">
      <c r="A6" t="s">
        <v>3</v>
      </c>
      <c r="B6">
        <v>47</v>
      </c>
      <c r="C6">
        <v>56</v>
      </c>
      <c r="D6" t="s">
        <v>9</v>
      </c>
    </row>
    <row r="7" spans="1:4" x14ac:dyDescent="0.3">
      <c r="A7" t="s">
        <v>4</v>
      </c>
      <c r="B7">
        <v>58</v>
      </c>
      <c r="C7">
        <v>68</v>
      </c>
      <c r="D7" t="s">
        <v>9</v>
      </c>
    </row>
    <row r="8" spans="1:4" x14ac:dyDescent="0.3">
      <c r="A8" t="s">
        <v>5</v>
      </c>
      <c r="B8">
        <v>74</v>
      </c>
      <c r="C8">
        <v>55</v>
      </c>
      <c r="D8" t="s">
        <v>9</v>
      </c>
    </row>
    <row r="9" spans="1:4" x14ac:dyDescent="0.3">
      <c r="A9" t="s">
        <v>6</v>
      </c>
      <c r="B9">
        <v>8</v>
      </c>
      <c r="C9">
        <v>17</v>
      </c>
      <c r="D9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pane ySplit="1" topLeftCell="A2" activePane="bottomLeft" state="frozen"/>
      <selection pane="bottomLeft" activeCell="D1" sqref="D1"/>
    </sheetView>
  </sheetViews>
  <sheetFormatPr defaultRowHeight="14.4" x14ac:dyDescent="0.3"/>
  <cols>
    <col min="1" max="1" width="8.88671875" style="6"/>
    <col min="2" max="2" width="12.33203125" bestFit="1" customWidth="1"/>
  </cols>
  <sheetData>
    <row r="1" spans="1:7" x14ac:dyDescent="0.3">
      <c r="A1" s="6" t="s">
        <v>47</v>
      </c>
      <c r="B1" t="s">
        <v>48</v>
      </c>
      <c r="C1" t="s">
        <v>4</v>
      </c>
      <c r="D1" t="s">
        <v>5</v>
      </c>
      <c r="E1" t="s">
        <v>49</v>
      </c>
      <c r="F1" t="s">
        <v>50</v>
      </c>
      <c r="G1" t="s">
        <v>51</v>
      </c>
    </row>
    <row r="2" spans="1:7" x14ac:dyDescent="0.3">
      <c r="A2" s="6" t="s">
        <v>52</v>
      </c>
      <c r="B2">
        <v>99</v>
      </c>
      <c r="C2">
        <v>2020</v>
      </c>
      <c r="D2">
        <v>1656</v>
      </c>
      <c r="E2">
        <v>602</v>
      </c>
      <c r="F2">
        <v>4377</v>
      </c>
      <c r="G2" t="s">
        <v>53</v>
      </c>
    </row>
    <row r="3" spans="1:7" x14ac:dyDescent="0.3">
      <c r="A3" s="6" t="s">
        <v>54</v>
      </c>
      <c r="B3">
        <v>99</v>
      </c>
      <c r="C3">
        <v>2086</v>
      </c>
      <c r="D3">
        <v>1744</v>
      </c>
      <c r="E3">
        <v>603</v>
      </c>
      <c r="F3">
        <v>4532</v>
      </c>
      <c r="G3" t="s">
        <v>53</v>
      </c>
    </row>
    <row r="4" spans="1:7" x14ac:dyDescent="0.3">
      <c r="A4" s="6" t="s">
        <v>55</v>
      </c>
      <c r="B4">
        <v>109</v>
      </c>
      <c r="C4">
        <v>2205</v>
      </c>
      <c r="D4">
        <v>1841</v>
      </c>
      <c r="E4">
        <v>636</v>
      </c>
      <c r="F4">
        <v>4791</v>
      </c>
      <c r="G4" t="s">
        <v>53</v>
      </c>
    </row>
    <row r="5" spans="1:7" x14ac:dyDescent="0.3">
      <c r="A5" s="6" t="s">
        <v>56</v>
      </c>
      <c r="B5">
        <v>112</v>
      </c>
      <c r="C5">
        <v>2265</v>
      </c>
      <c r="D5">
        <v>1910</v>
      </c>
      <c r="E5">
        <v>688</v>
      </c>
      <c r="F5">
        <v>4975</v>
      </c>
      <c r="G5" t="s">
        <v>53</v>
      </c>
    </row>
    <row r="6" spans="1:7" x14ac:dyDescent="0.3">
      <c r="A6" s="7" t="s">
        <v>57</v>
      </c>
      <c r="B6" s="8">
        <v>145</v>
      </c>
      <c r="C6" s="8">
        <v>2270</v>
      </c>
      <c r="D6" s="8">
        <v>1965</v>
      </c>
      <c r="E6" s="8">
        <v>711</v>
      </c>
      <c r="F6" s="8">
        <v>5091</v>
      </c>
      <c r="G6" s="8" t="s">
        <v>53</v>
      </c>
    </row>
    <row r="7" spans="1:7" x14ac:dyDescent="0.3">
      <c r="A7" s="9" t="s">
        <v>58</v>
      </c>
      <c r="B7" s="10">
        <v>171</v>
      </c>
      <c r="C7" s="10">
        <v>2342</v>
      </c>
      <c r="D7" s="10">
        <v>2017</v>
      </c>
      <c r="E7" s="10">
        <v>740</v>
      </c>
      <c r="F7" s="10">
        <v>5270</v>
      </c>
      <c r="G7" s="10" t="s">
        <v>53</v>
      </c>
    </row>
    <row r="8" spans="1:7" x14ac:dyDescent="0.3">
      <c r="A8" s="11" t="s">
        <v>64</v>
      </c>
      <c r="B8" s="12">
        <v>190</v>
      </c>
      <c r="C8" s="12">
        <v>2382</v>
      </c>
      <c r="D8" s="12">
        <v>2079</v>
      </c>
      <c r="E8" s="12">
        <v>752</v>
      </c>
      <c r="F8" s="12">
        <v>5403</v>
      </c>
      <c r="G8" s="12" t="s">
        <v>53</v>
      </c>
    </row>
    <row r="9" spans="1:7" x14ac:dyDescent="0.3">
      <c r="A9" s="13" t="s">
        <v>65</v>
      </c>
      <c r="B9" s="14">
        <v>194</v>
      </c>
      <c r="C9" s="14">
        <v>2397</v>
      </c>
      <c r="D9" s="14">
        <v>2097</v>
      </c>
      <c r="E9" s="14">
        <v>752</v>
      </c>
      <c r="F9" s="14">
        <v>5440</v>
      </c>
      <c r="G9" s="14" t="s">
        <v>53</v>
      </c>
    </row>
    <row r="10" spans="1:7" x14ac:dyDescent="0.3">
      <c r="A10" s="16" t="s">
        <v>87</v>
      </c>
      <c r="B10" s="17">
        <v>206</v>
      </c>
      <c r="C10" s="17">
        <v>2422</v>
      </c>
      <c r="D10" s="17">
        <v>2125</v>
      </c>
      <c r="E10" s="17">
        <v>752</v>
      </c>
      <c r="F10" s="17">
        <v>5505</v>
      </c>
      <c r="G10" s="17" t="s">
        <v>53</v>
      </c>
    </row>
    <row r="11" spans="1:7" x14ac:dyDescent="0.3">
      <c r="A11" s="6" t="s">
        <v>52</v>
      </c>
      <c r="B11">
        <v>94</v>
      </c>
      <c r="C11">
        <v>1452</v>
      </c>
      <c r="D11">
        <v>1242</v>
      </c>
      <c r="E11">
        <v>280</v>
      </c>
      <c r="F11">
        <v>3068</v>
      </c>
      <c r="G11" t="s">
        <v>59</v>
      </c>
    </row>
    <row r="12" spans="1:7" x14ac:dyDescent="0.3">
      <c r="A12" s="6" t="s">
        <v>54</v>
      </c>
      <c r="B12">
        <v>94</v>
      </c>
      <c r="C12">
        <v>1452</v>
      </c>
      <c r="D12">
        <v>1403</v>
      </c>
      <c r="E12">
        <v>547</v>
      </c>
      <c r="F12">
        <v>3496</v>
      </c>
      <c r="G12" t="s">
        <v>59</v>
      </c>
    </row>
    <row r="13" spans="1:7" x14ac:dyDescent="0.3">
      <c r="A13" s="6" t="s">
        <v>55</v>
      </c>
      <c r="B13">
        <v>104</v>
      </c>
      <c r="C13">
        <v>2059</v>
      </c>
      <c r="D13">
        <v>1403</v>
      </c>
      <c r="E13">
        <v>587</v>
      </c>
      <c r="F13">
        <v>4153</v>
      </c>
      <c r="G13" t="s">
        <v>59</v>
      </c>
    </row>
    <row r="14" spans="1:7" x14ac:dyDescent="0.3">
      <c r="A14" s="6" t="s">
        <v>56</v>
      </c>
      <c r="B14">
        <v>110</v>
      </c>
      <c r="C14">
        <v>2185</v>
      </c>
      <c r="D14">
        <v>1498</v>
      </c>
      <c r="E14">
        <v>649</v>
      </c>
      <c r="F14">
        <v>4442</v>
      </c>
      <c r="G14" t="s">
        <v>59</v>
      </c>
    </row>
    <row r="15" spans="1:7" x14ac:dyDescent="0.3">
      <c r="A15" s="7" t="s">
        <v>57</v>
      </c>
      <c r="B15" s="8">
        <v>131</v>
      </c>
      <c r="C15" s="8">
        <v>2201</v>
      </c>
      <c r="D15" s="8">
        <v>1579</v>
      </c>
      <c r="E15" s="8">
        <v>692</v>
      </c>
      <c r="F15" s="8">
        <v>4603</v>
      </c>
      <c r="G15" s="8" t="s">
        <v>59</v>
      </c>
    </row>
    <row r="16" spans="1:7" x14ac:dyDescent="0.3">
      <c r="A16" s="9" t="s">
        <v>58</v>
      </c>
      <c r="B16" s="10">
        <v>141</v>
      </c>
      <c r="C16" s="10">
        <v>2236</v>
      </c>
      <c r="D16" s="10">
        <v>1676</v>
      </c>
      <c r="E16" s="10">
        <v>720</v>
      </c>
      <c r="F16" s="10">
        <v>4773</v>
      </c>
      <c r="G16" s="10" t="s">
        <v>59</v>
      </c>
    </row>
    <row r="17" spans="1:7" x14ac:dyDescent="0.3">
      <c r="A17" s="11" t="s">
        <v>64</v>
      </c>
      <c r="B17" s="12">
        <v>153</v>
      </c>
      <c r="C17" s="12">
        <v>2290</v>
      </c>
      <c r="D17" s="12">
        <v>1728</v>
      </c>
      <c r="E17" s="12">
        <v>750</v>
      </c>
      <c r="F17" s="12">
        <v>4921</v>
      </c>
      <c r="G17" s="12" t="s">
        <v>59</v>
      </c>
    </row>
    <row r="18" spans="1:7" x14ac:dyDescent="0.3">
      <c r="A18" s="13" t="s">
        <v>65</v>
      </c>
      <c r="B18" s="14">
        <v>175</v>
      </c>
      <c r="C18" s="14">
        <v>2318</v>
      </c>
      <c r="D18" s="14">
        <v>1799</v>
      </c>
      <c r="E18" s="14">
        <v>750</v>
      </c>
      <c r="F18" s="14">
        <v>5042</v>
      </c>
      <c r="G18" s="14" t="s">
        <v>59</v>
      </c>
    </row>
    <row r="19" spans="1:7" x14ac:dyDescent="0.3">
      <c r="A19" s="16" t="s">
        <v>87</v>
      </c>
      <c r="B19" s="17">
        <v>189</v>
      </c>
      <c r="C19" s="17">
        <v>2316</v>
      </c>
      <c r="D19" s="17">
        <v>1790</v>
      </c>
      <c r="E19" s="17">
        <v>750</v>
      </c>
      <c r="F19" s="17">
        <v>5045</v>
      </c>
      <c r="G19" s="17" t="s">
        <v>59</v>
      </c>
    </row>
    <row r="20" spans="1:7" x14ac:dyDescent="0.3">
      <c r="A20" s="6" t="s">
        <v>54</v>
      </c>
      <c r="B20">
        <v>63</v>
      </c>
      <c r="C20">
        <v>990</v>
      </c>
      <c r="D20">
        <v>1387</v>
      </c>
      <c r="E20">
        <v>410</v>
      </c>
      <c r="F20">
        <v>2850</v>
      </c>
      <c r="G20" t="s">
        <v>60</v>
      </c>
    </row>
    <row r="21" spans="1:7" x14ac:dyDescent="0.3">
      <c r="A21" s="6" t="s">
        <v>55</v>
      </c>
      <c r="B21">
        <v>92</v>
      </c>
      <c r="C21">
        <v>1218</v>
      </c>
      <c r="D21">
        <v>1387</v>
      </c>
      <c r="E21">
        <v>488</v>
      </c>
      <c r="F21">
        <v>3185</v>
      </c>
      <c r="G21" t="s">
        <v>60</v>
      </c>
    </row>
    <row r="22" spans="1:7" x14ac:dyDescent="0.3">
      <c r="A22" s="6" t="s">
        <v>56</v>
      </c>
      <c r="B22">
        <v>104</v>
      </c>
      <c r="C22">
        <v>1780</v>
      </c>
      <c r="D22">
        <v>1429</v>
      </c>
      <c r="E22">
        <v>488</v>
      </c>
      <c r="F22">
        <v>3801</v>
      </c>
      <c r="G22" t="s">
        <v>60</v>
      </c>
    </row>
    <row r="23" spans="1:7" x14ac:dyDescent="0.3">
      <c r="A23" s="7" t="s">
        <v>57</v>
      </c>
      <c r="B23" s="8">
        <v>119</v>
      </c>
      <c r="C23" s="8">
        <v>1824</v>
      </c>
      <c r="D23" s="8">
        <v>1503</v>
      </c>
      <c r="E23" s="8">
        <v>625</v>
      </c>
      <c r="F23" s="8">
        <v>4071</v>
      </c>
      <c r="G23" s="8" t="s">
        <v>60</v>
      </c>
    </row>
    <row r="24" spans="1:7" x14ac:dyDescent="0.3">
      <c r="A24" s="9" t="s">
        <v>58</v>
      </c>
      <c r="B24" s="10">
        <v>127</v>
      </c>
      <c r="C24" s="10">
        <v>2051</v>
      </c>
      <c r="D24" s="10">
        <v>1598</v>
      </c>
      <c r="E24" s="10">
        <v>691</v>
      </c>
      <c r="F24" s="10">
        <v>4467</v>
      </c>
      <c r="G24" s="10" t="s">
        <v>60</v>
      </c>
    </row>
    <row r="25" spans="1:7" x14ac:dyDescent="0.3">
      <c r="A25" s="11" t="s">
        <v>64</v>
      </c>
      <c r="B25" s="12">
        <v>145</v>
      </c>
      <c r="C25" s="12">
        <v>2120</v>
      </c>
      <c r="D25" s="12">
        <v>1677</v>
      </c>
      <c r="E25" s="12">
        <v>698</v>
      </c>
      <c r="F25" s="12">
        <v>4640</v>
      </c>
      <c r="G25" s="12" t="s">
        <v>60</v>
      </c>
    </row>
    <row r="26" spans="1:7" x14ac:dyDescent="0.3">
      <c r="A26" s="13" t="s">
        <v>65</v>
      </c>
      <c r="B26" s="14">
        <v>160</v>
      </c>
      <c r="C26" s="14">
        <v>2150</v>
      </c>
      <c r="D26" s="14">
        <v>1743</v>
      </c>
      <c r="E26" s="14">
        <v>698</v>
      </c>
      <c r="F26" s="14">
        <v>4751</v>
      </c>
      <c r="G26" s="14" t="s">
        <v>60</v>
      </c>
    </row>
    <row r="27" spans="1:7" x14ac:dyDescent="0.3">
      <c r="A27" s="16" t="s">
        <v>87</v>
      </c>
      <c r="B27" s="17">
        <v>176</v>
      </c>
      <c r="C27" s="17">
        <v>2157</v>
      </c>
      <c r="D27" s="17">
        <v>1758</v>
      </c>
      <c r="E27" s="17">
        <v>728</v>
      </c>
      <c r="F27" s="17">
        <v>4819</v>
      </c>
      <c r="G27" s="17" t="s">
        <v>60</v>
      </c>
    </row>
    <row r="28" spans="1:7" x14ac:dyDescent="0.3">
      <c r="A28" s="6" t="s">
        <v>55</v>
      </c>
      <c r="B28">
        <v>26</v>
      </c>
      <c r="C28">
        <v>104</v>
      </c>
      <c r="D28">
        <v>733</v>
      </c>
      <c r="F28">
        <v>863</v>
      </c>
      <c r="G28" t="s">
        <v>61</v>
      </c>
    </row>
    <row r="29" spans="1:7" x14ac:dyDescent="0.3">
      <c r="A29" s="6" t="s">
        <v>56</v>
      </c>
      <c r="B29">
        <v>78</v>
      </c>
      <c r="C29">
        <v>414</v>
      </c>
      <c r="D29">
        <v>733</v>
      </c>
      <c r="E29">
        <v>100</v>
      </c>
      <c r="F29">
        <v>1325</v>
      </c>
      <c r="G29" t="s">
        <v>61</v>
      </c>
    </row>
    <row r="30" spans="1:7" x14ac:dyDescent="0.3">
      <c r="A30" s="7" t="s">
        <v>57</v>
      </c>
      <c r="B30" s="8">
        <v>106</v>
      </c>
      <c r="C30" s="8">
        <v>1285</v>
      </c>
      <c r="D30" s="8">
        <v>1367</v>
      </c>
      <c r="E30" s="8">
        <v>286</v>
      </c>
      <c r="F30" s="8">
        <v>3044</v>
      </c>
      <c r="G30" s="8" t="s">
        <v>61</v>
      </c>
    </row>
    <row r="31" spans="1:7" x14ac:dyDescent="0.3">
      <c r="A31" s="9" t="s">
        <v>58</v>
      </c>
      <c r="B31" s="10">
        <v>124</v>
      </c>
      <c r="C31" s="10">
        <v>1853</v>
      </c>
      <c r="D31" s="10">
        <v>1409</v>
      </c>
      <c r="E31" s="10">
        <v>500</v>
      </c>
      <c r="F31" s="10">
        <v>3886</v>
      </c>
      <c r="G31" s="10" t="s">
        <v>61</v>
      </c>
    </row>
    <row r="32" spans="1:7" x14ac:dyDescent="0.3">
      <c r="A32" s="11" t="s">
        <v>64</v>
      </c>
      <c r="B32" s="12">
        <v>139</v>
      </c>
      <c r="C32" s="12">
        <v>2068</v>
      </c>
      <c r="D32" s="12">
        <v>1481</v>
      </c>
      <c r="E32" s="12">
        <v>653</v>
      </c>
      <c r="F32" s="12">
        <v>4341</v>
      </c>
      <c r="G32" s="12" t="s">
        <v>61</v>
      </c>
    </row>
    <row r="33" spans="1:7" x14ac:dyDescent="0.3">
      <c r="A33" s="13" t="s">
        <v>65</v>
      </c>
      <c r="B33" s="14">
        <v>149</v>
      </c>
      <c r="C33" s="14">
        <v>2143</v>
      </c>
      <c r="D33" s="14">
        <v>1587</v>
      </c>
      <c r="E33" s="14">
        <v>653</v>
      </c>
      <c r="F33" s="14">
        <v>4532</v>
      </c>
      <c r="G33" s="14" t="s">
        <v>61</v>
      </c>
    </row>
    <row r="34" spans="1:7" x14ac:dyDescent="0.3">
      <c r="A34" s="16" t="s">
        <v>87</v>
      </c>
      <c r="B34" s="17">
        <v>174</v>
      </c>
      <c r="C34" s="17">
        <v>2192</v>
      </c>
      <c r="D34" s="17">
        <v>1587</v>
      </c>
      <c r="E34" s="17">
        <v>689</v>
      </c>
      <c r="F34" s="17">
        <v>4642</v>
      </c>
      <c r="G34" s="17" t="s">
        <v>61</v>
      </c>
    </row>
    <row r="35" spans="1:7" x14ac:dyDescent="0.3">
      <c r="A35" s="6" t="s">
        <v>52</v>
      </c>
      <c r="B35">
        <v>75</v>
      </c>
      <c r="C35">
        <v>62</v>
      </c>
      <c r="D35">
        <v>27</v>
      </c>
      <c r="E35">
        <v>71</v>
      </c>
      <c r="F35">
        <v>44</v>
      </c>
      <c r="G35" t="s">
        <v>62</v>
      </c>
    </row>
    <row r="36" spans="1:7" x14ac:dyDescent="0.3">
      <c r="A36" s="6" t="s">
        <v>54</v>
      </c>
      <c r="B36">
        <v>80</v>
      </c>
      <c r="C36">
        <v>61</v>
      </c>
      <c r="D36">
        <v>34</v>
      </c>
      <c r="E36">
        <v>71</v>
      </c>
      <c r="F36">
        <v>47</v>
      </c>
      <c r="G36" t="s">
        <v>62</v>
      </c>
    </row>
    <row r="37" spans="1:7" x14ac:dyDescent="0.3">
      <c r="A37" s="6" t="s">
        <v>55</v>
      </c>
      <c r="B37">
        <v>80</v>
      </c>
      <c r="C37">
        <v>63</v>
      </c>
      <c r="D37">
        <v>40</v>
      </c>
      <c r="E37">
        <v>71</v>
      </c>
      <c r="F37">
        <v>51</v>
      </c>
      <c r="G37" t="s">
        <v>62</v>
      </c>
    </row>
    <row r="38" spans="1:7" x14ac:dyDescent="0.3">
      <c r="A38" s="6" t="s">
        <v>56</v>
      </c>
      <c r="B38">
        <v>82</v>
      </c>
      <c r="C38">
        <v>63</v>
      </c>
      <c r="D38">
        <v>45</v>
      </c>
      <c r="E38">
        <v>71</v>
      </c>
      <c r="F38">
        <v>54</v>
      </c>
      <c r="G38" t="s">
        <v>62</v>
      </c>
    </row>
    <row r="39" spans="1:7" x14ac:dyDescent="0.3">
      <c r="A39" s="7" t="s">
        <v>57</v>
      </c>
      <c r="B39" s="8">
        <v>86</v>
      </c>
      <c r="C39" s="8">
        <v>65</v>
      </c>
      <c r="D39" s="8">
        <v>46</v>
      </c>
      <c r="E39" s="8">
        <v>72</v>
      </c>
      <c r="F39" s="8">
        <v>56</v>
      </c>
      <c r="G39" s="8" t="s">
        <v>62</v>
      </c>
    </row>
    <row r="40" spans="1:7" x14ac:dyDescent="0.3">
      <c r="A40" s="9" t="s">
        <v>58</v>
      </c>
      <c r="B40" s="10">
        <v>88</v>
      </c>
      <c r="C40" s="10">
        <v>66</v>
      </c>
      <c r="D40" s="10">
        <v>48</v>
      </c>
      <c r="E40" s="10">
        <v>72</v>
      </c>
      <c r="F40" s="10">
        <v>57</v>
      </c>
      <c r="G40" s="10" t="s">
        <v>62</v>
      </c>
    </row>
    <row r="41" spans="1:7" x14ac:dyDescent="0.3">
      <c r="A41" s="11" t="s">
        <v>64</v>
      </c>
      <c r="B41" s="12">
        <v>90</v>
      </c>
      <c r="C41" s="12">
        <v>68</v>
      </c>
      <c r="D41" s="12">
        <v>50</v>
      </c>
      <c r="E41" s="12">
        <v>72</v>
      </c>
      <c r="F41" s="12">
        <v>59</v>
      </c>
      <c r="G41" s="12" t="s">
        <v>62</v>
      </c>
    </row>
    <row r="42" spans="1:7" x14ac:dyDescent="0.3">
      <c r="A42" s="13" t="s">
        <v>65</v>
      </c>
      <c r="B42" s="14">
        <v>92</v>
      </c>
      <c r="C42" s="14">
        <v>68</v>
      </c>
      <c r="D42" s="14">
        <v>50</v>
      </c>
      <c r="E42" s="14">
        <v>72</v>
      </c>
      <c r="F42" s="14">
        <v>60</v>
      </c>
      <c r="G42" s="14" t="s">
        <v>62</v>
      </c>
    </row>
    <row r="43" spans="1:7" x14ac:dyDescent="0.3">
      <c r="A43" s="16" t="s">
        <v>87</v>
      </c>
      <c r="B43" s="17">
        <v>104</v>
      </c>
      <c r="C43" s="17">
        <v>76</v>
      </c>
      <c r="D43" s="17">
        <v>51</v>
      </c>
      <c r="E43" s="17">
        <v>72</v>
      </c>
      <c r="F43" s="17">
        <v>63</v>
      </c>
      <c r="G43" s="17" t="s">
        <v>62</v>
      </c>
    </row>
    <row r="44" spans="1:7" x14ac:dyDescent="0.3">
      <c r="A44" s="6" t="s">
        <v>52</v>
      </c>
      <c r="B44">
        <v>2</v>
      </c>
      <c r="C44">
        <v>24</v>
      </c>
      <c r="D44">
        <v>92</v>
      </c>
      <c r="E44">
        <v>17</v>
      </c>
      <c r="F44">
        <f t="shared" ref="F44:F49" si="0">SUM(B44:E44)</f>
        <v>135</v>
      </c>
      <c r="G44" t="s">
        <v>63</v>
      </c>
    </row>
    <row r="45" spans="1:7" x14ac:dyDescent="0.3">
      <c r="A45" s="6" t="s">
        <v>54</v>
      </c>
      <c r="B45">
        <v>2</v>
      </c>
      <c r="C45">
        <v>40</v>
      </c>
      <c r="D45">
        <v>92</v>
      </c>
      <c r="E45">
        <v>17</v>
      </c>
      <c r="F45">
        <f t="shared" si="0"/>
        <v>151</v>
      </c>
      <c r="G45" t="s">
        <v>63</v>
      </c>
    </row>
    <row r="46" spans="1:7" x14ac:dyDescent="0.3">
      <c r="A46" s="6" t="s">
        <v>55</v>
      </c>
      <c r="B46">
        <v>9</v>
      </c>
      <c r="C46">
        <v>40</v>
      </c>
      <c r="D46">
        <v>54</v>
      </c>
      <c r="E46">
        <v>18</v>
      </c>
      <c r="F46">
        <f t="shared" si="0"/>
        <v>121</v>
      </c>
      <c r="G46" t="s">
        <v>63</v>
      </c>
    </row>
    <row r="47" spans="1:7" x14ac:dyDescent="0.3">
      <c r="A47" s="6" t="s">
        <v>56</v>
      </c>
      <c r="B47">
        <v>9</v>
      </c>
      <c r="C47">
        <v>40</v>
      </c>
      <c r="D47">
        <v>57</v>
      </c>
      <c r="E47">
        <v>18</v>
      </c>
      <c r="F47">
        <f t="shared" si="0"/>
        <v>124</v>
      </c>
      <c r="G47" t="s">
        <v>63</v>
      </c>
    </row>
    <row r="48" spans="1:7" x14ac:dyDescent="0.3">
      <c r="A48" s="7" t="s">
        <v>57</v>
      </c>
      <c r="B48" s="8">
        <v>9</v>
      </c>
      <c r="C48" s="8">
        <v>40</v>
      </c>
      <c r="D48" s="8">
        <v>57</v>
      </c>
      <c r="E48" s="8">
        <v>14</v>
      </c>
      <c r="F48" s="8">
        <f t="shared" si="0"/>
        <v>120</v>
      </c>
      <c r="G48" s="8" t="s">
        <v>63</v>
      </c>
    </row>
    <row r="49" spans="1:7" x14ac:dyDescent="0.3">
      <c r="A49" s="9" t="s">
        <v>58</v>
      </c>
      <c r="B49" s="10">
        <v>10</v>
      </c>
      <c r="C49" s="10">
        <v>40</v>
      </c>
      <c r="D49" s="10">
        <v>64</v>
      </c>
      <c r="E49" s="10">
        <v>11</v>
      </c>
      <c r="F49" s="10">
        <f t="shared" si="0"/>
        <v>125</v>
      </c>
      <c r="G49" s="10" t="s">
        <v>63</v>
      </c>
    </row>
    <row r="50" spans="1:7" x14ac:dyDescent="0.3">
      <c r="A50" s="11" t="s">
        <v>64</v>
      </c>
      <c r="B50" s="12">
        <v>10</v>
      </c>
      <c r="C50" s="12">
        <v>40</v>
      </c>
      <c r="D50" s="12">
        <v>64</v>
      </c>
      <c r="E50" s="12">
        <v>11</v>
      </c>
      <c r="F50" s="12">
        <v>125</v>
      </c>
      <c r="G50" s="12" t="s">
        <v>63</v>
      </c>
    </row>
    <row r="51" spans="1:7" x14ac:dyDescent="0.3">
      <c r="A51" s="13" t="s">
        <v>65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 t="s">
        <v>63</v>
      </c>
    </row>
    <row r="52" spans="1:7" x14ac:dyDescent="0.3">
      <c r="A52" s="16" t="s">
        <v>87</v>
      </c>
      <c r="B52" s="17">
        <v>0</v>
      </c>
      <c r="C52" s="17">
        <v>3</v>
      </c>
      <c r="D52" s="17">
        <v>1</v>
      </c>
      <c r="E52" s="17">
        <v>0</v>
      </c>
      <c r="F52" s="17">
        <v>4</v>
      </c>
      <c r="G52" s="17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pane ySplit="1" topLeftCell="A2" activePane="bottomLeft" state="frozen"/>
      <selection pane="bottomLeft" activeCell="H9" sqref="H9"/>
    </sheetView>
  </sheetViews>
  <sheetFormatPr defaultRowHeight="14.4" x14ac:dyDescent="0.3"/>
  <cols>
    <col min="1" max="1" width="14.109375" bestFit="1" customWidth="1"/>
  </cols>
  <sheetData>
    <row r="1" spans="1:4" x14ac:dyDescent="0.3">
      <c r="A1" t="s">
        <v>10</v>
      </c>
      <c r="B1" t="s">
        <v>11</v>
      </c>
      <c r="C1" t="s">
        <v>12</v>
      </c>
      <c r="D1" t="s">
        <v>13</v>
      </c>
    </row>
    <row r="2" spans="1:4" x14ac:dyDescent="0.3">
      <c r="A2" t="s">
        <v>15</v>
      </c>
      <c r="B2">
        <v>590</v>
      </c>
      <c r="C2">
        <v>559</v>
      </c>
      <c r="D2" s="1">
        <f>C2/B2</f>
        <v>0.94745762711864412</v>
      </c>
    </row>
    <row r="3" spans="1:4" x14ac:dyDescent="0.3">
      <c r="A3" t="s">
        <v>16</v>
      </c>
      <c r="B3">
        <v>559</v>
      </c>
      <c r="C3">
        <v>499</v>
      </c>
      <c r="D3" s="1">
        <f t="shared" ref="D3:D6" si="0">C3/B3</f>
        <v>0.89266547406082286</v>
      </c>
    </row>
    <row r="4" spans="1:4" x14ac:dyDescent="0.3">
      <c r="A4" t="s">
        <v>17</v>
      </c>
      <c r="B4">
        <v>499</v>
      </c>
      <c r="C4">
        <v>484</v>
      </c>
      <c r="D4" s="1">
        <f t="shared" si="0"/>
        <v>0.96993987975951901</v>
      </c>
    </row>
    <row r="5" spans="1:4" x14ac:dyDescent="0.3">
      <c r="A5" t="s">
        <v>18</v>
      </c>
      <c r="B5">
        <v>484</v>
      </c>
      <c r="C5">
        <v>480</v>
      </c>
      <c r="D5" s="1">
        <f t="shared" si="0"/>
        <v>0.99173553719008267</v>
      </c>
    </row>
    <row r="6" spans="1:4" x14ac:dyDescent="0.3">
      <c r="A6" t="s">
        <v>19</v>
      </c>
      <c r="B6">
        <v>480</v>
      </c>
      <c r="C6">
        <v>222</v>
      </c>
      <c r="D6" s="1">
        <f t="shared" si="0"/>
        <v>0.46250000000000002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pane ySplit="1" topLeftCell="A2" activePane="bottomLeft" state="frozen"/>
      <selection pane="bottomLeft" activeCell="D22" sqref="D22"/>
    </sheetView>
  </sheetViews>
  <sheetFormatPr defaultRowHeight="14.4" x14ac:dyDescent="0.3"/>
  <cols>
    <col min="1" max="1" width="41.109375" bestFit="1" customWidth="1"/>
    <col min="4" max="4" width="47.33203125" bestFit="1" customWidth="1"/>
  </cols>
  <sheetData>
    <row r="1" spans="1:2" x14ac:dyDescent="0.3">
      <c r="A1" t="s">
        <v>14</v>
      </c>
      <c r="B1" t="s">
        <v>13</v>
      </c>
    </row>
    <row r="2" spans="1:2" x14ac:dyDescent="0.3">
      <c r="A2" t="s">
        <v>28</v>
      </c>
      <c r="B2">
        <v>31</v>
      </c>
    </row>
    <row r="3" spans="1:2" x14ac:dyDescent="0.3">
      <c r="A3" t="s">
        <v>20</v>
      </c>
      <c r="B3">
        <v>13</v>
      </c>
    </row>
    <row r="4" spans="1:2" x14ac:dyDescent="0.3">
      <c r="A4" t="s">
        <v>21</v>
      </c>
      <c r="B4">
        <v>12</v>
      </c>
    </row>
    <row r="5" spans="1:2" x14ac:dyDescent="0.3">
      <c r="A5" t="s">
        <v>29</v>
      </c>
      <c r="B5">
        <v>10</v>
      </c>
    </row>
    <row r="6" spans="1:2" x14ac:dyDescent="0.3">
      <c r="A6" t="s">
        <v>22</v>
      </c>
      <c r="B6">
        <v>10</v>
      </c>
    </row>
    <row r="7" spans="1:2" x14ac:dyDescent="0.3">
      <c r="A7" t="s">
        <v>23</v>
      </c>
      <c r="B7">
        <v>8</v>
      </c>
    </row>
    <row r="8" spans="1:2" x14ac:dyDescent="0.3">
      <c r="A8" t="s">
        <v>24</v>
      </c>
      <c r="B8">
        <v>7</v>
      </c>
    </row>
    <row r="9" spans="1:2" x14ac:dyDescent="0.3">
      <c r="A9" t="s">
        <v>25</v>
      </c>
      <c r="B9">
        <v>6</v>
      </c>
    </row>
    <row r="10" spans="1:2" x14ac:dyDescent="0.3">
      <c r="A10" t="s">
        <v>26</v>
      </c>
      <c r="B10">
        <v>1</v>
      </c>
    </row>
    <row r="11" spans="1:2" x14ac:dyDescent="0.3">
      <c r="A11" t="s">
        <v>27</v>
      </c>
      <c r="B1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C46" sqref="C46:D46"/>
    </sheetView>
  </sheetViews>
  <sheetFormatPr defaultRowHeight="14.4" x14ac:dyDescent="0.3"/>
  <cols>
    <col min="1" max="1" width="12.33203125" bestFit="1" customWidth="1"/>
    <col min="2" max="2" width="18.5546875" bestFit="1" customWidth="1"/>
  </cols>
  <sheetData>
    <row r="1" spans="1:4" x14ac:dyDescent="0.3">
      <c r="A1" t="s">
        <v>0</v>
      </c>
      <c r="B1" t="s">
        <v>67</v>
      </c>
      <c r="C1" t="s">
        <v>11</v>
      </c>
      <c r="D1" t="s">
        <v>66</v>
      </c>
    </row>
    <row r="2" spans="1:4" x14ac:dyDescent="0.3">
      <c r="A2" t="s">
        <v>3</v>
      </c>
      <c r="B2" t="s">
        <v>70</v>
      </c>
      <c r="C2">
        <v>99</v>
      </c>
      <c r="D2">
        <v>94</v>
      </c>
    </row>
    <row r="3" spans="1:4" x14ac:dyDescent="0.3">
      <c r="A3" t="s">
        <v>3</v>
      </c>
      <c r="B3" t="s">
        <v>71</v>
      </c>
      <c r="C3">
        <v>94</v>
      </c>
      <c r="D3">
        <v>63</v>
      </c>
    </row>
    <row r="4" spans="1:4" x14ac:dyDescent="0.3">
      <c r="A4" t="s">
        <v>3</v>
      </c>
      <c r="B4" t="s">
        <v>72</v>
      </c>
      <c r="C4">
        <v>112</v>
      </c>
      <c r="D4">
        <v>65</v>
      </c>
    </row>
    <row r="5" spans="1:4" x14ac:dyDescent="0.3">
      <c r="A5" t="s">
        <v>3</v>
      </c>
      <c r="B5" t="s">
        <v>73</v>
      </c>
      <c r="C5">
        <v>73</v>
      </c>
      <c r="D5">
        <v>73</v>
      </c>
    </row>
    <row r="6" spans="1:4" x14ac:dyDescent="0.3">
      <c r="A6" t="s">
        <v>3</v>
      </c>
      <c r="B6" t="s">
        <v>74</v>
      </c>
      <c r="C6">
        <v>97</v>
      </c>
      <c r="D6">
        <v>67</v>
      </c>
    </row>
    <row r="7" spans="1:4" x14ac:dyDescent="0.3">
      <c r="A7" t="s">
        <v>3</v>
      </c>
      <c r="B7" t="s">
        <v>75</v>
      </c>
      <c r="C7">
        <v>69</v>
      </c>
      <c r="D7">
        <v>69</v>
      </c>
    </row>
    <row r="8" spans="1:4" x14ac:dyDescent="0.3">
      <c r="A8" t="s">
        <v>3</v>
      </c>
      <c r="B8" t="s">
        <v>76</v>
      </c>
      <c r="C8">
        <v>94</v>
      </c>
      <c r="D8">
        <v>94</v>
      </c>
    </row>
    <row r="9" spans="1:4" x14ac:dyDescent="0.3">
      <c r="A9" t="s">
        <v>3</v>
      </c>
      <c r="B9" t="s">
        <v>77</v>
      </c>
      <c r="C9">
        <v>100</v>
      </c>
      <c r="D9">
        <v>100</v>
      </c>
    </row>
    <row r="10" spans="1:4" x14ac:dyDescent="0.3">
      <c r="A10" s="17" t="s">
        <v>3</v>
      </c>
      <c r="B10" s="17" t="s">
        <v>88</v>
      </c>
      <c r="C10" s="17">
        <v>124</v>
      </c>
      <c r="D10" s="17">
        <v>124</v>
      </c>
    </row>
    <row r="11" spans="1:4" x14ac:dyDescent="0.3">
      <c r="A11" t="s">
        <v>4</v>
      </c>
      <c r="B11" t="s">
        <v>70</v>
      </c>
      <c r="C11">
        <v>1012</v>
      </c>
      <c r="D11">
        <v>860</v>
      </c>
    </row>
    <row r="12" spans="1:4" x14ac:dyDescent="0.3">
      <c r="A12" t="s">
        <v>4</v>
      </c>
      <c r="B12" t="s">
        <v>71</v>
      </c>
      <c r="C12">
        <v>1202</v>
      </c>
      <c r="D12">
        <v>1002</v>
      </c>
    </row>
    <row r="13" spans="1:4" x14ac:dyDescent="0.3">
      <c r="A13" t="s">
        <v>4</v>
      </c>
      <c r="B13" t="s">
        <v>72</v>
      </c>
      <c r="C13">
        <v>1019</v>
      </c>
      <c r="D13">
        <v>1016</v>
      </c>
    </row>
    <row r="14" spans="1:4" x14ac:dyDescent="0.3">
      <c r="A14" t="s">
        <v>4</v>
      </c>
      <c r="B14" t="s">
        <v>73</v>
      </c>
      <c r="C14">
        <v>1220</v>
      </c>
      <c r="D14">
        <v>1099</v>
      </c>
    </row>
    <row r="15" spans="1:4" x14ac:dyDescent="0.3">
      <c r="A15" t="s">
        <v>4</v>
      </c>
      <c r="B15" t="s">
        <v>74</v>
      </c>
      <c r="C15">
        <v>1028</v>
      </c>
      <c r="D15">
        <v>1025</v>
      </c>
    </row>
    <row r="16" spans="1:4" x14ac:dyDescent="0.3">
      <c r="A16" t="s">
        <v>4</v>
      </c>
      <c r="B16" t="s">
        <v>75</v>
      </c>
      <c r="C16">
        <v>1247</v>
      </c>
      <c r="D16">
        <v>1238</v>
      </c>
    </row>
    <row r="17" spans="1:4" x14ac:dyDescent="0.3">
      <c r="A17" t="s">
        <v>4</v>
      </c>
      <c r="B17" t="s">
        <v>76</v>
      </c>
      <c r="C17">
        <v>1295</v>
      </c>
      <c r="D17">
        <v>1211</v>
      </c>
    </row>
    <row r="18" spans="1:4" x14ac:dyDescent="0.3">
      <c r="A18" t="s">
        <v>4</v>
      </c>
      <c r="B18" t="s">
        <v>77</v>
      </c>
      <c r="C18">
        <v>1152</v>
      </c>
      <c r="D18">
        <v>915</v>
      </c>
    </row>
    <row r="19" spans="1:4" x14ac:dyDescent="0.3">
      <c r="A19" s="17" t="s">
        <v>4</v>
      </c>
      <c r="B19" s="17" t="s">
        <v>88</v>
      </c>
      <c r="C19" s="17">
        <v>1241</v>
      </c>
      <c r="D19" s="17">
        <v>1199</v>
      </c>
    </row>
    <row r="20" spans="1:4" x14ac:dyDescent="0.3">
      <c r="A20" t="s">
        <v>68</v>
      </c>
      <c r="B20" t="s">
        <v>70</v>
      </c>
      <c r="C20">
        <v>1400</v>
      </c>
      <c r="D20">
        <v>814</v>
      </c>
    </row>
    <row r="21" spans="1:4" x14ac:dyDescent="0.3">
      <c r="A21" t="s">
        <v>68</v>
      </c>
      <c r="B21" t="s">
        <v>71</v>
      </c>
      <c r="C21">
        <v>1350</v>
      </c>
      <c r="D21">
        <v>250</v>
      </c>
    </row>
    <row r="22" spans="1:4" x14ac:dyDescent="0.3">
      <c r="A22" t="s">
        <v>68</v>
      </c>
      <c r="B22" t="s">
        <v>72</v>
      </c>
      <c r="C22">
        <v>1300</v>
      </c>
      <c r="D22">
        <v>860</v>
      </c>
    </row>
    <row r="23" spans="1:4" x14ac:dyDescent="0.3">
      <c r="A23" t="s">
        <v>68</v>
      </c>
      <c r="B23" t="s">
        <v>73</v>
      </c>
      <c r="C23">
        <v>1400</v>
      </c>
      <c r="D23">
        <v>916</v>
      </c>
    </row>
    <row r="24" spans="1:4" x14ac:dyDescent="0.3">
      <c r="A24" t="s">
        <v>68</v>
      </c>
      <c r="B24" t="s">
        <v>74</v>
      </c>
      <c r="C24">
        <v>1350</v>
      </c>
      <c r="D24">
        <v>866</v>
      </c>
    </row>
    <row r="25" spans="1:4" x14ac:dyDescent="0.3">
      <c r="A25" t="s">
        <v>68</v>
      </c>
      <c r="B25" t="s">
        <v>75</v>
      </c>
      <c r="C25">
        <v>1300</v>
      </c>
      <c r="D25">
        <v>960</v>
      </c>
    </row>
    <row r="26" spans="1:4" x14ac:dyDescent="0.3">
      <c r="A26" t="s">
        <v>68</v>
      </c>
      <c r="B26" t="s">
        <v>76</v>
      </c>
      <c r="C26">
        <v>1400</v>
      </c>
      <c r="D26">
        <v>877</v>
      </c>
    </row>
    <row r="27" spans="1:4" x14ac:dyDescent="0.3">
      <c r="A27" t="s">
        <v>68</v>
      </c>
      <c r="B27" t="s">
        <v>77</v>
      </c>
      <c r="C27">
        <v>1350</v>
      </c>
      <c r="D27">
        <v>769</v>
      </c>
    </row>
    <row r="28" spans="1:4" x14ac:dyDescent="0.3">
      <c r="A28" s="17" t="s">
        <v>68</v>
      </c>
      <c r="B28" s="17" t="s">
        <v>88</v>
      </c>
      <c r="C28" s="17">
        <v>1300</v>
      </c>
      <c r="D28" s="17">
        <v>1008</v>
      </c>
    </row>
    <row r="29" spans="1:4" x14ac:dyDescent="0.3">
      <c r="A29" t="s">
        <v>6</v>
      </c>
      <c r="B29" t="s">
        <v>70</v>
      </c>
      <c r="C29">
        <v>219</v>
      </c>
      <c r="D29">
        <v>198</v>
      </c>
    </row>
    <row r="30" spans="1:4" x14ac:dyDescent="0.3">
      <c r="A30" t="s">
        <v>6</v>
      </c>
      <c r="B30" t="s">
        <v>71</v>
      </c>
      <c r="C30">
        <v>200</v>
      </c>
      <c r="D30">
        <v>168</v>
      </c>
    </row>
    <row r="31" spans="1:4" x14ac:dyDescent="0.3">
      <c r="A31" t="s">
        <v>6</v>
      </c>
      <c r="B31" t="s">
        <v>72</v>
      </c>
      <c r="C31">
        <v>225</v>
      </c>
      <c r="D31">
        <v>68</v>
      </c>
    </row>
    <row r="32" spans="1:4" x14ac:dyDescent="0.3">
      <c r="A32" t="s">
        <v>6</v>
      </c>
      <c r="B32" t="s">
        <v>73</v>
      </c>
      <c r="C32">
        <v>119</v>
      </c>
      <c r="D32">
        <v>89</v>
      </c>
    </row>
    <row r="33" spans="1:4" x14ac:dyDescent="0.3">
      <c r="A33" t="s">
        <v>6</v>
      </c>
      <c r="B33" t="s">
        <v>74</v>
      </c>
      <c r="C33">
        <v>209</v>
      </c>
      <c r="D33">
        <v>118</v>
      </c>
    </row>
    <row r="34" spans="1:4" x14ac:dyDescent="0.3">
      <c r="A34" t="s">
        <v>6</v>
      </c>
      <c r="B34" t="s">
        <v>75</v>
      </c>
      <c r="C34">
        <v>200</v>
      </c>
      <c r="D34">
        <v>144</v>
      </c>
    </row>
    <row r="35" spans="1:4" x14ac:dyDescent="0.3">
      <c r="A35" t="s">
        <v>6</v>
      </c>
      <c r="B35" t="s">
        <v>76</v>
      </c>
      <c r="C35">
        <v>250</v>
      </c>
      <c r="D35">
        <v>218</v>
      </c>
    </row>
    <row r="36" spans="1:4" x14ac:dyDescent="0.3">
      <c r="A36" t="s">
        <v>6</v>
      </c>
      <c r="B36" t="s">
        <v>77</v>
      </c>
      <c r="C36">
        <v>208</v>
      </c>
      <c r="D36">
        <v>200</v>
      </c>
    </row>
    <row r="37" spans="1:4" x14ac:dyDescent="0.3">
      <c r="A37" s="17" t="s">
        <v>6</v>
      </c>
      <c r="B37" s="17" t="s">
        <v>88</v>
      </c>
      <c r="C37" s="17">
        <v>197</v>
      </c>
      <c r="D37" s="17">
        <v>172</v>
      </c>
    </row>
    <row r="38" spans="1:4" x14ac:dyDescent="0.3">
      <c r="A38" t="s">
        <v>69</v>
      </c>
      <c r="B38" t="s">
        <v>70</v>
      </c>
      <c r="C38">
        <v>2730</v>
      </c>
      <c r="D38">
        <v>1966</v>
      </c>
    </row>
    <row r="39" spans="1:4" x14ac:dyDescent="0.3">
      <c r="A39" t="s">
        <v>69</v>
      </c>
      <c r="B39" t="s">
        <v>71</v>
      </c>
      <c r="C39">
        <v>2846</v>
      </c>
      <c r="D39">
        <v>1483</v>
      </c>
    </row>
    <row r="40" spans="1:4" x14ac:dyDescent="0.3">
      <c r="A40" t="s">
        <v>69</v>
      </c>
      <c r="B40" t="s">
        <v>72</v>
      </c>
      <c r="C40">
        <v>2656</v>
      </c>
      <c r="D40">
        <v>2009</v>
      </c>
    </row>
    <row r="41" spans="1:4" x14ac:dyDescent="0.3">
      <c r="A41" t="s">
        <v>69</v>
      </c>
      <c r="B41" t="s">
        <v>73</v>
      </c>
      <c r="C41">
        <v>2812</v>
      </c>
      <c r="D41">
        <v>2177</v>
      </c>
    </row>
    <row r="42" spans="1:4" x14ac:dyDescent="0.3">
      <c r="A42" t="s">
        <v>69</v>
      </c>
      <c r="B42" t="s">
        <v>74</v>
      </c>
      <c r="C42">
        <v>2684</v>
      </c>
      <c r="D42">
        <v>2076</v>
      </c>
    </row>
    <row r="43" spans="1:4" x14ac:dyDescent="0.3">
      <c r="A43" t="s">
        <v>69</v>
      </c>
      <c r="B43" t="s">
        <v>75</v>
      </c>
      <c r="C43">
        <v>2816</v>
      </c>
      <c r="D43">
        <v>2411</v>
      </c>
    </row>
    <row r="44" spans="1:4" x14ac:dyDescent="0.3">
      <c r="A44" t="s">
        <v>69</v>
      </c>
      <c r="B44" t="s">
        <v>76</v>
      </c>
      <c r="C44">
        <v>3039</v>
      </c>
      <c r="D44">
        <v>2400</v>
      </c>
    </row>
    <row r="45" spans="1:4" x14ac:dyDescent="0.3">
      <c r="A45" t="s">
        <v>69</v>
      </c>
      <c r="B45" t="s">
        <v>77</v>
      </c>
      <c r="C45">
        <v>2810</v>
      </c>
      <c r="D45">
        <v>1984</v>
      </c>
    </row>
    <row r="46" spans="1:4" x14ac:dyDescent="0.3">
      <c r="A46" s="17" t="s">
        <v>69</v>
      </c>
      <c r="B46" s="17" t="s">
        <v>88</v>
      </c>
      <c r="C46" s="17">
        <v>2862</v>
      </c>
      <c r="D46" s="17">
        <v>2503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1" sqref="A11"/>
    </sheetView>
  </sheetViews>
  <sheetFormatPr defaultRowHeight="14.4" x14ac:dyDescent="0.3"/>
  <cols>
    <col min="1" max="2" width="29.21875" bestFit="1" customWidth="1"/>
  </cols>
  <sheetData>
    <row r="1" spans="1:5" x14ac:dyDescent="0.3">
      <c r="A1" t="s">
        <v>10</v>
      </c>
      <c r="B1" t="s">
        <v>67</v>
      </c>
      <c r="C1" t="s">
        <v>11</v>
      </c>
      <c r="D1" t="s">
        <v>89</v>
      </c>
      <c r="E1" t="s">
        <v>13</v>
      </c>
    </row>
    <row r="2" spans="1:5" x14ac:dyDescent="0.3">
      <c r="A2" t="s">
        <v>82</v>
      </c>
      <c r="B2" t="s">
        <v>78</v>
      </c>
      <c r="C2">
        <v>278</v>
      </c>
      <c r="D2">
        <v>278</v>
      </c>
      <c r="E2" s="1">
        <f>D2/C2</f>
        <v>1</v>
      </c>
    </row>
    <row r="3" spans="1:5" x14ac:dyDescent="0.3">
      <c r="A3" t="s">
        <v>82</v>
      </c>
      <c r="B3" t="s">
        <v>84</v>
      </c>
      <c r="C3">
        <v>6222</v>
      </c>
      <c r="D3">
        <v>5505</v>
      </c>
      <c r="E3" s="1">
        <f t="shared" ref="E3:E17" si="0">D3/C3</f>
        <v>0.88476374156219861</v>
      </c>
    </row>
    <row r="4" spans="1:5" x14ac:dyDescent="0.3">
      <c r="A4" t="s">
        <v>82</v>
      </c>
      <c r="B4" t="s">
        <v>79</v>
      </c>
      <c r="C4">
        <v>5465</v>
      </c>
      <c r="D4">
        <v>5045</v>
      </c>
      <c r="E4" s="1">
        <f t="shared" si="0"/>
        <v>0.92314730100640441</v>
      </c>
    </row>
    <row r="5" spans="1:5" x14ac:dyDescent="0.3">
      <c r="A5" t="s">
        <v>82</v>
      </c>
      <c r="B5" t="s">
        <v>80</v>
      </c>
      <c r="C5">
        <v>5045</v>
      </c>
      <c r="D5">
        <v>4819</v>
      </c>
      <c r="E5" s="1">
        <f t="shared" si="0"/>
        <v>0.95520317145688804</v>
      </c>
    </row>
    <row r="6" spans="1:5" x14ac:dyDescent="0.3">
      <c r="A6" t="s">
        <v>82</v>
      </c>
      <c r="B6" t="s">
        <v>81</v>
      </c>
      <c r="C6">
        <v>4819</v>
      </c>
      <c r="D6">
        <v>4642</v>
      </c>
      <c r="E6" s="1">
        <f t="shared" si="0"/>
        <v>0.96327038804731269</v>
      </c>
    </row>
    <row r="7" spans="1:5" x14ac:dyDescent="0.3">
      <c r="A7" t="s">
        <v>82</v>
      </c>
      <c r="B7" t="s">
        <v>85</v>
      </c>
      <c r="C7">
        <v>4642</v>
      </c>
      <c r="D7">
        <v>4864</v>
      </c>
      <c r="E7" s="1">
        <f t="shared" si="0"/>
        <v>1.047824213700991</v>
      </c>
    </row>
    <row r="8" spans="1:5" x14ac:dyDescent="0.3">
      <c r="A8" t="s">
        <v>82</v>
      </c>
      <c r="B8" t="s">
        <v>86</v>
      </c>
      <c r="C8">
        <v>15223</v>
      </c>
      <c r="D8">
        <v>9644</v>
      </c>
      <c r="E8" s="1">
        <f t="shared" si="0"/>
        <v>0.6335150758720357</v>
      </c>
    </row>
    <row r="9" spans="1:5" x14ac:dyDescent="0.3">
      <c r="A9" t="s">
        <v>83</v>
      </c>
      <c r="B9" t="s">
        <v>70</v>
      </c>
      <c r="C9">
        <v>2730</v>
      </c>
      <c r="D9">
        <v>1966</v>
      </c>
      <c r="E9" s="1">
        <f t="shared" si="0"/>
        <v>0.72014652014652014</v>
      </c>
    </row>
    <row r="10" spans="1:5" x14ac:dyDescent="0.3">
      <c r="A10" t="s">
        <v>83</v>
      </c>
      <c r="B10" t="s">
        <v>71</v>
      </c>
      <c r="C10">
        <v>2846</v>
      </c>
      <c r="D10">
        <v>1483</v>
      </c>
      <c r="E10" s="1">
        <f t="shared" si="0"/>
        <v>0.5210822206605763</v>
      </c>
    </row>
    <row r="11" spans="1:5" x14ac:dyDescent="0.3">
      <c r="A11" t="s">
        <v>83</v>
      </c>
      <c r="B11" t="s">
        <v>72</v>
      </c>
      <c r="C11">
        <v>2656</v>
      </c>
      <c r="D11">
        <v>2009</v>
      </c>
      <c r="E11" s="1">
        <f t="shared" si="0"/>
        <v>0.75640060240963858</v>
      </c>
    </row>
    <row r="12" spans="1:5" x14ac:dyDescent="0.3">
      <c r="A12" t="s">
        <v>83</v>
      </c>
      <c r="B12" t="s">
        <v>73</v>
      </c>
      <c r="C12">
        <v>2812</v>
      </c>
      <c r="D12">
        <v>2177</v>
      </c>
      <c r="E12" s="1">
        <f t="shared" si="0"/>
        <v>0.77418207681365581</v>
      </c>
    </row>
    <row r="13" spans="1:5" x14ac:dyDescent="0.3">
      <c r="A13" t="s">
        <v>83</v>
      </c>
      <c r="B13" t="s">
        <v>74</v>
      </c>
      <c r="C13">
        <v>2684</v>
      </c>
      <c r="D13">
        <v>2076</v>
      </c>
      <c r="E13" s="1">
        <f t="shared" si="0"/>
        <v>0.77347242921013415</v>
      </c>
    </row>
    <row r="14" spans="1:5" x14ac:dyDescent="0.3">
      <c r="A14" t="s">
        <v>83</v>
      </c>
      <c r="B14" t="s">
        <v>75</v>
      </c>
      <c r="C14">
        <v>2816</v>
      </c>
      <c r="D14">
        <v>2411</v>
      </c>
      <c r="E14" s="1">
        <f t="shared" si="0"/>
        <v>0.85617897727272729</v>
      </c>
    </row>
    <row r="15" spans="1:5" x14ac:dyDescent="0.3">
      <c r="A15" t="s">
        <v>83</v>
      </c>
      <c r="B15" t="s">
        <v>76</v>
      </c>
      <c r="C15">
        <v>3039</v>
      </c>
      <c r="D15">
        <v>2400</v>
      </c>
      <c r="E15" s="1">
        <f t="shared" si="0"/>
        <v>0.7897334649555775</v>
      </c>
    </row>
    <row r="16" spans="1:5" x14ac:dyDescent="0.3">
      <c r="A16" t="s">
        <v>83</v>
      </c>
      <c r="B16" t="s">
        <v>77</v>
      </c>
      <c r="C16">
        <v>2810</v>
      </c>
      <c r="D16">
        <v>1984</v>
      </c>
      <c r="E16" s="1">
        <f t="shared" si="0"/>
        <v>0.70604982206405698</v>
      </c>
    </row>
    <row r="17" spans="1:9" x14ac:dyDescent="0.3">
      <c r="A17" t="s">
        <v>83</v>
      </c>
      <c r="B17" s="17" t="s">
        <v>88</v>
      </c>
      <c r="C17">
        <v>2862</v>
      </c>
      <c r="D17">
        <v>2503</v>
      </c>
      <c r="E17" s="1">
        <f t="shared" si="0"/>
        <v>0.87456324248777084</v>
      </c>
    </row>
    <row r="32" spans="1:9" x14ac:dyDescent="0.3">
      <c r="D32" s="15"/>
      <c r="E32" s="15"/>
      <c r="F32" s="15"/>
      <c r="G32" s="15"/>
      <c r="H32" s="15"/>
      <c r="I32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4.4" x14ac:dyDescent="0.3"/>
  <cols>
    <col min="1" max="2" width="29.21875" bestFit="1" customWidth="1"/>
  </cols>
  <sheetData>
    <row r="1" spans="1:5" x14ac:dyDescent="0.3">
      <c r="A1" t="s">
        <v>10</v>
      </c>
      <c r="B1" t="s">
        <v>67</v>
      </c>
      <c r="C1" t="s">
        <v>66</v>
      </c>
      <c r="D1" t="s">
        <v>11</v>
      </c>
      <c r="E1" t="s">
        <v>13</v>
      </c>
    </row>
    <row r="2" spans="1:5" x14ac:dyDescent="0.3">
      <c r="A2" t="s">
        <v>82</v>
      </c>
      <c r="B2" t="s">
        <v>78</v>
      </c>
      <c r="C2">
        <v>278</v>
      </c>
      <c r="D2">
        <v>278</v>
      </c>
      <c r="E2" s="15">
        <f>C2/D2</f>
        <v>1</v>
      </c>
    </row>
    <row r="3" spans="1:5" x14ac:dyDescent="0.3">
      <c r="A3" t="s">
        <v>82</v>
      </c>
      <c r="B3" t="s">
        <v>84</v>
      </c>
      <c r="C3">
        <v>5440</v>
      </c>
      <c r="D3">
        <v>6904</v>
      </c>
      <c r="E3" s="15">
        <f>C3/D3</f>
        <v>0.78794901506373116</v>
      </c>
    </row>
    <row r="4" spans="1:5" x14ac:dyDescent="0.3">
      <c r="A4" t="s">
        <v>82</v>
      </c>
      <c r="B4" t="s">
        <v>79</v>
      </c>
      <c r="C4">
        <v>5042</v>
      </c>
      <c r="D4">
        <v>5361</v>
      </c>
      <c r="E4" s="15">
        <f>C4/D4</f>
        <v>0.94049617608655101</v>
      </c>
    </row>
    <row r="5" spans="1:5" x14ac:dyDescent="0.3">
      <c r="A5" t="s">
        <v>82</v>
      </c>
      <c r="B5" t="s">
        <v>80</v>
      </c>
      <c r="C5">
        <v>4751</v>
      </c>
      <c r="D5">
        <v>5042</v>
      </c>
      <c r="E5" s="15">
        <f>C5/D5</f>
        <v>0.9422848076160254</v>
      </c>
    </row>
    <row r="6" spans="1:5" x14ac:dyDescent="0.3">
      <c r="A6" t="s">
        <v>82</v>
      </c>
      <c r="B6" t="s">
        <v>81</v>
      </c>
      <c r="C6">
        <v>4532</v>
      </c>
      <c r="D6">
        <v>4751</v>
      </c>
      <c r="E6" s="15">
        <f>C6/D6</f>
        <v>0.95390444117027995</v>
      </c>
    </row>
    <row r="7" spans="1:5" x14ac:dyDescent="0.3">
      <c r="A7" t="s">
        <v>82</v>
      </c>
      <c r="B7" t="s">
        <v>85</v>
      </c>
      <c r="C7">
        <v>4291</v>
      </c>
      <c r="D7">
        <v>4532</v>
      </c>
      <c r="E7" s="15">
        <f>C7/D7</f>
        <v>0.9468225948808473</v>
      </c>
    </row>
    <row r="8" spans="1:5" x14ac:dyDescent="0.3">
      <c r="A8" t="s">
        <v>82</v>
      </c>
      <c r="B8" t="s">
        <v>86</v>
      </c>
      <c r="C8">
        <v>9220</v>
      </c>
      <c r="D8">
        <v>15495</v>
      </c>
      <c r="E8" s="15">
        <f>C8/D8</f>
        <v>0.59503065505001618</v>
      </c>
    </row>
    <row r="9" spans="1:5" x14ac:dyDescent="0.3">
      <c r="A9" t="s">
        <v>83</v>
      </c>
      <c r="B9" t="s">
        <v>70</v>
      </c>
      <c r="C9">
        <v>1966</v>
      </c>
      <c r="D9">
        <v>2730</v>
      </c>
      <c r="E9" s="15">
        <f>C9/D9</f>
        <v>0.72014652014652014</v>
      </c>
    </row>
    <row r="10" spans="1:5" x14ac:dyDescent="0.3">
      <c r="A10" t="s">
        <v>83</v>
      </c>
      <c r="B10" t="s">
        <v>71</v>
      </c>
      <c r="C10">
        <v>1483</v>
      </c>
      <c r="D10">
        <v>2846</v>
      </c>
      <c r="E10" s="15">
        <f>C10/D10</f>
        <v>0.5210822206605763</v>
      </c>
    </row>
    <row r="11" spans="1:5" x14ac:dyDescent="0.3">
      <c r="A11" t="s">
        <v>83</v>
      </c>
      <c r="B11" t="s">
        <v>72</v>
      </c>
      <c r="C11">
        <v>2009</v>
      </c>
      <c r="D11">
        <v>2656</v>
      </c>
      <c r="E11" s="15">
        <f>C11/D11</f>
        <v>0.75640060240963858</v>
      </c>
    </row>
    <row r="12" spans="1:5" x14ac:dyDescent="0.3">
      <c r="A12" t="s">
        <v>83</v>
      </c>
      <c r="B12" t="s">
        <v>73</v>
      </c>
      <c r="C12">
        <v>2177</v>
      </c>
      <c r="D12">
        <v>2812</v>
      </c>
      <c r="E12" s="15">
        <f>C12/D12</f>
        <v>0.77418207681365581</v>
      </c>
    </row>
    <row r="13" spans="1:5" x14ac:dyDescent="0.3">
      <c r="A13" t="s">
        <v>83</v>
      </c>
      <c r="B13" t="s">
        <v>74</v>
      </c>
      <c r="C13">
        <v>2076</v>
      </c>
      <c r="D13">
        <v>2684</v>
      </c>
      <c r="E13" s="15">
        <f>C13/D13</f>
        <v>0.77347242921013415</v>
      </c>
    </row>
    <row r="14" spans="1:5" x14ac:dyDescent="0.3">
      <c r="A14" t="s">
        <v>83</v>
      </c>
      <c r="B14" t="s">
        <v>75</v>
      </c>
      <c r="C14">
        <v>2411</v>
      </c>
      <c r="D14">
        <v>2816</v>
      </c>
      <c r="E14" s="15">
        <f>C14/D14</f>
        <v>0.85617897727272729</v>
      </c>
    </row>
    <row r="15" spans="1:5" x14ac:dyDescent="0.3">
      <c r="A15" t="s">
        <v>83</v>
      </c>
      <c r="B15" t="s">
        <v>76</v>
      </c>
      <c r="C15">
        <v>2400</v>
      </c>
      <c r="D15">
        <v>3039</v>
      </c>
      <c r="E15" s="15">
        <f>C15/D15</f>
        <v>0.7897334649555775</v>
      </c>
    </row>
    <row r="16" spans="1:5" x14ac:dyDescent="0.3">
      <c r="A16" t="s">
        <v>83</v>
      </c>
      <c r="B16" t="s">
        <v>77</v>
      </c>
      <c r="C16">
        <v>1984</v>
      </c>
      <c r="D16">
        <v>2810</v>
      </c>
      <c r="E16" s="15">
        <f>C16/D16</f>
        <v>0.70604982206405698</v>
      </c>
    </row>
    <row r="17" spans="1:12" x14ac:dyDescent="0.3">
      <c r="A17" t="s">
        <v>83</v>
      </c>
      <c r="B17" s="17" t="s">
        <v>88</v>
      </c>
      <c r="C17">
        <v>2503</v>
      </c>
      <c r="D17">
        <v>2862</v>
      </c>
      <c r="E17" s="15">
        <f>C17/D17</f>
        <v>0.87456324248777084</v>
      </c>
    </row>
    <row r="23" spans="1:12" x14ac:dyDescent="0.3">
      <c r="C23" t="s">
        <v>67</v>
      </c>
      <c r="E23" t="s">
        <v>78</v>
      </c>
      <c r="G23" t="s">
        <v>84</v>
      </c>
      <c r="H23" t="s">
        <v>79</v>
      </c>
      <c r="I23" t="s">
        <v>80</v>
      </c>
      <c r="J23" t="s">
        <v>81</v>
      </c>
      <c r="K23" t="s">
        <v>85</v>
      </c>
      <c r="L23" t="s">
        <v>86</v>
      </c>
    </row>
    <row r="24" spans="1:12" x14ac:dyDescent="0.3">
      <c r="C24" t="s">
        <v>11</v>
      </c>
      <c r="E24">
        <v>278</v>
      </c>
      <c r="G24">
        <v>6904</v>
      </c>
      <c r="H24">
        <v>5361</v>
      </c>
      <c r="I24">
        <v>5042</v>
      </c>
      <c r="J24">
        <v>4751</v>
      </c>
      <c r="K24">
        <v>4532</v>
      </c>
      <c r="L24">
        <v>15495</v>
      </c>
    </row>
    <row r="25" spans="1:12" x14ac:dyDescent="0.3">
      <c r="C25" t="s">
        <v>66</v>
      </c>
      <c r="E25">
        <v>278</v>
      </c>
      <c r="G25">
        <v>5440</v>
      </c>
      <c r="H25">
        <v>5042</v>
      </c>
      <c r="I25">
        <v>4751</v>
      </c>
      <c r="J25">
        <v>4532</v>
      </c>
      <c r="K25">
        <v>4291</v>
      </c>
      <c r="L25">
        <v>9220</v>
      </c>
    </row>
    <row r="26" spans="1:12" x14ac:dyDescent="0.3">
      <c r="C26" t="s">
        <v>13</v>
      </c>
      <c r="E26">
        <f>E25/E24</f>
        <v>1</v>
      </c>
      <c r="G26">
        <f t="shared" ref="G26:L26" si="0">G25/G24</f>
        <v>0.78794901506373116</v>
      </c>
      <c r="H26">
        <f t="shared" si="0"/>
        <v>0.94049617608655101</v>
      </c>
      <c r="I26">
        <f t="shared" si="0"/>
        <v>0.9422848076160254</v>
      </c>
      <c r="J26">
        <f t="shared" si="0"/>
        <v>0.95390444117027995</v>
      </c>
      <c r="K26">
        <f t="shared" si="0"/>
        <v>0.9468225948808473</v>
      </c>
      <c r="L26">
        <f t="shared" si="0"/>
        <v>0.59503065505001618</v>
      </c>
    </row>
    <row r="29" spans="1:12" x14ac:dyDescent="0.3">
      <c r="C29" t="s">
        <v>70</v>
      </c>
      <c r="E29" t="s">
        <v>71</v>
      </c>
      <c r="G29" t="s">
        <v>72</v>
      </c>
      <c r="H29" t="s">
        <v>73</v>
      </c>
      <c r="I29" t="s">
        <v>74</v>
      </c>
      <c r="J29" t="s">
        <v>75</v>
      </c>
      <c r="K29" t="s">
        <v>76</v>
      </c>
      <c r="L29" t="s">
        <v>77</v>
      </c>
    </row>
    <row r="30" spans="1:12" x14ac:dyDescent="0.3">
      <c r="C30">
        <v>2730</v>
      </c>
      <c r="D30" t="s">
        <v>11</v>
      </c>
      <c r="E30">
        <v>2846</v>
      </c>
      <c r="G30">
        <v>2656</v>
      </c>
      <c r="H30">
        <v>2812</v>
      </c>
      <c r="I30">
        <v>2684</v>
      </c>
      <c r="J30">
        <v>2816</v>
      </c>
      <c r="K30">
        <v>3039</v>
      </c>
      <c r="L30">
        <v>2810</v>
      </c>
    </row>
    <row r="31" spans="1:12" x14ac:dyDescent="0.3">
      <c r="C31">
        <v>1966</v>
      </c>
      <c r="D31" t="s">
        <v>66</v>
      </c>
      <c r="E31">
        <v>1483</v>
      </c>
      <c r="G31">
        <v>2009</v>
      </c>
      <c r="H31">
        <v>2177</v>
      </c>
      <c r="I31">
        <v>2076</v>
      </c>
      <c r="J31">
        <v>2411</v>
      </c>
      <c r="K31">
        <v>2400</v>
      </c>
      <c r="L31">
        <v>1984</v>
      </c>
    </row>
    <row r="32" spans="1:12" x14ac:dyDescent="0.3">
      <c r="C32" s="15">
        <f>C31/C30</f>
        <v>0.72014652014652014</v>
      </c>
      <c r="D32" t="s">
        <v>13</v>
      </c>
      <c r="E32" s="15">
        <f>E31/E30</f>
        <v>0.5210822206605763</v>
      </c>
      <c r="G32" s="15">
        <f t="shared" ref="G32:L32" si="1">G31/G30</f>
        <v>0.75640060240963858</v>
      </c>
      <c r="H32" s="15">
        <f t="shared" si="1"/>
        <v>0.77418207681365581</v>
      </c>
      <c r="I32" s="15">
        <f t="shared" si="1"/>
        <v>0.77347242921013415</v>
      </c>
      <c r="J32" s="15">
        <f t="shared" si="1"/>
        <v>0.85617897727272729</v>
      </c>
      <c r="K32" s="15">
        <f t="shared" si="1"/>
        <v>0.7897334649555775</v>
      </c>
      <c r="L32" s="15">
        <f t="shared" si="1"/>
        <v>0.70604982206405698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total</vt:lpstr>
      <vt:lpstr>dataprov_12</vt:lpstr>
      <vt:lpstr>enrolled_pct</vt:lpstr>
      <vt:lpstr>weeks</vt:lpstr>
      <vt:lpstr>pediatric</vt:lpstr>
      <vt:lpstr>main</vt:lpstr>
      <vt:lpstr>weekly_plan</vt:lpstr>
      <vt:lpstr>global</vt:lpstr>
      <vt:lpstr>global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Rungo</dc:creator>
  <cp:lastModifiedBy>Antonio Rungo</cp:lastModifiedBy>
  <dcterms:created xsi:type="dcterms:W3CDTF">2020-06-12T09:19:17Z</dcterms:created>
  <dcterms:modified xsi:type="dcterms:W3CDTF">2020-07-08T11:06:48Z</dcterms:modified>
</cp:coreProperties>
</file>