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Rungo\Documents\Dropbox files\R-projects 2018\Flexdashboard_project2019\"/>
    </mc:Choice>
  </mc:AlternateContent>
  <bookViews>
    <workbookView xWindow="0" yWindow="0" windowWidth="23040" windowHeight="9192"/>
  </bookViews>
  <sheets>
    <sheet name="total" sheetId="6" r:id="rId1"/>
    <sheet name="dataprov_12" sheetId="7" r:id="rId2"/>
    <sheet name="enrolled_pct" sheetId="1" r:id="rId3"/>
    <sheet name="weeks" sheetId="8" r:id="rId4"/>
    <sheet name="pediatric" sheetId="2" r:id="rId5"/>
    <sheet name="mai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8" l="1"/>
  <c r="F38" i="8"/>
  <c r="F37" i="8"/>
  <c r="F36" i="8"/>
  <c r="F35" i="8"/>
  <c r="F34" i="8"/>
  <c r="D3" i="2" l="1"/>
  <c r="D4" i="2"/>
  <c r="D5" i="2"/>
  <c r="D6" i="2"/>
  <c r="D2" i="2"/>
</calcChain>
</file>

<file path=xl/sharedStrings.xml><?xml version="1.0" encoding="utf-8"?>
<sst xmlns="http://schemas.openxmlformats.org/spreadsheetml/2006/main" count="149" uniqueCount="65">
  <si>
    <t>province</t>
  </si>
  <si>
    <t>PBFW</t>
  </si>
  <si>
    <t>children</t>
  </si>
  <si>
    <t>Cabo Delgado</t>
  </si>
  <si>
    <t>Nampula</t>
  </si>
  <si>
    <t>Zambezia</t>
  </si>
  <si>
    <t>Matola-II</t>
  </si>
  <si>
    <t>phone</t>
  </si>
  <si>
    <t>yes</t>
  </si>
  <si>
    <t>no</t>
  </si>
  <si>
    <t>status</t>
  </si>
  <si>
    <t>Target</t>
  </si>
  <si>
    <t>Reached</t>
  </si>
  <si>
    <t>pct</t>
  </si>
  <si>
    <t>reason</t>
  </si>
  <si>
    <t xml:space="preserve">Pre consent </t>
  </si>
  <si>
    <t>1st support call</t>
  </si>
  <si>
    <t>2nd support call</t>
  </si>
  <si>
    <t>3rd support call</t>
  </si>
  <si>
    <t>&gt;3 support call</t>
  </si>
  <si>
    <t>The call takes a long time</t>
  </si>
  <si>
    <t>Shares phone and doesn't think it's safe to receive VMM</t>
  </si>
  <si>
    <t>Lack of private space to receive VMM</t>
  </si>
  <si>
    <t>Fear, the partner does not allow to answer calls</t>
  </si>
  <si>
    <t>MM did not explain well the importance of VMM</t>
  </si>
  <si>
    <t>Only have time at night or weekend</t>
  </si>
  <si>
    <t>Shame</t>
  </si>
  <si>
    <t>Did not understand the importance of virtual tracking</t>
  </si>
  <si>
    <t>She is adherent and doesn't need reminders</t>
  </si>
  <si>
    <t>Lack of disclosure of serostatus</t>
  </si>
  <si>
    <t>Children</t>
  </si>
  <si>
    <t>PBFW_cell</t>
  </si>
  <si>
    <t>Children_cell</t>
  </si>
  <si>
    <t>Total_VMM</t>
  </si>
  <si>
    <t>Pre_consent</t>
  </si>
  <si>
    <t>Refusals</t>
  </si>
  <si>
    <t>MM_trained</t>
  </si>
  <si>
    <t>ELEGIBLE</t>
  </si>
  <si>
    <t>CHILDREN</t>
  </si>
  <si>
    <t>Gaza</t>
  </si>
  <si>
    <t>Inhambane</t>
  </si>
  <si>
    <t>Manica</t>
  </si>
  <si>
    <t>Maputo</t>
  </si>
  <si>
    <t>Maputo City</t>
  </si>
  <si>
    <t>Niassa</t>
  </si>
  <si>
    <t>Sofala</t>
  </si>
  <si>
    <t>Tete</t>
  </si>
  <si>
    <t>week</t>
  </si>
  <si>
    <t>Cabo_Delgado</t>
  </si>
  <si>
    <t>Matola</t>
  </si>
  <si>
    <t>m2m</t>
  </si>
  <si>
    <t>call</t>
  </si>
  <si>
    <t>May-08</t>
  </si>
  <si>
    <t>pre</t>
  </si>
  <si>
    <t>May-15</t>
  </si>
  <si>
    <t>May-22</t>
  </si>
  <si>
    <t>May-29</t>
  </si>
  <si>
    <t>June-05</t>
  </si>
  <si>
    <t>June-12</t>
  </si>
  <si>
    <t>first</t>
  </si>
  <si>
    <t>second</t>
  </si>
  <si>
    <t>third</t>
  </si>
  <si>
    <t>drug</t>
  </si>
  <si>
    <t>refusals</t>
  </si>
  <si>
    <t>June-19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</si>
</sst>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1.109375" bestFit="1" customWidth="1"/>
    <col min="4" max="4" width="9.5546875" bestFit="1" customWidth="1"/>
    <col min="5" max="5" width="11.44140625" bestFit="1" customWidth="1"/>
    <col min="6" max="6" width="10.6640625" bestFit="1" customWidth="1"/>
    <col min="7" max="7" width="11.109375" bestFit="1" customWidth="1"/>
    <col min="8" max="8" width="7.77734375" bestFit="1" customWidth="1"/>
  </cols>
  <sheetData>
    <row r="1" spans="1:8" x14ac:dyDescent="0.3">
      <c r="A1" t="s">
        <v>36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">
      <c r="A2">
        <v>278</v>
      </c>
      <c r="B2">
        <v>16010</v>
      </c>
      <c r="C2">
        <v>1546</v>
      </c>
      <c r="D2">
        <v>5665</v>
      </c>
      <c r="E2">
        <v>585</v>
      </c>
      <c r="F2">
        <v>6250</v>
      </c>
      <c r="G2">
        <v>5403</v>
      </c>
      <c r="H2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6" sqref="D6"/>
    </sheetView>
  </sheetViews>
  <sheetFormatPr defaultRowHeight="14.4" x14ac:dyDescent="0.3"/>
  <cols>
    <col min="1" max="1" width="12.33203125" bestFit="1" customWidth="1"/>
  </cols>
  <sheetData>
    <row r="1" spans="1:4" x14ac:dyDescent="0.3">
      <c r="A1" s="2" t="s">
        <v>0</v>
      </c>
      <c r="B1" s="3" t="s">
        <v>1</v>
      </c>
      <c r="C1" s="4" t="s">
        <v>38</v>
      </c>
      <c r="D1" s="2" t="s">
        <v>37</v>
      </c>
    </row>
    <row r="2" spans="1:4" x14ac:dyDescent="0.3">
      <c r="A2" s="2" t="s">
        <v>3</v>
      </c>
      <c r="B2" s="5">
        <v>304</v>
      </c>
      <c r="C2" s="5">
        <v>72</v>
      </c>
      <c r="D2" s="2">
        <v>376</v>
      </c>
    </row>
    <row r="3" spans="1:4" x14ac:dyDescent="0.3">
      <c r="A3" s="2" t="s">
        <v>39</v>
      </c>
      <c r="B3" s="2" t="e">
        <v>#N/A</v>
      </c>
      <c r="C3" s="2" t="e">
        <v>#N/A</v>
      </c>
      <c r="D3" s="2" t="e">
        <v>#N/A</v>
      </c>
    </row>
    <row r="4" spans="1:4" x14ac:dyDescent="0.3">
      <c r="A4" s="2" t="s">
        <v>40</v>
      </c>
      <c r="B4" s="2" t="e">
        <v>#N/A</v>
      </c>
      <c r="C4" s="2" t="e">
        <v>#N/A</v>
      </c>
      <c r="D4" s="2" t="e">
        <v>#N/A</v>
      </c>
    </row>
    <row r="5" spans="1:4" x14ac:dyDescent="0.3">
      <c r="A5" s="2" t="s">
        <v>41</v>
      </c>
      <c r="B5" s="2" t="e">
        <v>#N/A</v>
      </c>
      <c r="C5" s="2" t="e">
        <v>#N/A</v>
      </c>
      <c r="D5" s="2" t="e">
        <v>#N/A</v>
      </c>
    </row>
    <row r="6" spans="1:4" x14ac:dyDescent="0.3">
      <c r="A6" s="2" t="s">
        <v>42</v>
      </c>
      <c r="B6" s="5">
        <v>709</v>
      </c>
      <c r="C6" s="5">
        <v>46</v>
      </c>
      <c r="D6" s="2">
        <v>755</v>
      </c>
    </row>
    <row r="7" spans="1:4" x14ac:dyDescent="0.3">
      <c r="A7" s="2" t="s">
        <v>43</v>
      </c>
      <c r="B7" s="2" t="e">
        <v>#N/A</v>
      </c>
      <c r="C7" s="2" t="e">
        <v>#N/A</v>
      </c>
      <c r="D7" s="2" t="e">
        <v>#N/A</v>
      </c>
    </row>
    <row r="8" spans="1:4" x14ac:dyDescent="0.3">
      <c r="A8" s="2" t="s">
        <v>4</v>
      </c>
      <c r="B8" s="5">
        <v>2468</v>
      </c>
      <c r="C8" s="5">
        <v>330</v>
      </c>
      <c r="D8" s="2">
        <v>2798</v>
      </c>
    </row>
    <row r="9" spans="1:4" x14ac:dyDescent="0.3">
      <c r="A9" s="2" t="s">
        <v>44</v>
      </c>
      <c r="B9" s="2" t="e">
        <v>#N/A</v>
      </c>
      <c r="C9" s="2" t="e">
        <v>#N/A</v>
      </c>
      <c r="D9" s="2" t="e">
        <v>#N/A</v>
      </c>
    </row>
    <row r="10" spans="1:4" x14ac:dyDescent="0.3">
      <c r="A10" s="2" t="s">
        <v>45</v>
      </c>
      <c r="B10" s="2" t="e">
        <v>#N/A</v>
      </c>
      <c r="C10" s="2" t="e">
        <v>#N/A</v>
      </c>
      <c r="D10" s="2" t="e">
        <v>#N/A</v>
      </c>
    </row>
    <row r="11" spans="1:4" x14ac:dyDescent="0.3">
      <c r="A11" s="2" t="s">
        <v>46</v>
      </c>
      <c r="B11" s="2" t="e">
        <v>#N/A</v>
      </c>
      <c r="C11" s="2" t="e">
        <v>#N/A</v>
      </c>
      <c r="D11" s="2" t="e">
        <v>#N/A</v>
      </c>
    </row>
    <row r="12" spans="1:4" x14ac:dyDescent="0.3">
      <c r="A12" s="2" t="s">
        <v>5</v>
      </c>
      <c r="B12" s="5">
        <v>2184</v>
      </c>
      <c r="C12" s="5">
        <v>137</v>
      </c>
      <c r="D12" s="2">
        <v>2321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activeCell="I16" sqref="I16"/>
    </sheetView>
  </sheetViews>
  <sheetFormatPr defaultRowHeight="14.4" x14ac:dyDescent="0.3"/>
  <cols>
    <col min="1" max="1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>
        <v>52</v>
      </c>
      <c r="C2">
        <v>44</v>
      </c>
      <c r="D2" t="s">
        <v>8</v>
      </c>
    </row>
    <row r="3" spans="1:4" x14ac:dyDescent="0.3">
      <c r="A3" t="s">
        <v>4</v>
      </c>
      <c r="B3">
        <v>41</v>
      </c>
      <c r="C3">
        <v>32</v>
      </c>
      <c r="D3" t="s">
        <v>8</v>
      </c>
    </row>
    <row r="4" spans="1:4" x14ac:dyDescent="0.3">
      <c r="A4" t="s">
        <v>5</v>
      </c>
      <c r="B4">
        <v>25</v>
      </c>
      <c r="C4">
        <v>45</v>
      </c>
      <c r="D4" t="s">
        <v>8</v>
      </c>
    </row>
    <row r="5" spans="1:4" x14ac:dyDescent="0.3">
      <c r="A5" t="s">
        <v>6</v>
      </c>
      <c r="B5">
        <v>91</v>
      </c>
      <c r="C5">
        <v>84</v>
      </c>
      <c r="D5" t="s">
        <v>8</v>
      </c>
    </row>
    <row r="6" spans="1:4" x14ac:dyDescent="0.3">
      <c r="A6" t="s">
        <v>3</v>
      </c>
      <c r="B6">
        <v>48</v>
      </c>
      <c r="C6">
        <v>56</v>
      </c>
      <c r="D6" t="s">
        <v>9</v>
      </c>
    </row>
    <row r="7" spans="1:4" x14ac:dyDescent="0.3">
      <c r="A7" t="s">
        <v>4</v>
      </c>
      <c r="B7">
        <v>59</v>
      </c>
      <c r="C7">
        <v>68</v>
      </c>
      <c r="D7" t="s">
        <v>9</v>
      </c>
    </row>
    <row r="8" spans="1:4" x14ac:dyDescent="0.3">
      <c r="A8" t="s">
        <v>5</v>
      </c>
      <c r="B8">
        <v>75</v>
      </c>
      <c r="C8">
        <v>55</v>
      </c>
      <c r="D8" t="s">
        <v>9</v>
      </c>
    </row>
    <row r="9" spans="1:4" x14ac:dyDescent="0.3">
      <c r="A9" t="s">
        <v>6</v>
      </c>
      <c r="B9">
        <v>9</v>
      </c>
      <c r="C9">
        <v>16</v>
      </c>
      <c r="D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workbookViewId="0">
      <selection activeCell="M31" sqref="M31"/>
    </sheetView>
  </sheetViews>
  <sheetFormatPr defaultRowHeight="14.4" x14ac:dyDescent="0.3"/>
  <cols>
    <col min="1" max="1" width="8.88671875" style="6"/>
    <col min="2" max="2" width="12.33203125" bestFit="1" customWidth="1"/>
  </cols>
  <sheetData>
    <row r="1" spans="1:7" x14ac:dyDescent="0.3">
      <c r="A1" s="6" t="s">
        <v>47</v>
      </c>
      <c r="B1" t="s">
        <v>48</v>
      </c>
      <c r="C1" t="s">
        <v>4</v>
      </c>
      <c r="D1" t="s">
        <v>5</v>
      </c>
      <c r="E1" t="s">
        <v>49</v>
      </c>
      <c r="F1" t="s">
        <v>50</v>
      </c>
      <c r="G1" t="s">
        <v>51</v>
      </c>
    </row>
    <row r="2" spans="1:7" x14ac:dyDescent="0.3">
      <c r="A2" s="6" t="s">
        <v>52</v>
      </c>
      <c r="B2">
        <v>99</v>
      </c>
      <c r="C2">
        <v>2020</v>
      </c>
      <c r="D2">
        <v>1656</v>
      </c>
      <c r="E2">
        <v>602</v>
      </c>
      <c r="F2">
        <v>4377</v>
      </c>
      <c r="G2" t="s">
        <v>53</v>
      </c>
    </row>
    <row r="3" spans="1:7" x14ac:dyDescent="0.3">
      <c r="A3" s="6" t="s">
        <v>54</v>
      </c>
      <c r="B3">
        <v>99</v>
      </c>
      <c r="C3">
        <v>2086</v>
      </c>
      <c r="D3">
        <v>1744</v>
      </c>
      <c r="E3">
        <v>603</v>
      </c>
      <c r="F3">
        <v>4532</v>
      </c>
      <c r="G3" t="s">
        <v>53</v>
      </c>
    </row>
    <row r="4" spans="1:7" x14ac:dyDescent="0.3">
      <c r="A4" s="6" t="s">
        <v>55</v>
      </c>
      <c r="B4">
        <v>109</v>
      </c>
      <c r="C4">
        <v>2205</v>
      </c>
      <c r="D4">
        <v>1841</v>
      </c>
      <c r="E4">
        <v>636</v>
      </c>
      <c r="F4">
        <v>4791</v>
      </c>
      <c r="G4" t="s">
        <v>53</v>
      </c>
    </row>
    <row r="5" spans="1:7" x14ac:dyDescent="0.3">
      <c r="A5" s="6" t="s">
        <v>56</v>
      </c>
      <c r="B5">
        <v>112</v>
      </c>
      <c r="C5">
        <v>2265</v>
      </c>
      <c r="D5">
        <v>1910</v>
      </c>
      <c r="E5">
        <v>688</v>
      </c>
      <c r="F5">
        <v>4975</v>
      </c>
      <c r="G5" t="s">
        <v>53</v>
      </c>
    </row>
    <row r="6" spans="1:7" x14ac:dyDescent="0.3">
      <c r="A6" s="7" t="s">
        <v>57</v>
      </c>
      <c r="B6" s="8">
        <v>145</v>
      </c>
      <c r="C6" s="8">
        <v>2270</v>
      </c>
      <c r="D6" s="8">
        <v>1965</v>
      </c>
      <c r="E6" s="8">
        <v>711</v>
      </c>
      <c r="F6" s="8">
        <v>5091</v>
      </c>
      <c r="G6" s="8" t="s">
        <v>53</v>
      </c>
    </row>
    <row r="7" spans="1:7" x14ac:dyDescent="0.3">
      <c r="A7" s="9" t="s">
        <v>58</v>
      </c>
      <c r="B7" s="10">
        <v>171</v>
      </c>
      <c r="C7" s="10">
        <v>2342</v>
      </c>
      <c r="D7" s="10">
        <v>2017</v>
      </c>
      <c r="E7" s="10">
        <v>740</v>
      </c>
      <c r="F7" s="10">
        <v>5270</v>
      </c>
      <c r="G7" s="10" t="s">
        <v>53</v>
      </c>
    </row>
    <row r="8" spans="1:7" x14ac:dyDescent="0.3">
      <c r="A8" s="11" t="s">
        <v>64</v>
      </c>
      <c r="B8" s="12">
        <v>190</v>
      </c>
      <c r="C8" s="12">
        <v>2382</v>
      </c>
      <c r="D8" s="12">
        <v>2079</v>
      </c>
      <c r="E8" s="12">
        <v>752</v>
      </c>
      <c r="F8" s="12">
        <v>5403</v>
      </c>
      <c r="G8" s="12" t="s">
        <v>53</v>
      </c>
    </row>
    <row r="9" spans="1:7" x14ac:dyDescent="0.3">
      <c r="A9" s="6" t="s">
        <v>52</v>
      </c>
      <c r="B9">
        <v>94</v>
      </c>
      <c r="C9">
        <v>1452</v>
      </c>
      <c r="D9">
        <v>1242</v>
      </c>
      <c r="E9">
        <v>280</v>
      </c>
      <c r="F9">
        <v>3068</v>
      </c>
      <c r="G9" t="s">
        <v>59</v>
      </c>
    </row>
    <row r="10" spans="1:7" x14ac:dyDescent="0.3">
      <c r="A10" s="6" t="s">
        <v>54</v>
      </c>
      <c r="B10">
        <v>94</v>
      </c>
      <c r="C10">
        <v>1452</v>
      </c>
      <c r="D10">
        <v>1403</v>
      </c>
      <c r="E10">
        <v>547</v>
      </c>
      <c r="F10">
        <v>3496</v>
      </c>
      <c r="G10" t="s">
        <v>59</v>
      </c>
    </row>
    <row r="11" spans="1:7" x14ac:dyDescent="0.3">
      <c r="A11" s="6" t="s">
        <v>55</v>
      </c>
      <c r="B11">
        <v>104</v>
      </c>
      <c r="C11">
        <v>2059</v>
      </c>
      <c r="D11">
        <v>1403</v>
      </c>
      <c r="E11">
        <v>587</v>
      </c>
      <c r="F11">
        <v>4153</v>
      </c>
      <c r="G11" t="s">
        <v>59</v>
      </c>
    </row>
    <row r="12" spans="1:7" x14ac:dyDescent="0.3">
      <c r="A12" s="6" t="s">
        <v>56</v>
      </c>
      <c r="B12">
        <v>110</v>
      </c>
      <c r="C12">
        <v>2185</v>
      </c>
      <c r="D12">
        <v>1498</v>
      </c>
      <c r="E12">
        <v>649</v>
      </c>
      <c r="F12">
        <v>4442</v>
      </c>
      <c r="G12" t="s">
        <v>59</v>
      </c>
    </row>
    <row r="13" spans="1:7" x14ac:dyDescent="0.3">
      <c r="A13" s="7" t="s">
        <v>57</v>
      </c>
      <c r="B13" s="8">
        <v>131</v>
      </c>
      <c r="C13" s="8">
        <v>2201</v>
      </c>
      <c r="D13" s="8">
        <v>1579</v>
      </c>
      <c r="E13" s="8">
        <v>692</v>
      </c>
      <c r="F13" s="8">
        <v>4603</v>
      </c>
      <c r="G13" s="8" t="s">
        <v>59</v>
      </c>
    </row>
    <row r="14" spans="1:7" x14ac:dyDescent="0.3">
      <c r="A14" s="9" t="s">
        <v>58</v>
      </c>
      <c r="B14" s="10">
        <v>141</v>
      </c>
      <c r="C14" s="10">
        <v>2236</v>
      </c>
      <c r="D14" s="10">
        <v>1676</v>
      </c>
      <c r="E14" s="10">
        <v>720</v>
      </c>
      <c r="F14" s="10">
        <v>4773</v>
      </c>
      <c r="G14" s="10" t="s">
        <v>59</v>
      </c>
    </row>
    <row r="15" spans="1:7" x14ac:dyDescent="0.3">
      <c r="A15" s="11" t="s">
        <v>64</v>
      </c>
      <c r="B15" s="12">
        <v>153</v>
      </c>
      <c r="C15" s="12">
        <v>2290</v>
      </c>
      <c r="D15" s="12">
        <v>1728</v>
      </c>
      <c r="E15" s="12">
        <v>750</v>
      </c>
      <c r="F15" s="12">
        <v>4921</v>
      </c>
      <c r="G15" s="12" t="s">
        <v>59</v>
      </c>
    </row>
    <row r="16" spans="1:7" x14ac:dyDescent="0.3">
      <c r="A16" s="6" t="s">
        <v>54</v>
      </c>
      <c r="B16">
        <v>63</v>
      </c>
      <c r="C16">
        <v>990</v>
      </c>
      <c r="D16">
        <v>1387</v>
      </c>
      <c r="E16">
        <v>410</v>
      </c>
      <c r="F16">
        <v>2850</v>
      </c>
      <c r="G16" t="s">
        <v>60</v>
      </c>
    </row>
    <row r="17" spans="1:7" x14ac:dyDescent="0.3">
      <c r="A17" s="6" t="s">
        <v>55</v>
      </c>
      <c r="B17">
        <v>92</v>
      </c>
      <c r="C17">
        <v>1218</v>
      </c>
      <c r="D17">
        <v>1387</v>
      </c>
      <c r="E17">
        <v>488</v>
      </c>
      <c r="F17">
        <v>3185</v>
      </c>
      <c r="G17" t="s">
        <v>60</v>
      </c>
    </row>
    <row r="18" spans="1:7" x14ac:dyDescent="0.3">
      <c r="A18" s="6" t="s">
        <v>56</v>
      </c>
      <c r="B18">
        <v>104</v>
      </c>
      <c r="C18">
        <v>1780</v>
      </c>
      <c r="D18">
        <v>1429</v>
      </c>
      <c r="E18">
        <v>488</v>
      </c>
      <c r="F18">
        <v>3801</v>
      </c>
      <c r="G18" t="s">
        <v>60</v>
      </c>
    </row>
    <row r="19" spans="1:7" x14ac:dyDescent="0.3">
      <c r="A19" s="7" t="s">
        <v>57</v>
      </c>
      <c r="B19" s="8">
        <v>119</v>
      </c>
      <c r="C19" s="8">
        <v>1824</v>
      </c>
      <c r="D19" s="8">
        <v>1503</v>
      </c>
      <c r="E19" s="8">
        <v>625</v>
      </c>
      <c r="F19" s="8">
        <v>4071</v>
      </c>
      <c r="G19" s="8" t="s">
        <v>60</v>
      </c>
    </row>
    <row r="20" spans="1:7" x14ac:dyDescent="0.3">
      <c r="A20" s="9" t="s">
        <v>58</v>
      </c>
      <c r="B20" s="10">
        <v>127</v>
      </c>
      <c r="C20" s="10">
        <v>2051</v>
      </c>
      <c r="D20" s="10">
        <v>1598</v>
      </c>
      <c r="E20" s="10">
        <v>691</v>
      </c>
      <c r="F20" s="10">
        <v>4467</v>
      </c>
      <c r="G20" s="10" t="s">
        <v>60</v>
      </c>
    </row>
    <row r="21" spans="1:7" x14ac:dyDescent="0.3">
      <c r="A21" s="11" t="s">
        <v>64</v>
      </c>
      <c r="B21" s="12">
        <v>145</v>
      </c>
      <c r="C21" s="12">
        <v>2120</v>
      </c>
      <c r="D21" s="12">
        <v>1677</v>
      </c>
      <c r="E21" s="12">
        <v>698</v>
      </c>
      <c r="F21" s="12">
        <v>4640</v>
      </c>
      <c r="G21" s="12" t="s">
        <v>60</v>
      </c>
    </row>
    <row r="22" spans="1:7" x14ac:dyDescent="0.3">
      <c r="A22" s="6" t="s">
        <v>55</v>
      </c>
      <c r="B22">
        <v>26</v>
      </c>
      <c r="C22">
        <v>104</v>
      </c>
      <c r="D22">
        <v>733</v>
      </c>
      <c r="F22">
        <v>863</v>
      </c>
      <c r="G22" t="s">
        <v>61</v>
      </c>
    </row>
    <row r="23" spans="1:7" x14ac:dyDescent="0.3">
      <c r="A23" s="6" t="s">
        <v>56</v>
      </c>
      <c r="B23">
        <v>78</v>
      </c>
      <c r="C23">
        <v>414</v>
      </c>
      <c r="D23">
        <v>733</v>
      </c>
      <c r="E23">
        <v>100</v>
      </c>
      <c r="F23">
        <v>1325</v>
      </c>
      <c r="G23" t="s">
        <v>61</v>
      </c>
    </row>
    <row r="24" spans="1:7" x14ac:dyDescent="0.3">
      <c r="A24" s="7" t="s">
        <v>57</v>
      </c>
      <c r="B24" s="8">
        <v>106</v>
      </c>
      <c r="C24" s="8">
        <v>1285</v>
      </c>
      <c r="D24" s="8">
        <v>1367</v>
      </c>
      <c r="E24" s="8">
        <v>286</v>
      </c>
      <c r="F24" s="8">
        <v>3044</v>
      </c>
      <c r="G24" s="8" t="s">
        <v>61</v>
      </c>
    </row>
    <row r="25" spans="1:7" x14ac:dyDescent="0.3">
      <c r="A25" s="9" t="s">
        <v>58</v>
      </c>
      <c r="B25" s="10">
        <v>124</v>
      </c>
      <c r="C25" s="10">
        <v>1853</v>
      </c>
      <c r="D25" s="10">
        <v>1409</v>
      </c>
      <c r="E25" s="10">
        <v>500</v>
      </c>
      <c r="F25" s="10">
        <v>3886</v>
      </c>
      <c r="G25" s="10" t="s">
        <v>61</v>
      </c>
    </row>
    <row r="26" spans="1:7" x14ac:dyDescent="0.3">
      <c r="A26" s="11" t="s">
        <v>64</v>
      </c>
      <c r="B26" s="12">
        <v>139</v>
      </c>
      <c r="C26" s="12">
        <v>2068</v>
      </c>
      <c r="D26" s="12">
        <v>1481</v>
      </c>
      <c r="E26" s="12">
        <v>653</v>
      </c>
      <c r="F26" s="12">
        <v>4341</v>
      </c>
      <c r="G26" s="12" t="s">
        <v>61</v>
      </c>
    </row>
    <row r="27" spans="1:7" x14ac:dyDescent="0.3">
      <c r="A27" s="6" t="s">
        <v>52</v>
      </c>
      <c r="B27">
        <v>75</v>
      </c>
      <c r="C27">
        <v>62</v>
      </c>
      <c r="D27">
        <v>27</v>
      </c>
      <c r="E27">
        <v>71</v>
      </c>
      <c r="F27">
        <v>44</v>
      </c>
      <c r="G27" t="s">
        <v>62</v>
      </c>
    </row>
    <row r="28" spans="1:7" x14ac:dyDescent="0.3">
      <c r="A28" s="6" t="s">
        <v>54</v>
      </c>
      <c r="B28">
        <v>80</v>
      </c>
      <c r="C28">
        <v>61</v>
      </c>
      <c r="D28">
        <v>34</v>
      </c>
      <c r="E28">
        <v>71</v>
      </c>
      <c r="F28">
        <v>47</v>
      </c>
      <c r="G28" t="s">
        <v>62</v>
      </c>
    </row>
    <row r="29" spans="1:7" x14ac:dyDescent="0.3">
      <c r="A29" s="6" t="s">
        <v>55</v>
      </c>
      <c r="B29">
        <v>80</v>
      </c>
      <c r="C29">
        <v>63</v>
      </c>
      <c r="D29">
        <v>40</v>
      </c>
      <c r="E29">
        <v>71</v>
      </c>
      <c r="F29">
        <v>51</v>
      </c>
      <c r="G29" t="s">
        <v>62</v>
      </c>
    </row>
    <row r="30" spans="1:7" x14ac:dyDescent="0.3">
      <c r="A30" s="6" t="s">
        <v>56</v>
      </c>
      <c r="B30">
        <v>82</v>
      </c>
      <c r="C30">
        <v>63</v>
      </c>
      <c r="D30">
        <v>45</v>
      </c>
      <c r="E30">
        <v>71</v>
      </c>
      <c r="F30">
        <v>54</v>
      </c>
      <c r="G30" t="s">
        <v>62</v>
      </c>
    </row>
    <row r="31" spans="1:7" x14ac:dyDescent="0.3">
      <c r="A31" s="7" t="s">
        <v>57</v>
      </c>
      <c r="B31" s="8">
        <v>86</v>
      </c>
      <c r="C31" s="8">
        <v>65</v>
      </c>
      <c r="D31" s="8">
        <v>46</v>
      </c>
      <c r="E31" s="8">
        <v>72</v>
      </c>
      <c r="F31" s="8">
        <v>56</v>
      </c>
      <c r="G31" s="8" t="s">
        <v>62</v>
      </c>
    </row>
    <row r="32" spans="1:7" x14ac:dyDescent="0.3">
      <c r="A32" s="9" t="s">
        <v>58</v>
      </c>
      <c r="B32" s="10">
        <v>88</v>
      </c>
      <c r="C32" s="10">
        <v>66</v>
      </c>
      <c r="D32" s="10">
        <v>48</v>
      </c>
      <c r="E32" s="10">
        <v>72</v>
      </c>
      <c r="F32" s="10">
        <v>57</v>
      </c>
      <c r="G32" s="10" t="s">
        <v>62</v>
      </c>
    </row>
    <row r="33" spans="1:7" x14ac:dyDescent="0.3">
      <c r="A33" s="11" t="s">
        <v>64</v>
      </c>
      <c r="B33" s="12">
        <v>90</v>
      </c>
      <c r="C33" s="12">
        <v>68</v>
      </c>
      <c r="D33" s="12">
        <v>50</v>
      </c>
      <c r="E33" s="12">
        <v>72</v>
      </c>
      <c r="F33" s="12">
        <v>59</v>
      </c>
      <c r="G33" s="12" t="s">
        <v>62</v>
      </c>
    </row>
    <row r="34" spans="1:7" x14ac:dyDescent="0.3">
      <c r="A34" s="6" t="s">
        <v>52</v>
      </c>
      <c r="B34">
        <v>2</v>
      </c>
      <c r="C34">
        <v>24</v>
      </c>
      <c r="D34">
        <v>92</v>
      </c>
      <c r="E34">
        <v>17</v>
      </c>
      <c r="F34">
        <f t="shared" ref="F34:F39" si="0">SUM(B34:E34)</f>
        <v>135</v>
      </c>
      <c r="G34" t="s">
        <v>63</v>
      </c>
    </row>
    <row r="35" spans="1:7" x14ac:dyDescent="0.3">
      <c r="A35" s="6" t="s">
        <v>54</v>
      </c>
      <c r="B35">
        <v>2</v>
      </c>
      <c r="C35">
        <v>40</v>
      </c>
      <c r="D35">
        <v>92</v>
      </c>
      <c r="E35">
        <v>17</v>
      </c>
      <c r="F35">
        <f t="shared" si="0"/>
        <v>151</v>
      </c>
      <c r="G35" t="s">
        <v>63</v>
      </c>
    </row>
    <row r="36" spans="1:7" x14ac:dyDescent="0.3">
      <c r="A36" s="6" t="s">
        <v>55</v>
      </c>
      <c r="B36">
        <v>9</v>
      </c>
      <c r="C36">
        <v>40</v>
      </c>
      <c r="D36">
        <v>54</v>
      </c>
      <c r="E36">
        <v>18</v>
      </c>
      <c r="F36">
        <f t="shared" si="0"/>
        <v>121</v>
      </c>
      <c r="G36" t="s">
        <v>63</v>
      </c>
    </row>
    <row r="37" spans="1:7" x14ac:dyDescent="0.3">
      <c r="A37" s="6" t="s">
        <v>56</v>
      </c>
      <c r="B37">
        <v>9</v>
      </c>
      <c r="C37">
        <v>40</v>
      </c>
      <c r="D37">
        <v>57</v>
      </c>
      <c r="E37">
        <v>18</v>
      </c>
      <c r="F37">
        <f t="shared" si="0"/>
        <v>124</v>
      </c>
      <c r="G37" t="s">
        <v>63</v>
      </c>
    </row>
    <row r="38" spans="1:7" x14ac:dyDescent="0.3">
      <c r="A38" s="7" t="s">
        <v>57</v>
      </c>
      <c r="B38" s="8">
        <v>9</v>
      </c>
      <c r="C38" s="8">
        <v>40</v>
      </c>
      <c r="D38" s="8">
        <v>57</v>
      </c>
      <c r="E38" s="8">
        <v>14</v>
      </c>
      <c r="F38" s="8">
        <f t="shared" si="0"/>
        <v>120</v>
      </c>
      <c r="G38" s="8" t="s">
        <v>63</v>
      </c>
    </row>
    <row r="39" spans="1:7" x14ac:dyDescent="0.3">
      <c r="A39" s="9" t="s">
        <v>58</v>
      </c>
      <c r="B39" s="10">
        <v>10</v>
      </c>
      <c r="C39" s="10">
        <v>40</v>
      </c>
      <c r="D39" s="10">
        <v>64</v>
      </c>
      <c r="E39" s="10">
        <v>11</v>
      </c>
      <c r="F39" s="10">
        <f t="shared" si="0"/>
        <v>125</v>
      </c>
      <c r="G39" s="10" t="s">
        <v>63</v>
      </c>
    </row>
    <row r="40" spans="1:7" x14ac:dyDescent="0.3">
      <c r="A40" s="11" t="s">
        <v>64</v>
      </c>
      <c r="B40" s="12">
        <v>10</v>
      </c>
      <c r="C40" s="12">
        <v>40</v>
      </c>
      <c r="D40" s="12">
        <v>64</v>
      </c>
      <c r="E40" s="12">
        <v>11</v>
      </c>
      <c r="F40" s="12">
        <v>125</v>
      </c>
      <c r="G40" s="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J6" sqref="J6"/>
    </sheetView>
  </sheetViews>
  <sheetFormatPr defaultRowHeight="14.4" x14ac:dyDescent="0.3"/>
  <cols>
    <col min="1" max="1" width="14.1093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15</v>
      </c>
      <c r="B2">
        <v>585</v>
      </c>
      <c r="C2">
        <v>554</v>
      </c>
      <c r="D2" s="1">
        <f>C2/B2</f>
        <v>0.94700854700854697</v>
      </c>
    </row>
    <row r="3" spans="1:4" x14ac:dyDescent="0.3">
      <c r="A3" t="s">
        <v>16</v>
      </c>
      <c r="B3">
        <v>554</v>
      </c>
      <c r="C3">
        <v>472</v>
      </c>
      <c r="D3" s="1">
        <f t="shared" ref="D3:D6" si="0">C3/B3</f>
        <v>0.85198555956678701</v>
      </c>
    </row>
    <row r="4" spans="1:4" x14ac:dyDescent="0.3">
      <c r="A4" t="s">
        <v>17</v>
      </c>
      <c r="B4">
        <v>472</v>
      </c>
      <c r="C4">
        <v>470</v>
      </c>
      <c r="D4" s="1">
        <f t="shared" si="0"/>
        <v>0.99576271186440679</v>
      </c>
    </row>
    <row r="5" spans="1:4" x14ac:dyDescent="0.3">
      <c r="A5" t="s">
        <v>18</v>
      </c>
      <c r="B5">
        <v>470</v>
      </c>
      <c r="C5">
        <v>465</v>
      </c>
      <c r="D5" s="1">
        <f t="shared" si="0"/>
        <v>0.98936170212765961</v>
      </c>
    </row>
    <row r="6" spans="1:4" x14ac:dyDescent="0.3">
      <c r="A6" t="s">
        <v>19</v>
      </c>
      <c r="B6">
        <v>465</v>
      </c>
      <c r="C6">
        <v>114</v>
      </c>
      <c r="D6" s="1">
        <f t="shared" si="0"/>
        <v>0.24516129032258063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1" topLeftCell="A2" activePane="bottomLeft" state="frozen"/>
      <selection pane="bottomLeft" activeCell="D22" sqref="D22"/>
    </sheetView>
  </sheetViews>
  <sheetFormatPr defaultRowHeight="14.4" x14ac:dyDescent="0.3"/>
  <cols>
    <col min="1" max="1" width="41.109375" bestFit="1" customWidth="1"/>
    <col min="4" max="4" width="47.3320312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28</v>
      </c>
      <c r="B2">
        <v>31</v>
      </c>
    </row>
    <row r="3" spans="1:2" x14ac:dyDescent="0.3">
      <c r="A3" t="s">
        <v>20</v>
      </c>
      <c r="B3">
        <v>13</v>
      </c>
    </row>
    <row r="4" spans="1:2" x14ac:dyDescent="0.3">
      <c r="A4" t="s">
        <v>21</v>
      </c>
      <c r="B4">
        <v>12</v>
      </c>
    </row>
    <row r="5" spans="1:2" x14ac:dyDescent="0.3">
      <c r="A5" t="s">
        <v>29</v>
      </c>
      <c r="B5">
        <v>10</v>
      </c>
    </row>
    <row r="6" spans="1:2" x14ac:dyDescent="0.3">
      <c r="A6" t="s">
        <v>22</v>
      </c>
      <c r="B6">
        <v>10</v>
      </c>
    </row>
    <row r="7" spans="1:2" x14ac:dyDescent="0.3">
      <c r="A7" t="s">
        <v>23</v>
      </c>
      <c r="B7">
        <v>8</v>
      </c>
    </row>
    <row r="8" spans="1:2" x14ac:dyDescent="0.3">
      <c r="A8" t="s">
        <v>24</v>
      </c>
      <c r="B8">
        <v>7</v>
      </c>
    </row>
    <row r="9" spans="1:2" x14ac:dyDescent="0.3">
      <c r="A9" t="s">
        <v>25</v>
      </c>
      <c r="B9">
        <v>6</v>
      </c>
    </row>
    <row r="10" spans="1:2" x14ac:dyDescent="0.3">
      <c r="A10" t="s">
        <v>26</v>
      </c>
      <c r="B10">
        <v>1</v>
      </c>
    </row>
    <row r="11" spans="1:2" x14ac:dyDescent="0.3">
      <c r="A11" t="s">
        <v>27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dataprov_12</vt:lpstr>
      <vt:lpstr>enrolled_pct</vt:lpstr>
      <vt:lpstr>weeks</vt:lpstr>
      <vt:lpstr>pediatric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Rungo</dc:creator>
  <cp:lastModifiedBy>Antonio Rungo</cp:lastModifiedBy>
  <dcterms:created xsi:type="dcterms:W3CDTF">2020-06-12T09:19:17Z</dcterms:created>
  <dcterms:modified xsi:type="dcterms:W3CDTF">2020-06-23T15:29:28Z</dcterms:modified>
</cp:coreProperties>
</file>