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ndy.Schmidt/Desktop/Bachelorarbeit/tender_prompt_evaluation/results/"/>
    </mc:Choice>
  </mc:AlternateContent>
  <xr:revisionPtr revIDLastSave="0" documentId="13_ncr:1_{1EB95F4D-010E-6E4E-B2C0-F61167F9183F}" xr6:coauthVersionLast="47" xr6:coauthVersionMax="47" xr10:uidLastSave="{00000000-0000-0000-0000-000000000000}"/>
  <bookViews>
    <workbookView minimized="1" xWindow="132340" yWindow="-6220" windowWidth="45660" windowHeight="28300" activeTab="1" xr2:uid="{8E3868D2-801F-2A42-B8A6-F684B419C9E5}"/>
  </bookViews>
  <sheets>
    <sheet name="Zero Shot" sheetId="2" r:id="rId1"/>
    <sheet name="One Sho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BF6" i="1"/>
  <c r="BA3" i="1" l="1"/>
  <c r="BB3" i="1"/>
  <c r="BC3" i="1"/>
  <c r="BD3" i="1"/>
  <c r="BE3" i="1"/>
  <c r="BF3" i="1"/>
  <c r="AJ37" i="1"/>
  <c r="AK37" i="1"/>
  <c r="AL37" i="1"/>
  <c r="AM37" i="1"/>
  <c r="AN37" i="1"/>
  <c r="AO37" i="1"/>
  <c r="AP37" i="1"/>
  <c r="AQ37" i="1"/>
  <c r="AU37" i="1"/>
  <c r="AV37" i="1"/>
  <c r="AW37" i="1"/>
  <c r="AX37" i="1"/>
  <c r="AY37" i="1"/>
  <c r="AZ37" i="1"/>
  <c r="BA37" i="1"/>
  <c r="BB37" i="1"/>
  <c r="BC37" i="1"/>
  <c r="BG37" i="1"/>
  <c r="BH37" i="1"/>
  <c r="BJ37" i="1"/>
  <c r="BK37" i="1"/>
  <c r="AI37" i="1"/>
  <c r="AE37" i="1"/>
  <c r="AD37" i="1"/>
  <c r="AC37" i="1"/>
  <c r="AB37" i="1"/>
  <c r="AA37" i="1"/>
  <c r="Z37" i="1"/>
  <c r="Y37" i="1"/>
  <c r="X37" i="1"/>
  <c r="W37" i="1"/>
  <c r="R37" i="1"/>
  <c r="Q37" i="1"/>
  <c r="P37" i="1"/>
  <c r="O37" i="1"/>
  <c r="N37" i="1"/>
  <c r="M37" i="1"/>
  <c r="L37" i="1"/>
  <c r="K37" i="1"/>
  <c r="G37" i="1"/>
  <c r="F37" i="1"/>
  <c r="E37" i="1"/>
  <c r="D37" i="1"/>
  <c r="C37" i="1"/>
  <c r="C37" i="2"/>
  <c r="D37" i="2"/>
  <c r="E37" i="2"/>
  <c r="F37" i="2"/>
  <c r="G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A37" i="2"/>
  <c r="AB37" i="2"/>
  <c r="AC37" i="2"/>
  <c r="AD37" i="2"/>
  <c r="AE37" i="2"/>
  <c r="AF37" i="2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N4" i="1"/>
  <c r="BN5" i="1"/>
  <c r="BN6" i="1"/>
  <c r="BN7" i="1"/>
  <c r="BN8" i="1"/>
  <c r="BN9" i="1"/>
  <c r="BN10" i="1"/>
  <c r="BN11" i="1"/>
  <c r="BN12" i="1"/>
  <c r="BN13" i="1"/>
  <c r="BN14" i="1"/>
  <c r="BN37" i="1" s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M4" i="1"/>
  <c r="BM5" i="1"/>
  <c r="BM6" i="1"/>
  <c r="BM7" i="1"/>
  <c r="BM8" i="1"/>
  <c r="BM9" i="1"/>
  <c r="BM10" i="1"/>
  <c r="BM11" i="1"/>
  <c r="BM12" i="1"/>
  <c r="BM13" i="1"/>
  <c r="BM14" i="1"/>
  <c r="BM37" i="1" s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F4" i="1"/>
  <c r="BF5" i="1"/>
  <c r="BF7" i="1"/>
  <c r="BF8" i="1"/>
  <c r="BF9" i="1"/>
  <c r="BF10" i="1"/>
  <c r="BF11" i="1"/>
  <c r="BF12" i="1"/>
  <c r="BF13" i="1"/>
  <c r="BF14" i="1"/>
  <c r="BF37" i="1" s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E4" i="1"/>
  <c r="BE5" i="1"/>
  <c r="BE6" i="1"/>
  <c r="BE7" i="1"/>
  <c r="BE8" i="1"/>
  <c r="BE9" i="1"/>
  <c r="BE10" i="1"/>
  <c r="BE11" i="1"/>
  <c r="BE12" i="1"/>
  <c r="BE13" i="1"/>
  <c r="BE14" i="1"/>
  <c r="BE37" i="1" s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D4" i="1"/>
  <c r="BD5" i="1"/>
  <c r="BD6" i="1"/>
  <c r="BD7" i="1"/>
  <c r="BD8" i="1"/>
  <c r="BD9" i="1"/>
  <c r="BD10" i="1"/>
  <c r="BD11" i="1"/>
  <c r="BD12" i="1"/>
  <c r="BD13" i="1"/>
  <c r="BD14" i="1"/>
  <c r="BD37" i="1" s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AT4" i="1"/>
  <c r="AT5" i="1"/>
  <c r="AT6" i="1"/>
  <c r="AT7" i="1"/>
  <c r="AT8" i="1"/>
  <c r="AT9" i="1"/>
  <c r="AT10" i="1"/>
  <c r="AT11" i="1"/>
  <c r="AT12" i="1"/>
  <c r="AT13" i="1"/>
  <c r="AT14" i="1"/>
  <c r="AT37" i="1" s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S4" i="1"/>
  <c r="AS5" i="1"/>
  <c r="AS6" i="1"/>
  <c r="AS7" i="1"/>
  <c r="AS8" i="1"/>
  <c r="AS9" i="1"/>
  <c r="AS10" i="1"/>
  <c r="AS11" i="1"/>
  <c r="AS12" i="1"/>
  <c r="AS13" i="1"/>
  <c r="AS14" i="1"/>
  <c r="AS37" i="1" s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R4" i="1"/>
  <c r="AR5" i="1"/>
  <c r="AR6" i="1"/>
  <c r="AR7" i="1"/>
  <c r="AR8" i="1"/>
  <c r="AR9" i="1"/>
  <c r="AR10" i="1"/>
  <c r="AR11" i="1"/>
  <c r="AR12" i="1"/>
  <c r="AR13" i="1"/>
  <c r="AR14" i="1"/>
  <c r="AR37" i="1" s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H4" i="1"/>
  <c r="AH5" i="1"/>
  <c r="AH6" i="1"/>
  <c r="AH7" i="1"/>
  <c r="AH8" i="1"/>
  <c r="AH9" i="1"/>
  <c r="AH10" i="1"/>
  <c r="AH11" i="1"/>
  <c r="AH12" i="1"/>
  <c r="AH13" i="1"/>
  <c r="AH14" i="1"/>
  <c r="AH37" i="1" s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G4" i="1"/>
  <c r="AG5" i="1"/>
  <c r="AG6" i="1"/>
  <c r="AG7" i="1"/>
  <c r="AG8" i="1"/>
  <c r="AG9" i="1"/>
  <c r="AG10" i="1"/>
  <c r="AG11" i="1"/>
  <c r="AG12" i="1"/>
  <c r="AG13" i="1"/>
  <c r="AG14" i="1"/>
  <c r="AG37" i="1" s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4" i="1"/>
  <c r="AF5" i="1"/>
  <c r="AF6" i="1"/>
  <c r="AF7" i="1"/>
  <c r="AF8" i="1"/>
  <c r="AF9" i="1"/>
  <c r="AF10" i="1"/>
  <c r="AF11" i="1"/>
  <c r="AF12" i="1"/>
  <c r="AF13" i="1"/>
  <c r="AF14" i="1"/>
  <c r="AF37" i="1" s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4" i="1"/>
  <c r="U5" i="1"/>
  <c r="U6" i="1"/>
  <c r="U7" i="1"/>
  <c r="U8" i="1"/>
  <c r="U9" i="1"/>
  <c r="U10" i="1"/>
  <c r="U11" i="1"/>
  <c r="U12" i="1"/>
  <c r="U13" i="1"/>
  <c r="U14" i="1"/>
  <c r="U37" i="1" s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4" i="1"/>
  <c r="T5" i="1"/>
  <c r="T6" i="1"/>
  <c r="T7" i="1"/>
  <c r="T8" i="1"/>
  <c r="T9" i="1"/>
  <c r="T10" i="1"/>
  <c r="T11" i="1"/>
  <c r="T12" i="1"/>
  <c r="T13" i="1"/>
  <c r="T14" i="1"/>
  <c r="T37" i="1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BN3" i="1"/>
  <c r="BM3" i="1"/>
  <c r="BL3" i="1"/>
  <c r="BL37" i="1" s="1"/>
  <c r="BK3" i="1"/>
  <c r="BJ3" i="1"/>
  <c r="AQ3" i="1"/>
  <c r="AP3" i="1"/>
  <c r="AO3" i="1"/>
  <c r="AE3" i="1"/>
  <c r="AD3" i="1"/>
  <c r="AC3" i="1"/>
  <c r="S3" i="1"/>
  <c r="S37" i="1" s="1"/>
  <c r="R3" i="1"/>
  <c r="Q3" i="1"/>
  <c r="AX4" i="1"/>
  <c r="AY4" i="1"/>
  <c r="AX5" i="1"/>
  <c r="AY5" i="1"/>
  <c r="AX6" i="1"/>
  <c r="AY6" i="1"/>
  <c r="AX7" i="1"/>
  <c r="AY7" i="1"/>
  <c r="AX8" i="1"/>
  <c r="AY8" i="1"/>
  <c r="AX9" i="1"/>
  <c r="AY9" i="1"/>
  <c r="AX10" i="1"/>
  <c r="AY10" i="1"/>
  <c r="AX11" i="1"/>
  <c r="AY11" i="1"/>
  <c r="AX12" i="1"/>
  <c r="AY12" i="1"/>
  <c r="AX13" i="1"/>
  <c r="AY13" i="1"/>
  <c r="AX14" i="1"/>
  <c r="AY14" i="1"/>
  <c r="AX15" i="1"/>
  <c r="AY15" i="1"/>
  <c r="AX16" i="1"/>
  <c r="AY16" i="1"/>
  <c r="AX17" i="1"/>
  <c r="AY17" i="1"/>
  <c r="AX18" i="1"/>
  <c r="AY18" i="1"/>
  <c r="AX19" i="1"/>
  <c r="AY19" i="1"/>
  <c r="AX20" i="1"/>
  <c r="AY20" i="1"/>
  <c r="AX21" i="1"/>
  <c r="AY21" i="1"/>
  <c r="AX22" i="1"/>
  <c r="AY22" i="1"/>
  <c r="AX23" i="1"/>
  <c r="AY23" i="1"/>
  <c r="AX24" i="1"/>
  <c r="AY24" i="1"/>
  <c r="AX25" i="1"/>
  <c r="AY25" i="1"/>
  <c r="AX26" i="1"/>
  <c r="AY26" i="1"/>
  <c r="AX27" i="1"/>
  <c r="AY27" i="1"/>
  <c r="AX28" i="1"/>
  <c r="AY28" i="1"/>
  <c r="AX29" i="1"/>
  <c r="AY29" i="1"/>
  <c r="AX30" i="1"/>
  <c r="AY30" i="1"/>
  <c r="AX31" i="1"/>
  <c r="AY31" i="1"/>
  <c r="AX32" i="1"/>
  <c r="AY32" i="1"/>
  <c r="AY3" i="1"/>
  <c r="AX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M3" i="1"/>
  <c r="AS3" i="1" s="1"/>
  <c r="AL3" i="1"/>
  <c r="AR3" i="1" s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AA3" i="1"/>
  <c r="AG3" i="1" s="1"/>
  <c r="Z3" i="1"/>
  <c r="AF3" i="1" s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O3" i="1"/>
  <c r="U3" i="1" s="1"/>
  <c r="N3" i="1"/>
  <c r="T3" i="1" s="1"/>
  <c r="AG4" i="2"/>
  <c r="AH4" i="2"/>
  <c r="AI4" i="2"/>
  <c r="AG5" i="2"/>
  <c r="AH5" i="2"/>
  <c r="AI5" i="2"/>
  <c r="AG6" i="2"/>
  <c r="AH6" i="2"/>
  <c r="AI6" i="2"/>
  <c r="AG7" i="2"/>
  <c r="AH7" i="2"/>
  <c r="AI7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I3" i="2"/>
  <c r="AH3" i="2"/>
  <c r="AG3" i="2"/>
  <c r="AD4" i="2"/>
  <c r="AE4" i="2"/>
  <c r="AF4" i="2"/>
  <c r="AD5" i="2"/>
  <c r="AE5" i="2"/>
  <c r="AF5" i="2"/>
  <c r="AD6" i="2"/>
  <c r="AE6" i="2"/>
  <c r="AF6" i="2"/>
  <c r="AD7" i="2"/>
  <c r="AF7" i="2" s="1"/>
  <c r="AE7" i="2"/>
  <c r="AD8" i="2"/>
  <c r="AE8" i="2"/>
  <c r="AF8" i="2"/>
  <c r="AD9" i="2"/>
  <c r="AE9" i="2"/>
  <c r="AF9" i="2"/>
  <c r="AD10" i="2"/>
  <c r="AF10" i="2" s="1"/>
  <c r="AE10" i="2"/>
  <c r="AE36" i="2" s="1"/>
  <c r="AD11" i="2"/>
  <c r="AE11" i="2"/>
  <c r="AF11" i="2"/>
  <c r="AD12" i="2"/>
  <c r="AE12" i="2"/>
  <c r="AF12" i="2"/>
  <c r="AD13" i="2"/>
  <c r="AE13" i="2"/>
  <c r="AF13" i="2"/>
  <c r="AD14" i="2"/>
  <c r="AE14" i="2"/>
  <c r="AF14" i="2"/>
  <c r="AD15" i="2"/>
  <c r="AE15" i="2"/>
  <c r="AF15" i="2"/>
  <c r="AD16" i="2"/>
  <c r="AE16" i="2"/>
  <c r="AF16" i="2"/>
  <c r="AD17" i="2"/>
  <c r="AF17" i="2" s="1"/>
  <c r="AE17" i="2"/>
  <c r="AD18" i="2"/>
  <c r="AE18" i="2"/>
  <c r="AF18" i="2"/>
  <c r="AD19" i="2"/>
  <c r="AE19" i="2"/>
  <c r="AF19" i="2"/>
  <c r="AD20" i="2"/>
  <c r="AF20" i="2" s="1"/>
  <c r="AE20" i="2"/>
  <c r="AD21" i="2"/>
  <c r="AE21" i="2"/>
  <c r="AF21" i="2"/>
  <c r="AD22" i="2"/>
  <c r="AE22" i="2"/>
  <c r="AF22" i="2"/>
  <c r="AD23" i="2"/>
  <c r="AE23" i="2"/>
  <c r="AF23" i="2"/>
  <c r="AD24" i="2"/>
  <c r="AE24" i="2"/>
  <c r="AF24" i="2"/>
  <c r="AD25" i="2"/>
  <c r="AE25" i="2"/>
  <c r="AF25" i="2"/>
  <c r="AD26" i="2"/>
  <c r="AE26" i="2"/>
  <c r="AF26" i="2"/>
  <c r="AD27" i="2"/>
  <c r="AF27" i="2" s="1"/>
  <c r="AE27" i="2"/>
  <c r="AD28" i="2"/>
  <c r="AE28" i="2"/>
  <c r="AF28" i="2"/>
  <c r="AD29" i="2"/>
  <c r="AE29" i="2"/>
  <c r="AF29" i="2"/>
  <c r="AD30" i="2"/>
  <c r="AF30" i="2" s="1"/>
  <c r="AE30" i="2"/>
  <c r="AD31" i="2"/>
  <c r="AE31" i="2"/>
  <c r="AF31" i="2"/>
  <c r="AD32" i="2"/>
  <c r="AE32" i="2"/>
  <c r="AF32" i="2"/>
  <c r="AE3" i="2"/>
  <c r="AD3" i="2"/>
  <c r="AF3" i="2" s="1"/>
  <c r="X4" i="2"/>
  <c r="Y4" i="2"/>
  <c r="Z4" i="2"/>
  <c r="X5" i="2"/>
  <c r="Y5" i="2"/>
  <c r="Z5" i="2"/>
  <c r="X6" i="2"/>
  <c r="Y6" i="2"/>
  <c r="Z6" i="2"/>
  <c r="X7" i="2"/>
  <c r="Z7" i="2" s="1"/>
  <c r="Y7" i="2"/>
  <c r="X8" i="2"/>
  <c r="AG8" i="2" s="1"/>
  <c r="AG37" i="2" s="1"/>
  <c r="Y8" i="2"/>
  <c r="AH8" i="2" s="1"/>
  <c r="AH37" i="2" s="1"/>
  <c r="X9" i="2"/>
  <c r="Y9" i="2"/>
  <c r="Z9" i="2"/>
  <c r="X10" i="2"/>
  <c r="Z10" i="2" s="1"/>
  <c r="Y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Z17" i="2" s="1"/>
  <c r="Y17" i="2"/>
  <c r="X18" i="2"/>
  <c r="Y18" i="2"/>
  <c r="Z18" i="2"/>
  <c r="X19" i="2"/>
  <c r="Y19" i="2"/>
  <c r="Z19" i="2"/>
  <c r="X20" i="2"/>
  <c r="Z20" i="2" s="1"/>
  <c r="Y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Z27" i="2" s="1"/>
  <c r="Y27" i="2"/>
  <c r="X28" i="2"/>
  <c r="Y28" i="2"/>
  <c r="Z28" i="2"/>
  <c r="X29" i="2"/>
  <c r="Y29" i="2"/>
  <c r="Z29" i="2"/>
  <c r="X30" i="2"/>
  <c r="Z30" i="2" s="1"/>
  <c r="Y30" i="2"/>
  <c r="X31" i="2"/>
  <c r="Y31" i="2"/>
  <c r="Z31" i="2"/>
  <c r="X32" i="2"/>
  <c r="Y32" i="2"/>
  <c r="Z32" i="2"/>
  <c r="Y3" i="2"/>
  <c r="X3" i="2"/>
  <c r="Z3" i="2" s="1"/>
  <c r="R4" i="2"/>
  <c r="S4" i="2"/>
  <c r="T4" i="2"/>
  <c r="R5" i="2"/>
  <c r="S5" i="2"/>
  <c r="T5" i="2"/>
  <c r="R6" i="2"/>
  <c r="S6" i="2"/>
  <c r="T6" i="2"/>
  <c r="R7" i="2"/>
  <c r="T7" i="2" s="1"/>
  <c r="S7" i="2"/>
  <c r="R8" i="2"/>
  <c r="S8" i="2"/>
  <c r="T8" i="2"/>
  <c r="R9" i="2"/>
  <c r="S9" i="2"/>
  <c r="T9" i="2"/>
  <c r="R10" i="2"/>
  <c r="T10" i="2" s="1"/>
  <c r="S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T17" i="2" s="1"/>
  <c r="S17" i="2"/>
  <c r="R18" i="2"/>
  <c r="S18" i="2"/>
  <c r="T18" i="2"/>
  <c r="R19" i="2"/>
  <c r="S19" i="2"/>
  <c r="T19" i="2"/>
  <c r="R20" i="2"/>
  <c r="T20" i="2" s="1"/>
  <c r="S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R28" i="2"/>
  <c r="S28" i="2"/>
  <c r="T28" i="2"/>
  <c r="R29" i="2"/>
  <c r="S29" i="2"/>
  <c r="T29" i="2"/>
  <c r="R30" i="2"/>
  <c r="T30" i="2" s="1"/>
  <c r="S30" i="2"/>
  <c r="R31" i="2"/>
  <c r="S31" i="2"/>
  <c r="T31" i="2"/>
  <c r="R32" i="2"/>
  <c r="S32" i="2"/>
  <c r="T32" i="2"/>
  <c r="S3" i="2"/>
  <c r="R3" i="2"/>
  <c r="T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M4" i="2"/>
  <c r="M5" i="2"/>
  <c r="M6" i="2"/>
  <c r="M7" i="2"/>
  <c r="M8" i="2"/>
  <c r="M9" i="2"/>
  <c r="M10" i="2"/>
  <c r="M11" i="2"/>
  <c r="AW36" i="1"/>
  <c r="AW35" i="1"/>
  <c r="AW34" i="1"/>
  <c r="AW33" i="1"/>
  <c r="AV36" i="1"/>
  <c r="AV35" i="1"/>
  <c r="AV34" i="1"/>
  <c r="AV33" i="1"/>
  <c r="AU36" i="1"/>
  <c r="AU35" i="1"/>
  <c r="AU34" i="1"/>
  <c r="AU33" i="1"/>
  <c r="AK36" i="1"/>
  <c r="AK35" i="1"/>
  <c r="AK34" i="1"/>
  <c r="AK33" i="1"/>
  <c r="AJ36" i="1"/>
  <c r="AJ35" i="1"/>
  <c r="AJ34" i="1"/>
  <c r="AJ33" i="1"/>
  <c r="AI36" i="1"/>
  <c r="AI35" i="1"/>
  <c r="AI34" i="1"/>
  <c r="AI33" i="1"/>
  <c r="Y36" i="1"/>
  <c r="Y35" i="1"/>
  <c r="Y34" i="1"/>
  <c r="Y33" i="1"/>
  <c r="X36" i="1"/>
  <c r="X35" i="1"/>
  <c r="X34" i="1"/>
  <c r="X33" i="1"/>
  <c r="W36" i="1"/>
  <c r="W35" i="1"/>
  <c r="W34" i="1"/>
  <c r="W33" i="1"/>
  <c r="M36" i="1"/>
  <c r="M35" i="1"/>
  <c r="M34" i="1"/>
  <c r="M33" i="1"/>
  <c r="L36" i="1"/>
  <c r="L35" i="1"/>
  <c r="L34" i="1"/>
  <c r="L33" i="1"/>
  <c r="K36" i="1"/>
  <c r="K35" i="1"/>
  <c r="K34" i="1"/>
  <c r="K33" i="1"/>
  <c r="AC36" i="2"/>
  <c r="AC35" i="2"/>
  <c r="AC34" i="2"/>
  <c r="AC33" i="2"/>
  <c r="AB36" i="2"/>
  <c r="AB35" i="2"/>
  <c r="AB34" i="2"/>
  <c r="AB33" i="2"/>
  <c r="AA36" i="2"/>
  <c r="AA35" i="2"/>
  <c r="AA34" i="2"/>
  <c r="AA33" i="2"/>
  <c r="W36" i="2"/>
  <c r="W35" i="2"/>
  <c r="W34" i="2"/>
  <c r="W33" i="2"/>
  <c r="V36" i="2"/>
  <c r="V35" i="2"/>
  <c r="V34" i="2"/>
  <c r="V33" i="2"/>
  <c r="U36" i="2"/>
  <c r="U35" i="2"/>
  <c r="U34" i="2"/>
  <c r="U33" i="2"/>
  <c r="Q36" i="2"/>
  <c r="Q35" i="2"/>
  <c r="Q34" i="2"/>
  <c r="Q33" i="2"/>
  <c r="P36" i="2"/>
  <c r="P35" i="2"/>
  <c r="P34" i="2"/>
  <c r="P33" i="2"/>
  <c r="O36" i="2"/>
  <c r="O35" i="2"/>
  <c r="O34" i="2"/>
  <c r="O33" i="2"/>
  <c r="K36" i="2"/>
  <c r="K35" i="2"/>
  <c r="K34" i="2"/>
  <c r="K33" i="2"/>
  <c r="J36" i="2"/>
  <c r="J35" i="2"/>
  <c r="J34" i="2"/>
  <c r="J33" i="2"/>
  <c r="I36" i="2"/>
  <c r="I35" i="2"/>
  <c r="I34" i="2"/>
  <c r="I33" i="2"/>
  <c r="D33" i="1"/>
  <c r="E33" i="1"/>
  <c r="F33" i="1"/>
  <c r="G33" i="1"/>
  <c r="C33" i="1"/>
  <c r="D33" i="2"/>
  <c r="E33" i="2"/>
  <c r="F33" i="2"/>
  <c r="G33" i="2"/>
  <c r="C33" i="2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D34" i="2"/>
  <c r="E34" i="2"/>
  <c r="F34" i="2"/>
  <c r="G34" i="2"/>
  <c r="D35" i="2"/>
  <c r="E35" i="2"/>
  <c r="F35" i="2"/>
  <c r="G35" i="2"/>
  <c r="D36" i="2"/>
  <c r="E36" i="2"/>
  <c r="F36" i="2"/>
  <c r="G36" i="2"/>
  <c r="C36" i="2"/>
  <c r="C35" i="2"/>
  <c r="C34" i="2"/>
  <c r="Y35" i="2" l="1"/>
  <c r="Y36" i="2"/>
  <c r="Z8" i="2"/>
  <c r="Y37" i="2"/>
  <c r="X37" i="2"/>
  <c r="BK35" i="1"/>
  <c r="BB35" i="1"/>
  <c r="BE36" i="1"/>
  <c r="BC35" i="1"/>
  <c r="BN36" i="1"/>
  <c r="BC33" i="1"/>
  <c r="BL33" i="1"/>
  <c r="BD33" i="1"/>
  <c r="BM33" i="1"/>
  <c r="BF36" i="1"/>
  <c r="BD35" i="1"/>
  <c r="BL35" i="1"/>
  <c r="BJ34" i="1"/>
  <c r="BB34" i="1"/>
  <c r="BK36" i="1"/>
  <c r="BL36" i="1"/>
  <c r="BM34" i="1"/>
  <c r="BA35" i="1"/>
  <c r="BJ35" i="1"/>
  <c r="BM35" i="1"/>
  <c r="BK34" i="1"/>
  <c r="BL34" i="1"/>
  <c r="BJ36" i="1"/>
  <c r="BJ33" i="1"/>
  <c r="BN34" i="1"/>
  <c r="BK33" i="1"/>
  <c r="BM36" i="1"/>
  <c r="BN33" i="1"/>
  <c r="BN35" i="1"/>
  <c r="BF33" i="1"/>
  <c r="BA34" i="1"/>
  <c r="BE35" i="1"/>
  <c r="BF35" i="1"/>
  <c r="BC34" i="1"/>
  <c r="BA36" i="1"/>
  <c r="BD34" i="1"/>
  <c r="BB36" i="1"/>
  <c r="BE33" i="1"/>
  <c r="BA33" i="1"/>
  <c r="BE34" i="1"/>
  <c r="BC36" i="1"/>
  <c r="BB33" i="1"/>
  <c r="BF34" i="1"/>
  <c r="BD36" i="1"/>
  <c r="AB6" i="1"/>
  <c r="AR35" i="1"/>
  <c r="AO35" i="1"/>
  <c r="AS36" i="1"/>
  <c r="AR33" i="1"/>
  <c r="AO36" i="1"/>
  <c r="AP35" i="1"/>
  <c r="AP34" i="1"/>
  <c r="AS35" i="1"/>
  <c r="AR34" i="1"/>
  <c r="AP36" i="1"/>
  <c r="AO34" i="1"/>
  <c r="AO33" i="1"/>
  <c r="AS34" i="1"/>
  <c r="AP33" i="1"/>
  <c r="AR36" i="1"/>
  <c r="AS33" i="1"/>
  <c r="P4" i="1"/>
  <c r="AF33" i="1"/>
  <c r="AZ12" i="1"/>
  <c r="AG35" i="1"/>
  <c r="P12" i="1"/>
  <c r="AF34" i="1"/>
  <c r="AC36" i="1"/>
  <c r="AD34" i="1"/>
  <c r="AC35" i="1"/>
  <c r="AD35" i="1"/>
  <c r="AF35" i="1"/>
  <c r="AD36" i="1"/>
  <c r="AC34" i="1"/>
  <c r="AC33" i="1"/>
  <c r="AD33" i="1"/>
  <c r="AF36" i="1"/>
  <c r="AB18" i="1"/>
  <c r="P8" i="1"/>
  <c r="AZ9" i="1"/>
  <c r="AZ4" i="1"/>
  <c r="AN18" i="1"/>
  <c r="AN8" i="1"/>
  <c r="AZ29" i="1"/>
  <c r="P26" i="1"/>
  <c r="AB16" i="1"/>
  <c r="P18" i="1"/>
  <c r="BH13" i="1"/>
  <c r="AB14" i="1"/>
  <c r="AB4" i="1"/>
  <c r="AN32" i="1"/>
  <c r="AN14" i="1"/>
  <c r="AN4" i="1"/>
  <c r="AZ21" i="1"/>
  <c r="AB22" i="1"/>
  <c r="AB8" i="1"/>
  <c r="AB12" i="1"/>
  <c r="AN22" i="1"/>
  <c r="T36" i="1"/>
  <c r="T33" i="1"/>
  <c r="T34" i="1"/>
  <c r="T35" i="1"/>
  <c r="U34" i="1"/>
  <c r="U36" i="1"/>
  <c r="U33" i="1"/>
  <c r="U35" i="1"/>
  <c r="Q33" i="1"/>
  <c r="Q36" i="1"/>
  <c r="P22" i="1"/>
  <c r="Q34" i="1"/>
  <c r="Q35" i="1"/>
  <c r="AZ6" i="1"/>
  <c r="AB31" i="1"/>
  <c r="BH9" i="1"/>
  <c r="AZ16" i="1"/>
  <c r="AN29" i="1"/>
  <c r="AZ26" i="1"/>
  <c r="AN11" i="1"/>
  <c r="AZ22" i="1"/>
  <c r="AN15" i="1"/>
  <c r="AB11" i="1"/>
  <c r="AN9" i="1"/>
  <c r="AB15" i="1"/>
  <c r="P25" i="1"/>
  <c r="AN26" i="1"/>
  <c r="AB26" i="1"/>
  <c r="AB19" i="1"/>
  <c r="AZ24" i="1"/>
  <c r="P29" i="1"/>
  <c r="AZ28" i="1"/>
  <c r="AZ13" i="1"/>
  <c r="AZ8" i="1"/>
  <c r="BH6" i="1"/>
  <c r="AB23" i="1"/>
  <c r="BH19" i="1"/>
  <c r="BG6" i="1"/>
  <c r="AZ31" i="1"/>
  <c r="AZ23" i="1"/>
  <c r="AZ19" i="1"/>
  <c r="P32" i="1"/>
  <c r="P14" i="1"/>
  <c r="AN5" i="1"/>
  <c r="BH31" i="1"/>
  <c r="AN13" i="1"/>
  <c r="BH17" i="1"/>
  <c r="BG4" i="1"/>
  <c r="AN25" i="1"/>
  <c r="AN16" i="1"/>
  <c r="AZ3" i="1"/>
  <c r="P16" i="1"/>
  <c r="BH23" i="1"/>
  <c r="AN12" i="1"/>
  <c r="BH18" i="1"/>
  <c r="AN23" i="1"/>
  <c r="BG30" i="1"/>
  <c r="AB13" i="1"/>
  <c r="BH30" i="1"/>
  <c r="AB21" i="1"/>
  <c r="AB5" i="1"/>
  <c r="BH11" i="1"/>
  <c r="BH3" i="1"/>
  <c r="BG20" i="1"/>
  <c r="BH7" i="1"/>
  <c r="AN19" i="1"/>
  <c r="AN31" i="1"/>
  <c r="AB25" i="1"/>
  <c r="AB17" i="1"/>
  <c r="AB9" i="1"/>
  <c r="AB29" i="1"/>
  <c r="BH15" i="1"/>
  <c r="P11" i="1"/>
  <c r="P6" i="1"/>
  <c r="AN3" i="1"/>
  <c r="AT3" i="1" s="1"/>
  <c r="AZ15" i="1"/>
  <c r="BG15" i="1"/>
  <c r="BG11" i="1"/>
  <c r="AB32" i="1"/>
  <c r="BH14" i="1"/>
  <c r="BH10" i="1"/>
  <c r="BG26" i="1"/>
  <c r="BG3" i="1"/>
  <c r="BH29" i="1"/>
  <c r="BH25" i="1"/>
  <c r="BG13" i="1"/>
  <c r="P9" i="1"/>
  <c r="P5" i="1"/>
  <c r="BH21" i="1"/>
  <c r="P31" i="1"/>
  <c r="BG19" i="1"/>
  <c r="BG23" i="1"/>
  <c r="AZ7" i="1"/>
  <c r="AB28" i="1"/>
  <c r="BH22" i="1"/>
  <c r="AZ18" i="1"/>
  <c r="AZ14" i="1"/>
  <c r="BH5" i="1"/>
  <c r="AZ25" i="1"/>
  <c r="BG29" i="1"/>
  <c r="P21" i="1"/>
  <c r="P17" i="1"/>
  <c r="AN21" i="1"/>
  <c r="AN10" i="1"/>
  <c r="AZ32" i="1"/>
  <c r="BH28" i="1"/>
  <c r="BH20" i="1"/>
  <c r="BH12" i="1"/>
  <c r="BH4" i="1"/>
  <c r="BH32" i="1"/>
  <c r="P28" i="1"/>
  <c r="P24" i="1"/>
  <c r="BG16" i="1"/>
  <c r="BG12" i="1"/>
  <c r="BG8" i="1"/>
  <c r="AN28" i="1"/>
  <c r="AN24" i="1"/>
  <c r="BH26" i="1"/>
  <c r="BG22" i="1"/>
  <c r="AN17" i="1"/>
  <c r="AN6" i="1"/>
  <c r="BH8" i="1"/>
  <c r="BH24" i="1"/>
  <c r="BG32" i="1"/>
  <c r="BH27" i="1"/>
  <c r="P23" i="1"/>
  <c r="P19" i="1"/>
  <c r="P15" i="1"/>
  <c r="AB3" i="1"/>
  <c r="AH3" i="1" s="1"/>
  <c r="BG7" i="1"/>
  <c r="AN20" i="1"/>
  <c r="AZ10" i="1"/>
  <c r="BG21" i="1"/>
  <c r="AZ27" i="1"/>
  <c r="BG18" i="1"/>
  <c r="BG5" i="1"/>
  <c r="AB7" i="1"/>
  <c r="AZ30" i="1"/>
  <c r="P27" i="1"/>
  <c r="BG14" i="1"/>
  <c r="AB30" i="1"/>
  <c r="BG28" i="1"/>
  <c r="BG25" i="1"/>
  <c r="P13" i="1"/>
  <c r="P10" i="1"/>
  <c r="BG9" i="1"/>
  <c r="BG10" i="1"/>
  <c r="P20" i="1"/>
  <c r="BG17" i="1"/>
  <c r="AB27" i="1"/>
  <c r="BG24" i="1"/>
  <c r="BG31" i="1"/>
  <c r="AN30" i="1"/>
  <c r="AY36" i="1"/>
  <c r="P7" i="1"/>
  <c r="AB10" i="1"/>
  <c r="AN7" i="1"/>
  <c r="AZ11" i="1"/>
  <c r="AB20" i="1"/>
  <c r="BG27" i="1"/>
  <c r="AN27" i="1"/>
  <c r="AZ17" i="1"/>
  <c r="P30" i="1"/>
  <c r="AZ20" i="1"/>
  <c r="V3" i="1"/>
  <c r="V37" i="1" s="1"/>
  <c r="AB24" i="1"/>
  <c r="BH16" i="1"/>
  <c r="AZ5" i="1"/>
  <c r="AY35" i="1"/>
  <c r="AY33" i="1"/>
  <c r="AY34" i="1"/>
  <c r="Z35" i="1"/>
  <c r="AD34" i="2"/>
  <c r="X34" i="2"/>
  <c r="T27" i="2"/>
  <c r="M36" i="2"/>
  <c r="M35" i="2"/>
  <c r="L33" i="2"/>
  <c r="AD36" i="2"/>
  <c r="Y34" i="2"/>
  <c r="M33" i="2"/>
  <c r="M34" i="2"/>
  <c r="L35" i="2"/>
  <c r="AE33" i="2"/>
  <c r="AE34" i="2"/>
  <c r="AE35" i="2"/>
  <c r="S34" i="2"/>
  <c r="L34" i="2"/>
  <c r="L36" i="2"/>
  <c r="X35" i="2"/>
  <c r="X36" i="2"/>
  <c r="R33" i="2"/>
  <c r="Y33" i="2"/>
  <c r="AD35" i="2"/>
  <c r="S35" i="2"/>
  <c r="X33" i="2"/>
  <c r="S36" i="2"/>
  <c r="AD33" i="2"/>
  <c r="AL33" i="1"/>
  <c r="AX33" i="1"/>
  <c r="N34" i="1"/>
  <c r="AA36" i="1"/>
  <c r="AL36" i="1"/>
  <c r="AX34" i="1"/>
  <c r="AM33" i="1"/>
  <c r="AX36" i="1"/>
  <c r="N35" i="1"/>
  <c r="O33" i="1"/>
  <c r="Z33" i="1"/>
  <c r="AM36" i="1"/>
  <c r="O34" i="1"/>
  <c r="Z34" i="1"/>
  <c r="N36" i="1"/>
  <c r="AM35" i="1"/>
  <c r="AX35" i="1"/>
  <c r="AM34" i="1"/>
  <c r="O35" i="1"/>
  <c r="O36" i="1"/>
  <c r="Z36" i="1"/>
  <c r="AA33" i="1"/>
  <c r="AA34" i="1"/>
  <c r="AL34" i="1"/>
  <c r="N33" i="1"/>
  <c r="AA35" i="1"/>
  <c r="AL35" i="1"/>
  <c r="S33" i="2"/>
  <c r="R34" i="2"/>
  <c r="R35" i="2"/>
  <c r="R36" i="2"/>
  <c r="AF36" i="2"/>
  <c r="AI8" i="2" l="1"/>
  <c r="AI37" i="2" s="1"/>
  <c r="Z37" i="2"/>
  <c r="AG33" i="1"/>
  <c r="AQ34" i="1"/>
  <c r="AQ36" i="1"/>
  <c r="AQ33" i="1"/>
  <c r="AT36" i="1"/>
  <c r="AQ35" i="1"/>
  <c r="AT34" i="1"/>
  <c r="AT33" i="1"/>
  <c r="AT35" i="1"/>
  <c r="AG34" i="1"/>
  <c r="AG36" i="1"/>
  <c r="AE36" i="1"/>
  <c r="AH34" i="1"/>
  <c r="AE33" i="1"/>
  <c r="BI4" i="1"/>
  <c r="AE34" i="1"/>
  <c r="AE35" i="1"/>
  <c r="AH36" i="1"/>
  <c r="BI18" i="1"/>
  <c r="AH35" i="1"/>
  <c r="AH33" i="1"/>
  <c r="R35" i="1"/>
  <c r="BI12" i="1"/>
  <c r="BI8" i="1"/>
  <c r="V34" i="1"/>
  <c r="V36" i="1"/>
  <c r="V33" i="1"/>
  <c r="V35" i="1"/>
  <c r="R36" i="1"/>
  <c r="R34" i="1"/>
  <c r="R33" i="1"/>
  <c r="BI16" i="1"/>
  <c r="S34" i="1"/>
  <c r="BI29" i="1"/>
  <c r="BI22" i="1"/>
  <c r="BI6" i="1"/>
  <c r="BI26" i="1"/>
  <c r="BI25" i="1"/>
  <c r="BI32" i="1"/>
  <c r="BI14" i="1"/>
  <c r="BI9" i="1"/>
  <c r="BI11" i="1"/>
  <c r="BI15" i="1"/>
  <c r="BI28" i="1"/>
  <c r="AZ34" i="1"/>
  <c r="BI13" i="1"/>
  <c r="BI23" i="1"/>
  <c r="BI3" i="1"/>
  <c r="BI19" i="1"/>
  <c r="BI21" i="1"/>
  <c r="BI31" i="1"/>
  <c r="BI17" i="1"/>
  <c r="AZ33" i="1"/>
  <c r="BI20" i="1"/>
  <c r="BH33" i="1"/>
  <c r="BG33" i="1"/>
  <c r="AB36" i="1"/>
  <c r="BI24" i="1"/>
  <c r="BG36" i="1"/>
  <c r="AB34" i="1"/>
  <c r="AZ35" i="1"/>
  <c r="BI7" i="1"/>
  <c r="AZ36" i="1"/>
  <c r="BI30" i="1"/>
  <c r="AB33" i="1"/>
  <c r="BH36" i="1"/>
  <c r="AB35" i="1"/>
  <c r="BG34" i="1"/>
  <c r="BH34" i="1"/>
  <c r="BH35" i="1"/>
  <c r="BG35" i="1"/>
  <c r="BI10" i="1"/>
  <c r="BI5" i="1"/>
  <c r="BI27" i="1"/>
  <c r="AH36" i="2"/>
  <c r="AF35" i="2"/>
  <c r="AG34" i="2"/>
  <c r="AH34" i="2"/>
  <c r="N36" i="2"/>
  <c r="N35" i="2"/>
  <c r="N34" i="2"/>
  <c r="N33" i="2"/>
  <c r="AF33" i="2"/>
  <c r="AF34" i="2"/>
  <c r="Z36" i="2"/>
  <c r="Z35" i="2"/>
  <c r="Z34" i="2"/>
  <c r="Z33" i="2"/>
  <c r="AG36" i="2"/>
  <c r="AH35" i="2"/>
  <c r="AH33" i="2"/>
  <c r="AG35" i="2"/>
  <c r="AG33" i="2"/>
  <c r="P36" i="1"/>
  <c r="P35" i="1"/>
  <c r="P34" i="1"/>
  <c r="P33" i="1"/>
  <c r="AN36" i="1"/>
  <c r="AN35" i="1"/>
  <c r="AN34" i="1"/>
  <c r="AN33" i="1"/>
  <c r="T35" i="2"/>
  <c r="T34" i="2"/>
  <c r="T33" i="2"/>
  <c r="T36" i="2"/>
  <c r="BI37" i="1" l="1"/>
  <c r="BO3" i="1"/>
  <c r="S36" i="1"/>
  <c r="S33" i="1"/>
  <c r="S35" i="1"/>
  <c r="BI33" i="1"/>
  <c r="BI34" i="1"/>
  <c r="BI35" i="1"/>
  <c r="BI36" i="1"/>
  <c r="AI34" i="2"/>
  <c r="AI33" i="2"/>
  <c r="AI36" i="2"/>
  <c r="AI35" i="2"/>
  <c r="BO37" i="1" l="1"/>
  <c r="BO35" i="1"/>
  <c r="BO36" i="1"/>
  <c r="BO34" i="1"/>
  <c r="BO33" i="1"/>
</calcChain>
</file>

<file path=xl/sharedStrings.xml><?xml version="1.0" encoding="utf-8"?>
<sst xmlns="http://schemas.openxmlformats.org/spreadsheetml/2006/main" count="212" uniqueCount="64">
  <si>
    <t>Index</t>
  </si>
  <si>
    <t>Title</t>
  </si>
  <si>
    <t>Needed Time [s]</t>
  </si>
  <si>
    <t>Total Tokens</t>
  </si>
  <si>
    <t>Completion Tokens</t>
  </si>
  <si>
    <t>Prompt Tokens</t>
  </si>
  <si>
    <t>Length of HTML</t>
  </si>
  <si>
    <t>Result</t>
  </si>
  <si>
    <t>Veröffentlichungsdatum</t>
  </si>
  <si>
    <t>Vergabestelle</t>
  </si>
  <si>
    <t>Geschäftszeichen</t>
  </si>
  <si>
    <t>Erfüllungsort</t>
  </si>
  <si>
    <t>True Positive</t>
  </si>
  <si>
    <t>False Positive</t>
  </si>
  <si>
    <t>False Negative</t>
  </si>
  <si>
    <t>Abschluss eines Vertrages über die Durchführung des Winterdienstes in der Bw-Liegenschaft HIL GmbH</t>
  </si>
  <si>
    <t>Rahmenvertrag Uniformjacken Polizei</t>
  </si>
  <si>
    <t xml:space="preserve">Instandsetzung Schwimmgreifer SG Luchs </t>
  </si>
  <si>
    <t>SGB-Textausgabe 2025</t>
  </si>
  <si>
    <t>Neubau eines Basisbaus am Albinmüller-Turm - Förderprogramm "Lebendige Zentren"; Heinrich-Heine-Platz 2, 39114 Magdeburg, Los 3.07 Fassadenarbeiten 30-ZV-0049/25</t>
  </si>
  <si>
    <t>REZ SW UB AA Balingen</t>
  </si>
  <si>
    <t>Projektträgerschaft zur Förderung von Projekten im ‘Nationalen Artenhilfsprogramm</t>
  </si>
  <si>
    <t>Konzeption, Organisation und Durchführung von konventionellen und digitalen Veranstaltungen für das Bundesministerium für Wirtschaft und Klimaschutz</t>
  </si>
  <si>
    <t>Erneuerung Multifunktionsgeräte WV-2025-0012</t>
  </si>
  <si>
    <t>Kanalsanierung 2025 (offene Bauweise) Hückeswagen WV-2025-0004</t>
  </si>
  <si>
    <t>S-Bahn Köln, S13 Troisdorf-Bonn-Oberkassel, SSW Meindorf A59</t>
  </si>
  <si>
    <t>Elektro 50 HZ Karlsruhe</t>
  </si>
  <si>
    <t xml:space="preserve">
BIM-Planung Empfangsgebäude Passau - TGA inkl. Bestandsaufnahme. - 50 Hz, ITK,HLS/GA</t>
  </si>
  <si>
    <t>Barriefreie Buskaps Bf. Loevenich 2025-0004-665-2</t>
  </si>
  <si>
    <t>Rahmenvertrag Dachdeckerarbeiten im gesamten Stadtgebiet Köln mit 8 Losen 2025-0041-267-1</t>
  </si>
  <si>
    <t>Ausschreibung Elektroarbeiten 73-00877-3470-8</t>
  </si>
  <si>
    <t>Ausschreibung Rohbauarbeiten 70-00001-2880-338</t>
  </si>
  <si>
    <t>Ausschreibung PV-Anlage 73-00460-2030-1</t>
  </si>
  <si>
    <t>KTW - Energetische Sanierung Trakt C - Feste Möblierung ZV-2025-0045-Bau</t>
  </si>
  <si>
    <t>75922 Fachplanungsleistungen Technische Ausrüstung, Klinik Lipperland FV15-25-0161-10-05</t>
  </si>
  <si>
    <t>KG 410 / 420 Heizung und Sanitär 25A40081</t>
  </si>
  <si>
    <t>Metallbauarbeiten 25A30066</t>
  </si>
  <si>
    <t>Mikrowellenhochdruckautomat 221-028-Br-25</t>
  </si>
  <si>
    <t>Beschaffung von drei Traktoren LAFO-2025-0034</t>
  </si>
  <si>
    <t>KiTa Hangard - Elektroarbeiten SNEUNK-2025-0011</t>
  </si>
  <si>
    <t>Entwicklung, Implementierung einer Buchungsplattform auf Basis von Biletado LKWND-2025-07</t>
  </si>
  <si>
    <t>Rahmenvereinbarung über die Durchführung elektronischer Prüfungen 221-254-Pe-24</t>
  </si>
  <si>
    <t>A.0435.120513_JLU GI SEM1_Technische Dämmung</t>
  </si>
  <si>
    <t>Gestellung WD-Fahrzeug SM Bad Arolsen 2025 - 2029</t>
  </si>
  <si>
    <t>Ö - 246410 SM Meißner - Erweiterung Betriebsgebäude - Rohbauarbeiten</t>
  </si>
  <si>
    <t>MIN</t>
  </si>
  <si>
    <t>MAX</t>
  </si>
  <si>
    <t>ARG</t>
  </si>
  <si>
    <t>Needed Time</t>
  </si>
  <si>
    <t>Precision</t>
  </si>
  <si>
    <t>Recall</t>
  </si>
  <si>
    <t>F1</t>
  </si>
  <si>
    <t>SUM</t>
  </si>
  <si>
    <t>SC1</t>
  </si>
  <si>
    <t>SC2</t>
  </si>
  <si>
    <t>x</t>
  </si>
  <si>
    <t>Overall</t>
  </si>
  <si>
    <t>Precision SC1</t>
  </si>
  <si>
    <t>Recall SC1</t>
  </si>
  <si>
    <t>F1 SC1</t>
  </si>
  <si>
    <t>Precision SC2</t>
  </si>
  <si>
    <t>Recall SC2</t>
  </si>
  <si>
    <t>F1 SC2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</si>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</sst>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E853-207D-EE4C-B98A-CB104C5DB7F1}">
  <dimension ref="A1:AI37"/>
  <sheetViews>
    <sheetView topLeftCell="I1" zoomScale="103" workbookViewId="0">
      <selection activeCell="AD44" sqref="AD44"/>
    </sheetView>
  </sheetViews>
  <sheetFormatPr baseColWidth="10" defaultColWidth="11" defaultRowHeight="16" x14ac:dyDescent="0.2"/>
  <cols>
    <col min="1" max="1" width="13" style="1" bestFit="1" customWidth="1"/>
    <col min="2" max="2" width="95.33203125" style="13" customWidth="1"/>
    <col min="3" max="3" width="14.1640625" style="1" customWidth="1"/>
    <col min="4" max="4" width="13.5" style="1" customWidth="1"/>
    <col min="5" max="5" width="16" style="1" customWidth="1"/>
    <col min="6" max="6" width="12.6640625" style="1" bestFit="1" customWidth="1"/>
    <col min="7" max="7" width="13.1640625" style="1" bestFit="1" customWidth="1"/>
    <col min="8" max="8" width="9.5" customWidth="1"/>
    <col min="9" max="9" width="12.6640625" bestFit="1" customWidth="1"/>
    <col min="10" max="10" width="12.1640625" bestFit="1" customWidth="1"/>
    <col min="11" max="11" width="13" bestFit="1" customWidth="1"/>
    <col min="12" max="14" width="13" customWidth="1"/>
    <col min="15" max="15" width="12.6640625" bestFit="1" customWidth="1"/>
    <col min="16" max="16" width="12.1640625" bestFit="1" customWidth="1"/>
    <col min="17" max="17" width="13" bestFit="1" customWidth="1"/>
    <col min="18" max="20" width="13" customWidth="1"/>
    <col min="21" max="21" width="12.6640625" bestFit="1" customWidth="1"/>
    <col min="22" max="22" width="12.1640625" bestFit="1" customWidth="1"/>
    <col min="23" max="23" width="13" bestFit="1" customWidth="1"/>
    <col min="24" max="26" width="13" customWidth="1"/>
    <col min="27" max="27" width="12.6640625" bestFit="1" customWidth="1"/>
    <col min="28" max="28" width="12.1640625" bestFit="1" customWidth="1"/>
    <col min="29" max="29" width="13" bestFit="1" customWidth="1"/>
  </cols>
  <sheetData>
    <row r="1" spans="1:35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2" t="s">
        <v>8</v>
      </c>
      <c r="J1" s="23"/>
      <c r="K1" s="23"/>
      <c r="L1" s="23"/>
      <c r="M1" s="23"/>
      <c r="N1" s="24"/>
      <c r="O1" s="22" t="s">
        <v>9</v>
      </c>
      <c r="P1" s="23"/>
      <c r="Q1" s="23"/>
      <c r="R1" s="23"/>
      <c r="S1" s="23"/>
      <c r="T1" s="24"/>
      <c r="U1" s="22" t="s">
        <v>10</v>
      </c>
      <c r="V1" s="23"/>
      <c r="W1" s="23"/>
      <c r="X1" s="23"/>
      <c r="Y1" s="23"/>
      <c r="Z1" s="24"/>
      <c r="AA1" s="25" t="s">
        <v>11</v>
      </c>
      <c r="AB1" s="25"/>
      <c r="AC1" s="25"/>
      <c r="AD1" s="25"/>
      <c r="AE1" s="25"/>
      <c r="AF1" s="25"/>
      <c r="AG1" s="25" t="s">
        <v>56</v>
      </c>
      <c r="AH1" s="25"/>
      <c r="AI1" s="25"/>
    </row>
    <row r="2" spans="1:35" x14ac:dyDescent="0.2">
      <c r="A2" s="4"/>
      <c r="B2" s="11"/>
      <c r="C2" s="4"/>
      <c r="D2" s="4"/>
      <c r="E2" s="4"/>
      <c r="F2" s="4"/>
      <c r="G2" s="4"/>
      <c r="H2" s="5"/>
      <c r="I2" s="7" t="s">
        <v>12</v>
      </c>
      <c r="J2" s="7" t="s">
        <v>13</v>
      </c>
      <c r="K2" s="7" t="s">
        <v>14</v>
      </c>
      <c r="L2" s="7" t="s">
        <v>49</v>
      </c>
      <c r="M2" s="7" t="s">
        <v>50</v>
      </c>
      <c r="N2" s="7" t="s">
        <v>51</v>
      </c>
      <c r="O2" s="7" t="s">
        <v>12</v>
      </c>
      <c r="P2" s="7" t="s">
        <v>13</v>
      </c>
      <c r="Q2" s="7" t="s">
        <v>14</v>
      </c>
      <c r="R2" s="7" t="s">
        <v>49</v>
      </c>
      <c r="S2" s="7" t="s">
        <v>50</v>
      </c>
      <c r="T2" s="7" t="s">
        <v>51</v>
      </c>
      <c r="U2" s="7" t="s">
        <v>12</v>
      </c>
      <c r="V2" s="7" t="s">
        <v>13</v>
      </c>
      <c r="W2" s="7" t="s">
        <v>14</v>
      </c>
      <c r="X2" s="7" t="s">
        <v>49</v>
      </c>
      <c r="Y2" s="7" t="s">
        <v>50</v>
      </c>
      <c r="Z2" s="7" t="s">
        <v>51</v>
      </c>
      <c r="AA2" s="7" t="s">
        <v>12</v>
      </c>
      <c r="AB2" s="7" t="s">
        <v>13</v>
      </c>
      <c r="AC2" s="7" t="s">
        <v>14</v>
      </c>
      <c r="AD2" s="7" t="s">
        <v>49</v>
      </c>
      <c r="AE2" s="7" t="s">
        <v>50</v>
      </c>
      <c r="AF2" s="7" t="s">
        <v>51</v>
      </c>
      <c r="AG2" s="7" t="s">
        <v>49</v>
      </c>
      <c r="AH2" s="7" t="s">
        <v>50</v>
      </c>
      <c r="AI2" s="7" t="s">
        <v>51</v>
      </c>
    </row>
    <row r="3" spans="1:35" x14ac:dyDescent="0.2">
      <c r="A3" s="4">
        <v>1</v>
      </c>
      <c r="B3" s="11" t="s">
        <v>15</v>
      </c>
      <c r="C3" s="9">
        <v>134.6372261047363</v>
      </c>
      <c r="D3" s="20">
        <v>10392</v>
      </c>
      <c r="E3" s="20">
        <v>5043</v>
      </c>
      <c r="F3" s="20">
        <v>5349</v>
      </c>
      <c r="G3" s="20">
        <v>29575</v>
      </c>
      <c r="H3" s="5" t="b">
        <v>1</v>
      </c>
      <c r="I3" s="6">
        <v>1</v>
      </c>
      <c r="J3" s="6">
        <v>7</v>
      </c>
      <c r="K3" s="6">
        <v>0</v>
      </c>
      <c r="L3" s="16">
        <f>IFERROR(I3/(I3+J3), 0)</f>
        <v>0.125</v>
      </c>
      <c r="M3" s="16">
        <f t="shared" ref="M3:M32" si="0">IFERROR(I3/(I3+K3), 0)</f>
        <v>1</v>
      </c>
      <c r="N3" s="16">
        <f>IFERROR(2*((L3*M3)/(L3+M3)), 0)</f>
        <v>0.22222222222222221</v>
      </c>
      <c r="O3" s="6">
        <v>1</v>
      </c>
      <c r="P3" s="6">
        <v>1</v>
      </c>
      <c r="Q3" s="6">
        <v>0</v>
      </c>
      <c r="R3" s="16">
        <f>IFERROR(O3/(O3+P3), 0)</f>
        <v>0.5</v>
      </c>
      <c r="S3" s="16">
        <f t="shared" ref="S3" si="1">IFERROR(O3/(O3+Q3), 0)</f>
        <v>1</v>
      </c>
      <c r="T3" s="16">
        <f>IFERROR(2*((R3*S3)/(R3+S3)), 0)</f>
        <v>0.66666666666666663</v>
      </c>
      <c r="U3" s="6">
        <v>2</v>
      </c>
      <c r="V3" s="6">
        <v>0</v>
      </c>
      <c r="W3" s="6">
        <v>0</v>
      </c>
      <c r="X3" s="16">
        <f>IFERROR(U3/(U3+V3), 0)</f>
        <v>1</v>
      </c>
      <c r="Y3" s="16">
        <f t="shared" ref="Y3" si="2">IFERROR(U3/(U3+W3), 0)</f>
        <v>1</v>
      </c>
      <c r="Z3" s="16">
        <f>IFERROR(2*((X3*Y3)/(X3+Y3)), 0)</f>
        <v>1</v>
      </c>
      <c r="AA3" s="6">
        <v>0</v>
      </c>
      <c r="AB3" s="6">
        <v>3</v>
      </c>
      <c r="AC3" s="6">
        <v>0</v>
      </c>
      <c r="AD3" s="16">
        <f>IFERROR(AA3/(AA3+AB3), 0)</f>
        <v>0</v>
      </c>
      <c r="AE3" s="16">
        <f t="shared" ref="AE3" si="3">IFERROR(AA3/(AA3+AC3), 0)</f>
        <v>0</v>
      </c>
      <c r="AF3" s="16">
        <f>IFERROR(2*((AD3*AE3)/(AD3+AE3)), 0)</f>
        <v>0</v>
      </c>
      <c r="AG3" s="16">
        <f>IFERROR((L3+R3+X3+AD3)/4, 0)</f>
        <v>0.40625</v>
      </c>
      <c r="AH3" s="16">
        <f>IFERROR((M3+S3+Y3+AE3)/4, 0)</f>
        <v>0.75</v>
      </c>
      <c r="AI3" s="16">
        <f>IFERROR((N3+T3+Z3+AF3)/4, 0)</f>
        <v>0.47222222222222221</v>
      </c>
    </row>
    <row r="4" spans="1:35" x14ac:dyDescent="0.2">
      <c r="A4" s="4">
        <v>2</v>
      </c>
      <c r="B4" s="11" t="s">
        <v>16</v>
      </c>
      <c r="C4" s="9">
        <v>92.294826984405518</v>
      </c>
      <c r="D4" s="20">
        <v>10749</v>
      </c>
      <c r="E4" s="20">
        <v>5203</v>
      </c>
      <c r="F4" s="20">
        <v>5546</v>
      </c>
      <c r="G4" s="20">
        <v>30521</v>
      </c>
      <c r="H4" s="5" t="b">
        <v>1</v>
      </c>
      <c r="I4" s="6">
        <v>1</v>
      </c>
      <c r="J4" s="6">
        <v>1</v>
      </c>
      <c r="K4" s="6">
        <v>0</v>
      </c>
      <c r="L4" s="16">
        <f t="shared" ref="L4:L32" si="4">IFERROR(I4/(I4+J4), 0)</f>
        <v>0.5</v>
      </c>
      <c r="M4" s="16">
        <f t="shared" si="0"/>
        <v>1</v>
      </c>
      <c r="N4" s="16">
        <f t="shared" ref="N4:N32" si="5">IFERROR(2*((L4*M4)/(L4+M4)), 0)</f>
        <v>0.66666666666666663</v>
      </c>
      <c r="O4" s="6">
        <v>1</v>
      </c>
      <c r="P4" s="6">
        <v>1</v>
      </c>
      <c r="Q4" s="6">
        <v>1</v>
      </c>
      <c r="R4" s="16">
        <f t="shared" ref="R4:R32" si="6">IFERROR(O4/(O4+P4), 0)</f>
        <v>0.5</v>
      </c>
      <c r="S4" s="16">
        <f t="shared" ref="S4:S32" si="7">IFERROR(O4/(O4+Q4), 0)</f>
        <v>0.5</v>
      </c>
      <c r="T4" s="16">
        <f t="shared" ref="T4:T32" si="8">IFERROR(2*((R4*S4)/(R4+S4)), 0)</f>
        <v>0.5</v>
      </c>
      <c r="U4" s="6">
        <v>2</v>
      </c>
      <c r="V4" s="6">
        <v>0</v>
      </c>
      <c r="W4" s="6">
        <v>0</v>
      </c>
      <c r="X4" s="16">
        <f t="shared" ref="X4:X32" si="9">IFERROR(U4/(U4+V4), 0)</f>
        <v>1</v>
      </c>
      <c r="Y4" s="16">
        <f t="shared" ref="Y4:Y32" si="10">IFERROR(U4/(U4+W4), 0)</f>
        <v>1</v>
      </c>
      <c r="Z4" s="16">
        <f t="shared" ref="Z4:Z32" si="11">IFERROR(2*((X4*Y4)/(X4+Y4)), 0)</f>
        <v>1</v>
      </c>
      <c r="AA4" s="6">
        <v>0</v>
      </c>
      <c r="AB4" s="6">
        <v>3</v>
      </c>
      <c r="AC4" s="6">
        <v>0</v>
      </c>
      <c r="AD4" s="16">
        <f t="shared" ref="AD4:AD32" si="12">IFERROR(AA4/(AA4+AB4), 0)</f>
        <v>0</v>
      </c>
      <c r="AE4" s="16">
        <f t="shared" ref="AE4:AE32" si="13">IFERROR(AA4/(AA4+AC4), 0)</f>
        <v>0</v>
      </c>
      <c r="AF4" s="16">
        <f t="shared" ref="AF4:AF32" si="14">IFERROR(2*((AD4*AE4)/(AD4+AE4)), 0)</f>
        <v>0</v>
      </c>
      <c r="AG4" s="16">
        <f t="shared" ref="AG4:AG32" si="15">IFERROR((L4+R4+X4+AD4)/4, 0)</f>
        <v>0.5</v>
      </c>
      <c r="AH4" s="16">
        <f t="shared" ref="AH4:AH32" si="16">IFERROR((M4+S4+Y4+AE4)/4, 0)</f>
        <v>0.625</v>
      </c>
      <c r="AI4" s="16">
        <f t="shared" ref="AI4:AI32" si="17">IFERROR((N4+T4+Z4+AF4)/4, 0)</f>
        <v>0.54166666666666663</v>
      </c>
    </row>
    <row r="5" spans="1:35" x14ac:dyDescent="0.2">
      <c r="A5" s="4">
        <v>3</v>
      </c>
      <c r="B5" s="11" t="s">
        <v>17</v>
      </c>
      <c r="C5" s="9">
        <v>76.392560005187988</v>
      </c>
      <c r="D5" s="20">
        <v>8814</v>
      </c>
      <c r="E5" s="20">
        <v>4226</v>
      </c>
      <c r="F5" s="20">
        <v>4588</v>
      </c>
      <c r="G5" s="20">
        <v>25236</v>
      </c>
      <c r="H5" s="5" t="b">
        <v>1</v>
      </c>
      <c r="I5" s="6">
        <v>1</v>
      </c>
      <c r="J5" s="6">
        <v>3</v>
      </c>
      <c r="K5" s="6">
        <v>0</v>
      </c>
      <c r="L5" s="16">
        <f t="shared" si="4"/>
        <v>0.25</v>
      </c>
      <c r="M5" s="16">
        <f t="shared" si="0"/>
        <v>1</v>
      </c>
      <c r="N5" s="16">
        <f t="shared" si="5"/>
        <v>0.4</v>
      </c>
      <c r="O5" s="6">
        <v>1</v>
      </c>
      <c r="P5" s="6">
        <v>1</v>
      </c>
      <c r="Q5" s="6">
        <v>1</v>
      </c>
      <c r="R5" s="16">
        <f t="shared" si="6"/>
        <v>0.5</v>
      </c>
      <c r="S5" s="16">
        <f t="shared" si="7"/>
        <v>0.5</v>
      </c>
      <c r="T5" s="16">
        <f t="shared" si="8"/>
        <v>0.5</v>
      </c>
      <c r="U5" s="6">
        <v>2</v>
      </c>
      <c r="V5" s="6">
        <v>0</v>
      </c>
      <c r="W5" s="6">
        <v>0</v>
      </c>
      <c r="X5" s="16">
        <f t="shared" si="9"/>
        <v>1</v>
      </c>
      <c r="Y5" s="16">
        <f t="shared" si="10"/>
        <v>1</v>
      </c>
      <c r="Z5" s="16">
        <f t="shared" si="11"/>
        <v>1</v>
      </c>
      <c r="AA5" s="6">
        <v>0</v>
      </c>
      <c r="AB5" s="6">
        <v>1</v>
      </c>
      <c r="AC5" s="6">
        <v>0</v>
      </c>
      <c r="AD5" s="16">
        <f t="shared" si="12"/>
        <v>0</v>
      </c>
      <c r="AE5" s="16">
        <f t="shared" si="13"/>
        <v>0</v>
      </c>
      <c r="AF5" s="16">
        <f t="shared" si="14"/>
        <v>0</v>
      </c>
      <c r="AG5" s="16">
        <f t="shared" si="15"/>
        <v>0.4375</v>
      </c>
      <c r="AH5" s="16">
        <f t="shared" si="16"/>
        <v>0.625</v>
      </c>
      <c r="AI5" s="16">
        <f t="shared" si="17"/>
        <v>0.47499999999999998</v>
      </c>
    </row>
    <row r="6" spans="1:35" x14ac:dyDescent="0.2">
      <c r="A6" s="4">
        <v>4</v>
      </c>
      <c r="B6" s="11" t="s">
        <v>18</v>
      </c>
      <c r="C6" s="9">
        <v>101.9448509216309</v>
      </c>
      <c r="D6" s="20">
        <v>10416</v>
      </c>
      <c r="E6" s="20">
        <v>5034</v>
      </c>
      <c r="F6" s="20">
        <v>5382</v>
      </c>
      <c r="G6" s="20">
        <v>30168</v>
      </c>
      <c r="H6" s="5" t="b">
        <v>1</v>
      </c>
      <c r="I6" s="6">
        <v>1</v>
      </c>
      <c r="J6" s="6">
        <v>0</v>
      </c>
      <c r="K6" s="6">
        <v>0</v>
      </c>
      <c r="L6" s="16">
        <f t="shared" si="4"/>
        <v>1</v>
      </c>
      <c r="M6" s="16">
        <f t="shared" si="0"/>
        <v>1</v>
      </c>
      <c r="N6" s="16">
        <f t="shared" si="5"/>
        <v>1</v>
      </c>
      <c r="O6" s="6">
        <v>1</v>
      </c>
      <c r="P6" s="6">
        <v>1</v>
      </c>
      <c r="Q6" s="6">
        <v>1</v>
      </c>
      <c r="R6" s="16">
        <f t="shared" si="6"/>
        <v>0.5</v>
      </c>
      <c r="S6" s="16">
        <f t="shared" si="7"/>
        <v>0.5</v>
      </c>
      <c r="T6" s="16">
        <f t="shared" si="8"/>
        <v>0.5</v>
      </c>
      <c r="U6" s="6">
        <v>2</v>
      </c>
      <c r="V6" s="6">
        <v>0</v>
      </c>
      <c r="W6" s="6">
        <v>0</v>
      </c>
      <c r="X6" s="16">
        <f t="shared" si="9"/>
        <v>1</v>
      </c>
      <c r="Y6" s="16">
        <f t="shared" si="10"/>
        <v>1</v>
      </c>
      <c r="Z6" s="16">
        <f t="shared" si="11"/>
        <v>1</v>
      </c>
      <c r="AA6" s="6">
        <v>0</v>
      </c>
      <c r="AB6" s="6">
        <v>1</v>
      </c>
      <c r="AC6" s="6">
        <v>1</v>
      </c>
      <c r="AD6" s="16">
        <f t="shared" si="12"/>
        <v>0</v>
      </c>
      <c r="AE6" s="16">
        <f t="shared" si="13"/>
        <v>0</v>
      </c>
      <c r="AF6" s="16">
        <f t="shared" si="14"/>
        <v>0</v>
      </c>
      <c r="AG6" s="16">
        <f t="shared" si="15"/>
        <v>0.625</v>
      </c>
      <c r="AH6" s="16">
        <f t="shared" si="16"/>
        <v>0.625</v>
      </c>
      <c r="AI6" s="16">
        <f t="shared" si="17"/>
        <v>0.625</v>
      </c>
    </row>
    <row r="7" spans="1:35" x14ac:dyDescent="0.2">
      <c r="A7" s="4">
        <v>5</v>
      </c>
      <c r="B7" s="11" t="s">
        <v>19</v>
      </c>
      <c r="C7" s="9">
        <v>122.0148010253906</v>
      </c>
      <c r="D7" s="20">
        <v>11029</v>
      </c>
      <c r="E7" s="20">
        <v>5355</v>
      </c>
      <c r="F7" s="20">
        <v>5674</v>
      </c>
      <c r="G7" s="20">
        <v>29704</v>
      </c>
      <c r="H7" s="5" t="b">
        <v>1</v>
      </c>
      <c r="I7" s="6">
        <v>1</v>
      </c>
      <c r="J7" s="6">
        <v>6</v>
      </c>
      <c r="K7" s="6">
        <v>0</v>
      </c>
      <c r="L7" s="16">
        <f t="shared" si="4"/>
        <v>0.14285714285714285</v>
      </c>
      <c r="M7" s="16">
        <f t="shared" si="0"/>
        <v>1</v>
      </c>
      <c r="N7" s="16">
        <f t="shared" si="5"/>
        <v>0.25</v>
      </c>
      <c r="O7" s="6">
        <v>1</v>
      </c>
      <c r="P7" s="6">
        <v>1</v>
      </c>
      <c r="Q7" s="6">
        <v>1</v>
      </c>
      <c r="R7" s="16">
        <f t="shared" si="6"/>
        <v>0.5</v>
      </c>
      <c r="S7" s="16">
        <f t="shared" si="7"/>
        <v>0.5</v>
      </c>
      <c r="T7" s="16">
        <f t="shared" si="8"/>
        <v>0.5</v>
      </c>
      <c r="U7" s="6">
        <v>3</v>
      </c>
      <c r="V7" s="6">
        <v>0</v>
      </c>
      <c r="W7" s="6">
        <v>0</v>
      </c>
      <c r="X7" s="16">
        <f t="shared" si="9"/>
        <v>1</v>
      </c>
      <c r="Y7" s="16">
        <f t="shared" si="10"/>
        <v>1</v>
      </c>
      <c r="Z7" s="16">
        <f t="shared" si="11"/>
        <v>1</v>
      </c>
      <c r="AA7" s="6">
        <v>1</v>
      </c>
      <c r="AB7" s="6">
        <v>2</v>
      </c>
      <c r="AC7" s="6">
        <v>1</v>
      </c>
      <c r="AD7" s="16">
        <f t="shared" si="12"/>
        <v>0.33333333333333331</v>
      </c>
      <c r="AE7" s="16">
        <f t="shared" si="13"/>
        <v>0.5</v>
      </c>
      <c r="AF7" s="16">
        <f t="shared" si="14"/>
        <v>0.4</v>
      </c>
      <c r="AG7" s="16">
        <f t="shared" si="15"/>
        <v>0.49404761904761901</v>
      </c>
      <c r="AH7" s="16">
        <f t="shared" si="16"/>
        <v>0.75</v>
      </c>
      <c r="AI7" s="16">
        <f t="shared" si="17"/>
        <v>0.53749999999999998</v>
      </c>
    </row>
    <row r="8" spans="1:35" x14ac:dyDescent="0.2">
      <c r="A8" s="4">
        <v>6</v>
      </c>
      <c r="B8" s="11" t="s">
        <v>20</v>
      </c>
      <c r="C8" s="9">
        <v>236.49157190322879</v>
      </c>
      <c r="D8" s="20">
        <v>22087</v>
      </c>
      <c r="E8" s="20">
        <v>10890</v>
      </c>
      <c r="F8" s="20">
        <v>11197</v>
      </c>
      <c r="G8" s="20">
        <v>48273</v>
      </c>
      <c r="H8" s="5" t="b">
        <v>1</v>
      </c>
      <c r="I8" s="6">
        <v>1</v>
      </c>
      <c r="J8" s="6">
        <v>3</v>
      </c>
      <c r="K8" s="6">
        <v>0</v>
      </c>
      <c r="L8" s="16">
        <f t="shared" si="4"/>
        <v>0.25</v>
      </c>
      <c r="M8" s="16">
        <f t="shared" si="0"/>
        <v>1</v>
      </c>
      <c r="N8" s="16">
        <f t="shared" si="5"/>
        <v>0.4</v>
      </c>
      <c r="O8" s="6">
        <v>1</v>
      </c>
      <c r="P8" s="6">
        <v>5</v>
      </c>
      <c r="Q8" s="6">
        <v>0</v>
      </c>
      <c r="R8" s="16">
        <f t="shared" si="6"/>
        <v>0.16666666666666666</v>
      </c>
      <c r="S8" s="16">
        <f t="shared" si="7"/>
        <v>1</v>
      </c>
      <c r="T8" s="16">
        <f t="shared" si="8"/>
        <v>0.2857142857142857</v>
      </c>
      <c r="U8" s="6">
        <v>2</v>
      </c>
      <c r="V8" s="6">
        <v>0</v>
      </c>
      <c r="W8" s="6">
        <v>0</v>
      </c>
      <c r="X8" s="16">
        <f t="shared" si="9"/>
        <v>1</v>
      </c>
      <c r="Y8" s="16">
        <f t="shared" si="10"/>
        <v>1</v>
      </c>
      <c r="Z8" s="16">
        <f t="shared" si="11"/>
        <v>1</v>
      </c>
      <c r="AA8" s="6">
        <v>0</v>
      </c>
      <c r="AB8" s="6">
        <v>4</v>
      </c>
      <c r="AC8" s="6">
        <v>4</v>
      </c>
      <c r="AD8" s="16">
        <f t="shared" si="12"/>
        <v>0</v>
      </c>
      <c r="AE8" s="16">
        <f t="shared" si="13"/>
        <v>0</v>
      </c>
      <c r="AF8" s="16">
        <f t="shared" si="14"/>
        <v>0</v>
      </c>
      <c r="AG8" s="16">
        <f t="shared" si="15"/>
        <v>0.35416666666666663</v>
      </c>
      <c r="AH8" s="16">
        <f t="shared" si="16"/>
        <v>0.75</v>
      </c>
      <c r="AI8" s="16">
        <f t="shared" si="17"/>
        <v>0.42142857142857143</v>
      </c>
    </row>
    <row r="9" spans="1:35" x14ac:dyDescent="0.2">
      <c r="A9" s="4">
        <v>7</v>
      </c>
      <c r="B9" s="11" t="s">
        <v>21</v>
      </c>
      <c r="C9" s="9">
        <v>77.247737884521484</v>
      </c>
      <c r="D9" s="20">
        <v>14157</v>
      </c>
      <c r="E9" s="20">
        <v>5115</v>
      </c>
      <c r="F9" s="20">
        <v>9042</v>
      </c>
      <c r="G9" s="20">
        <v>41805</v>
      </c>
      <c r="H9" s="5" t="b">
        <v>1</v>
      </c>
      <c r="I9" s="6">
        <v>1</v>
      </c>
      <c r="J9" s="6">
        <v>1</v>
      </c>
      <c r="K9" s="6">
        <v>0</v>
      </c>
      <c r="L9" s="16">
        <f t="shared" si="4"/>
        <v>0.5</v>
      </c>
      <c r="M9" s="16">
        <f t="shared" si="0"/>
        <v>1</v>
      </c>
      <c r="N9" s="16">
        <f t="shared" si="5"/>
        <v>0.66666666666666663</v>
      </c>
      <c r="O9" s="6">
        <v>1</v>
      </c>
      <c r="P9" s="6">
        <v>2</v>
      </c>
      <c r="Q9" s="6">
        <v>0</v>
      </c>
      <c r="R9" s="16">
        <f t="shared" si="6"/>
        <v>0.33333333333333331</v>
      </c>
      <c r="S9" s="16">
        <f t="shared" si="7"/>
        <v>1</v>
      </c>
      <c r="T9" s="16">
        <f t="shared" si="8"/>
        <v>0.5</v>
      </c>
      <c r="U9" s="6">
        <v>2</v>
      </c>
      <c r="V9" s="6">
        <v>0</v>
      </c>
      <c r="W9" s="6">
        <v>0</v>
      </c>
      <c r="X9" s="16">
        <f t="shared" si="9"/>
        <v>1</v>
      </c>
      <c r="Y9" s="16">
        <f t="shared" si="10"/>
        <v>1</v>
      </c>
      <c r="Z9" s="16">
        <f t="shared" si="11"/>
        <v>1</v>
      </c>
      <c r="AA9" s="6">
        <v>0</v>
      </c>
      <c r="AB9" s="6">
        <v>3</v>
      </c>
      <c r="AC9" s="6">
        <v>2</v>
      </c>
      <c r="AD9" s="16">
        <f t="shared" si="12"/>
        <v>0</v>
      </c>
      <c r="AE9" s="16">
        <f t="shared" si="13"/>
        <v>0</v>
      </c>
      <c r="AF9" s="16">
        <f t="shared" si="14"/>
        <v>0</v>
      </c>
      <c r="AG9" s="16">
        <f t="shared" si="15"/>
        <v>0.45833333333333331</v>
      </c>
      <c r="AH9" s="16">
        <f t="shared" si="16"/>
        <v>0.75</v>
      </c>
      <c r="AI9" s="16">
        <f t="shared" si="17"/>
        <v>0.54166666666666663</v>
      </c>
    </row>
    <row r="10" spans="1:35" x14ac:dyDescent="0.2">
      <c r="A10" s="4">
        <v>8</v>
      </c>
      <c r="B10" s="11" t="s">
        <v>22</v>
      </c>
      <c r="C10" s="9">
        <v>279.67714500427252</v>
      </c>
      <c r="D10" s="20">
        <v>30976</v>
      </c>
      <c r="E10" s="20">
        <v>15454</v>
      </c>
      <c r="F10" s="20">
        <v>15522</v>
      </c>
      <c r="G10" s="20">
        <v>72016</v>
      </c>
      <c r="H10" s="5" t="b">
        <v>1</v>
      </c>
      <c r="I10" s="6">
        <v>1</v>
      </c>
      <c r="J10" s="6">
        <v>8</v>
      </c>
      <c r="K10" s="6">
        <v>0</v>
      </c>
      <c r="L10" s="16">
        <f t="shared" si="4"/>
        <v>0.1111111111111111</v>
      </c>
      <c r="M10" s="16">
        <f t="shared" si="0"/>
        <v>1</v>
      </c>
      <c r="N10" s="16">
        <f t="shared" si="5"/>
        <v>0.19999999999999998</v>
      </c>
      <c r="O10" s="6">
        <v>1</v>
      </c>
      <c r="P10" s="6">
        <v>20</v>
      </c>
      <c r="Q10" s="6">
        <v>0</v>
      </c>
      <c r="R10" s="16">
        <f t="shared" si="6"/>
        <v>4.7619047619047616E-2</v>
      </c>
      <c r="S10" s="16">
        <f t="shared" si="7"/>
        <v>1</v>
      </c>
      <c r="T10" s="16">
        <f t="shared" si="8"/>
        <v>9.0909090909090898E-2</v>
      </c>
      <c r="U10" s="6">
        <v>3</v>
      </c>
      <c r="V10" s="6">
        <v>0</v>
      </c>
      <c r="W10" s="6">
        <v>0</v>
      </c>
      <c r="X10" s="16">
        <f t="shared" si="9"/>
        <v>1</v>
      </c>
      <c r="Y10" s="16">
        <f t="shared" si="10"/>
        <v>1</v>
      </c>
      <c r="Z10" s="16">
        <f t="shared" si="11"/>
        <v>1</v>
      </c>
      <c r="AA10" s="6">
        <v>0</v>
      </c>
      <c r="AB10" s="6">
        <v>6</v>
      </c>
      <c r="AC10" s="6">
        <v>2</v>
      </c>
      <c r="AD10" s="16">
        <f t="shared" si="12"/>
        <v>0</v>
      </c>
      <c r="AE10" s="16">
        <f t="shared" si="13"/>
        <v>0</v>
      </c>
      <c r="AF10" s="16">
        <f t="shared" si="14"/>
        <v>0</v>
      </c>
      <c r="AG10" s="16">
        <f t="shared" si="15"/>
        <v>0.28968253968253965</v>
      </c>
      <c r="AH10" s="16">
        <f t="shared" si="16"/>
        <v>0.75</v>
      </c>
      <c r="AI10" s="16">
        <f t="shared" si="17"/>
        <v>0.32272727272727275</v>
      </c>
    </row>
    <row r="11" spans="1:35" x14ac:dyDescent="0.2">
      <c r="A11" s="4">
        <v>9</v>
      </c>
      <c r="B11" s="11" t="s">
        <v>23</v>
      </c>
      <c r="C11" s="9">
        <v>33.202451944351203</v>
      </c>
      <c r="D11" s="20">
        <v>5846</v>
      </c>
      <c r="E11" s="20">
        <v>1662</v>
      </c>
      <c r="F11" s="20">
        <v>4184</v>
      </c>
      <c r="G11" s="20">
        <v>16212</v>
      </c>
      <c r="H11" s="5" t="b">
        <v>1</v>
      </c>
      <c r="I11" s="6">
        <v>0</v>
      </c>
      <c r="J11" s="6">
        <v>3</v>
      </c>
      <c r="K11" s="6">
        <v>0</v>
      </c>
      <c r="L11" s="16">
        <f t="shared" si="4"/>
        <v>0</v>
      </c>
      <c r="M11" s="16">
        <f>IFERROR(I11/(I11+K11), 0)</f>
        <v>0</v>
      </c>
      <c r="N11" s="16">
        <f t="shared" si="5"/>
        <v>0</v>
      </c>
      <c r="O11" s="6">
        <v>0</v>
      </c>
      <c r="P11" s="6">
        <v>1</v>
      </c>
      <c r="Q11" s="6">
        <v>1</v>
      </c>
      <c r="R11" s="16">
        <f t="shared" si="6"/>
        <v>0</v>
      </c>
      <c r="S11" s="16">
        <f t="shared" si="7"/>
        <v>0</v>
      </c>
      <c r="T11" s="16">
        <f t="shared" si="8"/>
        <v>0</v>
      </c>
      <c r="U11" s="6">
        <v>1</v>
      </c>
      <c r="V11" s="6">
        <v>0</v>
      </c>
      <c r="W11" s="6">
        <v>0</v>
      </c>
      <c r="X11" s="16">
        <f t="shared" si="9"/>
        <v>1</v>
      </c>
      <c r="Y11" s="16">
        <f t="shared" si="10"/>
        <v>1</v>
      </c>
      <c r="Z11" s="16">
        <f t="shared" si="11"/>
        <v>1</v>
      </c>
      <c r="AA11" s="6">
        <v>1</v>
      </c>
      <c r="AB11" s="6">
        <v>0</v>
      </c>
      <c r="AC11" s="6">
        <v>1</v>
      </c>
      <c r="AD11" s="16">
        <f t="shared" si="12"/>
        <v>1</v>
      </c>
      <c r="AE11" s="16">
        <f t="shared" si="13"/>
        <v>0.5</v>
      </c>
      <c r="AF11" s="16">
        <f t="shared" si="14"/>
        <v>0.66666666666666663</v>
      </c>
      <c r="AG11" s="16">
        <f t="shared" si="15"/>
        <v>0.5</v>
      </c>
      <c r="AH11" s="16">
        <f t="shared" si="16"/>
        <v>0.375</v>
      </c>
      <c r="AI11" s="16">
        <f t="shared" si="17"/>
        <v>0.41666666666666663</v>
      </c>
    </row>
    <row r="12" spans="1:35" x14ac:dyDescent="0.2">
      <c r="A12" s="4">
        <v>10</v>
      </c>
      <c r="B12" s="11" t="s">
        <v>24</v>
      </c>
      <c r="C12" s="9">
        <v>71.876863956451416</v>
      </c>
      <c r="D12" s="20">
        <v>9515</v>
      </c>
      <c r="E12" s="20">
        <v>4591</v>
      </c>
      <c r="F12" s="20">
        <v>4924</v>
      </c>
      <c r="G12" s="20">
        <v>19074</v>
      </c>
      <c r="H12" s="5" t="b">
        <v>1</v>
      </c>
      <c r="I12" s="6">
        <v>0</v>
      </c>
      <c r="J12" s="6">
        <v>5</v>
      </c>
      <c r="K12" s="6">
        <v>0</v>
      </c>
      <c r="L12" s="16">
        <f t="shared" si="4"/>
        <v>0</v>
      </c>
      <c r="M12" s="16">
        <f t="shared" si="0"/>
        <v>0</v>
      </c>
      <c r="N12" s="16">
        <f t="shared" si="5"/>
        <v>0</v>
      </c>
      <c r="O12" s="6">
        <v>0</v>
      </c>
      <c r="P12" s="6">
        <v>2</v>
      </c>
      <c r="Q12" s="6">
        <v>1</v>
      </c>
      <c r="R12" s="16">
        <f t="shared" si="6"/>
        <v>0</v>
      </c>
      <c r="S12" s="16">
        <f t="shared" si="7"/>
        <v>0</v>
      </c>
      <c r="T12" s="16">
        <f t="shared" si="8"/>
        <v>0</v>
      </c>
      <c r="U12" s="6">
        <v>2</v>
      </c>
      <c r="V12" s="6">
        <v>0</v>
      </c>
      <c r="W12" s="6">
        <v>0</v>
      </c>
      <c r="X12" s="16">
        <f t="shared" si="9"/>
        <v>1</v>
      </c>
      <c r="Y12" s="16">
        <f t="shared" si="10"/>
        <v>1</v>
      </c>
      <c r="Z12" s="16">
        <f t="shared" si="11"/>
        <v>1</v>
      </c>
      <c r="AA12" s="6">
        <v>1</v>
      </c>
      <c r="AB12" s="6">
        <v>1</v>
      </c>
      <c r="AC12" s="6">
        <v>0</v>
      </c>
      <c r="AD12" s="16">
        <f t="shared" si="12"/>
        <v>0.5</v>
      </c>
      <c r="AE12" s="16">
        <f t="shared" si="13"/>
        <v>1</v>
      </c>
      <c r="AF12" s="16">
        <f t="shared" si="14"/>
        <v>0.66666666666666663</v>
      </c>
      <c r="AG12" s="16">
        <f t="shared" si="15"/>
        <v>0.375</v>
      </c>
      <c r="AH12" s="16">
        <f t="shared" si="16"/>
        <v>0.5</v>
      </c>
      <c r="AI12" s="16">
        <f t="shared" si="17"/>
        <v>0.41666666666666663</v>
      </c>
    </row>
    <row r="13" spans="1:35" ht="17" x14ac:dyDescent="0.2">
      <c r="A13" s="4">
        <v>11</v>
      </c>
      <c r="B13" s="12" t="s">
        <v>25</v>
      </c>
      <c r="C13" s="9">
        <v>66.2572181224823</v>
      </c>
      <c r="D13" s="20">
        <v>6832</v>
      </c>
      <c r="E13" s="20">
        <v>3259</v>
      </c>
      <c r="F13" s="20">
        <v>3573</v>
      </c>
      <c r="G13" s="20">
        <v>12243</v>
      </c>
      <c r="H13" s="5" t="b">
        <v>1</v>
      </c>
      <c r="I13" s="6">
        <v>1</v>
      </c>
      <c r="J13" s="6">
        <v>7</v>
      </c>
      <c r="K13" s="6">
        <v>0</v>
      </c>
      <c r="L13" s="16">
        <f t="shared" si="4"/>
        <v>0.125</v>
      </c>
      <c r="M13" s="16">
        <f t="shared" si="0"/>
        <v>1</v>
      </c>
      <c r="N13" s="16">
        <f t="shared" si="5"/>
        <v>0.22222222222222221</v>
      </c>
      <c r="O13" s="6">
        <v>1</v>
      </c>
      <c r="P13" s="6">
        <v>1</v>
      </c>
      <c r="Q13" s="6">
        <v>0</v>
      </c>
      <c r="R13" s="16">
        <f t="shared" si="6"/>
        <v>0.5</v>
      </c>
      <c r="S13" s="16">
        <f t="shared" si="7"/>
        <v>1</v>
      </c>
      <c r="T13" s="16">
        <f t="shared" si="8"/>
        <v>0.66666666666666663</v>
      </c>
      <c r="U13" s="6">
        <v>0</v>
      </c>
      <c r="V13" s="6">
        <v>0</v>
      </c>
      <c r="W13" s="6">
        <v>1</v>
      </c>
      <c r="X13" s="16">
        <f t="shared" si="9"/>
        <v>0</v>
      </c>
      <c r="Y13" s="16">
        <f t="shared" si="10"/>
        <v>0</v>
      </c>
      <c r="Z13" s="16">
        <f t="shared" si="11"/>
        <v>0</v>
      </c>
      <c r="AA13" s="6">
        <v>1</v>
      </c>
      <c r="AB13" s="6">
        <v>0</v>
      </c>
      <c r="AC13" s="6">
        <v>0</v>
      </c>
      <c r="AD13" s="16">
        <f t="shared" si="12"/>
        <v>1</v>
      </c>
      <c r="AE13" s="16">
        <f t="shared" si="13"/>
        <v>1</v>
      </c>
      <c r="AF13" s="16">
        <f t="shared" si="14"/>
        <v>1</v>
      </c>
      <c r="AG13" s="16">
        <f t="shared" si="15"/>
        <v>0.40625</v>
      </c>
      <c r="AH13" s="16">
        <f t="shared" si="16"/>
        <v>0.75</v>
      </c>
      <c r="AI13" s="16">
        <f t="shared" si="17"/>
        <v>0.47222222222222221</v>
      </c>
    </row>
    <row r="14" spans="1:35" x14ac:dyDescent="0.2">
      <c r="A14" s="4">
        <v>12</v>
      </c>
      <c r="B14" s="11" t="s">
        <v>26</v>
      </c>
      <c r="C14" s="9">
        <v>52.978559017181396</v>
      </c>
      <c r="D14" s="20">
        <v>5856</v>
      </c>
      <c r="E14" s="20">
        <v>2683</v>
      </c>
      <c r="F14" s="20">
        <v>3173</v>
      </c>
      <c r="G14" s="20">
        <v>10617</v>
      </c>
      <c r="H14" s="5" t="b">
        <v>1</v>
      </c>
      <c r="I14" s="6">
        <v>1</v>
      </c>
      <c r="J14" s="6">
        <v>5</v>
      </c>
      <c r="K14" s="6">
        <v>0</v>
      </c>
      <c r="L14" s="16">
        <f t="shared" si="4"/>
        <v>0.16666666666666666</v>
      </c>
      <c r="M14" s="16">
        <f t="shared" si="0"/>
        <v>1</v>
      </c>
      <c r="N14" s="16">
        <f t="shared" si="5"/>
        <v>0.2857142857142857</v>
      </c>
      <c r="O14" s="6">
        <v>0</v>
      </c>
      <c r="P14" s="6">
        <v>1</v>
      </c>
      <c r="Q14" s="6">
        <v>1</v>
      </c>
      <c r="R14" s="16">
        <f t="shared" si="6"/>
        <v>0</v>
      </c>
      <c r="S14" s="16">
        <f t="shared" si="7"/>
        <v>0</v>
      </c>
      <c r="T14" s="16">
        <f t="shared" si="8"/>
        <v>0</v>
      </c>
      <c r="U14" s="6">
        <v>0</v>
      </c>
      <c r="V14" s="6">
        <v>0</v>
      </c>
      <c r="W14" s="6">
        <v>1</v>
      </c>
      <c r="X14" s="16">
        <f t="shared" si="9"/>
        <v>0</v>
      </c>
      <c r="Y14" s="16">
        <f t="shared" si="10"/>
        <v>0</v>
      </c>
      <c r="Z14" s="16">
        <f t="shared" si="11"/>
        <v>0</v>
      </c>
      <c r="AA14" s="6">
        <v>1</v>
      </c>
      <c r="AB14" s="6">
        <v>0</v>
      </c>
      <c r="AC14" s="6">
        <v>0</v>
      </c>
      <c r="AD14" s="16">
        <f t="shared" si="12"/>
        <v>1</v>
      </c>
      <c r="AE14" s="16">
        <f t="shared" si="13"/>
        <v>1</v>
      </c>
      <c r="AF14" s="16">
        <f t="shared" si="14"/>
        <v>1</v>
      </c>
      <c r="AG14" s="16">
        <f t="shared" si="15"/>
        <v>0.29166666666666669</v>
      </c>
      <c r="AH14" s="16">
        <f t="shared" si="16"/>
        <v>0.5</v>
      </c>
      <c r="AI14" s="16">
        <f t="shared" si="17"/>
        <v>0.3214285714285714</v>
      </c>
    </row>
    <row r="15" spans="1:35" x14ac:dyDescent="0.2">
      <c r="A15" s="4">
        <v>13</v>
      </c>
      <c r="B15" s="11" t="s">
        <v>27</v>
      </c>
      <c r="C15" s="9">
        <v>50.580233097076423</v>
      </c>
      <c r="D15" s="20">
        <v>5964</v>
      </c>
      <c r="E15" s="20">
        <v>2801</v>
      </c>
      <c r="F15" s="20">
        <v>3163</v>
      </c>
      <c r="G15" s="20">
        <v>10461</v>
      </c>
      <c r="H15" s="5" t="b">
        <v>1</v>
      </c>
      <c r="I15" s="6">
        <v>1</v>
      </c>
      <c r="J15" s="6">
        <v>4</v>
      </c>
      <c r="K15" s="6">
        <v>0</v>
      </c>
      <c r="L15" s="16">
        <f t="shared" si="4"/>
        <v>0.2</v>
      </c>
      <c r="M15" s="16">
        <f t="shared" si="0"/>
        <v>1</v>
      </c>
      <c r="N15" s="16">
        <f t="shared" si="5"/>
        <v>0.33333333333333337</v>
      </c>
      <c r="O15" s="6">
        <v>1</v>
      </c>
      <c r="P15" s="6">
        <v>0</v>
      </c>
      <c r="Q15" s="6">
        <v>0</v>
      </c>
      <c r="R15" s="16">
        <f t="shared" si="6"/>
        <v>1</v>
      </c>
      <c r="S15" s="16">
        <f t="shared" si="7"/>
        <v>1</v>
      </c>
      <c r="T15" s="16">
        <f t="shared" si="8"/>
        <v>1</v>
      </c>
      <c r="U15" s="6">
        <v>0</v>
      </c>
      <c r="V15" s="6">
        <v>0</v>
      </c>
      <c r="W15" s="6">
        <v>1</v>
      </c>
      <c r="X15" s="16">
        <f t="shared" si="9"/>
        <v>0</v>
      </c>
      <c r="Y15" s="16">
        <f t="shared" si="10"/>
        <v>0</v>
      </c>
      <c r="Z15" s="16">
        <f t="shared" si="11"/>
        <v>0</v>
      </c>
      <c r="AA15" s="6">
        <v>1</v>
      </c>
      <c r="AB15" s="6">
        <v>0</v>
      </c>
      <c r="AC15" s="6">
        <v>0</v>
      </c>
      <c r="AD15" s="16">
        <f t="shared" si="12"/>
        <v>1</v>
      </c>
      <c r="AE15" s="16">
        <f t="shared" si="13"/>
        <v>1</v>
      </c>
      <c r="AF15" s="16">
        <f t="shared" si="14"/>
        <v>1</v>
      </c>
      <c r="AG15" s="16">
        <f t="shared" si="15"/>
        <v>0.55000000000000004</v>
      </c>
      <c r="AH15" s="16">
        <f t="shared" si="16"/>
        <v>0.75</v>
      </c>
      <c r="AI15" s="16">
        <f t="shared" si="17"/>
        <v>0.58333333333333337</v>
      </c>
    </row>
    <row r="16" spans="1:35" x14ac:dyDescent="0.2">
      <c r="A16" s="4">
        <v>14</v>
      </c>
      <c r="B16" s="11" t="s">
        <v>28</v>
      </c>
      <c r="C16" s="9">
        <v>73.125126838684082</v>
      </c>
      <c r="D16" s="20">
        <v>9003</v>
      </c>
      <c r="E16" s="20">
        <v>4327</v>
      </c>
      <c r="F16" s="20">
        <v>4676</v>
      </c>
      <c r="G16" s="20">
        <v>18345</v>
      </c>
      <c r="H16" s="5" t="b">
        <v>1</v>
      </c>
      <c r="I16" s="6">
        <v>0</v>
      </c>
      <c r="J16" s="6">
        <v>5</v>
      </c>
      <c r="K16" s="6">
        <v>0</v>
      </c>
      <c r="L16" s="16">
        <f t="shared" si="4"/>
        <v>0</v>
      </c>
      <c r="M16" s="16">
        <f t="shared" si="0"/>
        <v>0</v>
      </c>
      <c r="N16" s="16">
        <f t="shared" si="5"/>
        <v>0</v>
      </c>
      <c r="O16" s="6">
        <v>0</v>
      </c>
      <c r="P16" s="6">
        <v>1</v>
      </c>
      <c r="Q16" s="6">
        <v>1</v>
      </c>
      <c r="R16" s="16">
        <f t="shared" si="6"/>
        <v>0</v>
      </c>
      <c r="S16" s="16">
        <f t="shared" si="7"/>
        <v>0</v>
      </c>
      <c r="T16" s="16">
        <f t="shared" si="8"/>
        <v>0</v>
      </c>
      <c r="U16" s="6">
        <v>2</v>
      </c>
      <c r="V16" s="6">
        <v>0</v>
      </c>
      <c r="W16" s="6">
        <v>0</v>
      </c>
      <c r="X16" s="16">
        <f t="shared" si="9"/>
        <v>1</v>
      </c>
      <c r="Y16" s="16">
        <f t="shared" si="10"/>
        <v>1</v>
      </c>
      <c r="Z16" s="16">
        <f t="shared" si="11"/>
        <v>1</v>
      </c>
      <c r="AA16" s="6">
        <v>1</v>
      </c>
      <c r="AB16" s="6">
        <v>0</v>
      </c>
      <c r="AC16" s="6">
        <v>0</v>
      </c>
      <c r="AD16" s="16">
        <f t="shared" si="12"/>
        <v>1</v>
      </c>
      <c r="AE16" s="16">
        <f t="shared" si="13"/>
        <v>1</v>
      </c>
      <c r="AF16" s="16">
        <f t="shared" si="14"/>
        <v>1</v>
      </c>
      <c r="AG16" s="16">
        <f t="shared" si="15"/>
        <v>0.5</v>
      </c>
      <c r="AH16" s="16">
        <f t="shared" si="16"/>
        <v>0.5</v>
      </c>
      <c r="AI16" s="16">
        <f t="shared" si="17"/>
        <v>0.5</v>
      </c>
    </row>
    <row r="17" spans="1:35" x14ac:dyDescent="0.2">
      <c r="A17" s="4">
        <v>15</v>
      </c>
      <c r="B17" s="11" t="s">
        <v>29</v>
      </c>
      <c r="C17" s="9">
        <v>107.1120588779449</v>
      </c>
      <c r="D17" s="20">
        <v>9294</v>
      </c>
      <c r="E17" s="20">
        <v>4469</v>
      </c>
      <c r="F17" s="20">
        <v>4825</v>
      </c>
      <c r="G17" s="20">
        <v>18990</v>
      </c>
      <c r="H17" s="5" t="b">
        <v>1</v>
      </c>
      <c r="I17" s="6">
        <v>0</v>
      </c>
      <c r="J17" s="6">
        <v>4</v>
      </c>
      <c r="K17" s="6">
        <v>0</v>
      </c>
      <c r="L17" s="16">
        <f t="shared" si="4"/>
        <v>0</v>
      </c>
      <c r="M17" s="16">
        <f t="shared" si="0"/>
        <v>0</v>
      </c>
      <c r="N17" s="16">
        <f t="shared" si="5"/>
        <v>0</v>
      </c>
      <c r="O17" s="6">
        <v>0</v>
      </c>
      <c r="P17" s="6">
        <v>1</v>
      </c>
      <c r="Q17" s="6">
        <v>1</v>
      </c>
      <c r="R17" s="16">
        <f t="shared" si="6"/>
        <v>0</v>
      </c>
      <c r="S17" s="16">
        <f t="shared" si="7"/>
        <v>0</v>
      </c>
      <c r="T17" s="16">
        <f t="shared" si="8"/>
        <v>0</v>
      </c>
      <c r="U17" s="6">
        <v>2</v>
      </c>
      <c r="V17" s="6">
        <v>0</v>
      </c>
      <c r="W17" s="6">
        <v>0</v>
      </c>
      <c r="X17" s="16">
        <f t="shared" si="9"/>
        <v>1</v>
      </c>
      <c r="Y17" s="16">
        <f t="shared" si="10"/>
        <v>1</v>
      </c>
      <c r="Z17" s="16">
        <f t="shared" si="11"/>
        <v>1</v>
      </c>
      <c r="AA17" s="6">
        <v>1</v>
      </c>
      <c r="AB17" s="6">
        <v>0</v>
      </c>
      <c r="AC17" s="6">
        <v>0</v>
      </c>
      <c r="AD17" s="16">
        <f t="shared" si="12"/>
        <v>1</v>
      </c>
      <c r="AE17" s="16">
        <f t="shared" si="13"/>
        <v>1</v>
      </c>
      <c r="AF17" s="16">
        <f t="shared" si="14"/>
        <v>1</v>
      </c>
      <c r="AG17" s="16">
        <f t="shared" si="15"/>
        <v>0.5</v>
      </c>
      <c r="AH17" s="16">
        <f t="shared" si="16"/>
        <v>0.5</v>
      </c>
      <c r="AI17" s="16">
        <f t="shared" si="17"/>
        <v>0.5</v>
      </c>
    </row>
    <row r="18" spans="1:35" x14ac:dyDescent="0.2">
      <c r="A18" s="4">
        <v>16</v>
      </c>
      <c r="B18" s="11" t="s">
        <v>30</v>
      </c>
      <c r="C18" s="9">
        <v>40.580416917800903</v>
      </c>
      <c r="D18" s="20">
        <v>7549</v>
      </c>
      <c r="E18" s="20">
        <v>2247</v>
      </c>
      <c r="F18" s="20">
        <v>5302</v>
      </c>
      <c r="G18" s="20">
        <v>23796</v>
      </c>
      <c r="H18" s="5" t="b">
        <v>1</v>
      </c>
      <c r="I18" s="6">
        <v>0</v>
      </c>
      <c r="J18" s="6">
        <v>0</v>
      </c>
      <c r="K18" s="6">
        <v>0</v>
      </c>
      <c r="L18" s="16">
        <f t="shared" si="4"/>
        <v>0</v>
      </c>
      <c r="M18" s="16">
        <f t="shared" si="0"/>
        <v>0</v>
      </c>
      <c r="N18" s="16">
        <f t="shared" si="5"/>
        <v>0</v>
      </c>
      <c r="O18" s="6">
        <v>0</v>
      </c>
      <c r="P18" s="6">
        <v>1</v>
      </c>
      <c r="Q18" s="6">
        <v>1</v>
      </c>
      <c r="R18" s="16">
        <f t="shared" si="6"/>
        <v>0</v>
      </c>
      <c r="S18" s="16">
        <f t="shared" si="7"/>
        <v>0</v>
      </c>
      <c r="T18" s="16">
        <f t="shared" si="8"/>
        <v>0</v>
      </c>
      <c r="U18" s="6">
        <v>2</v>
      </c>
      <c r="V18" s="6">
        <v>0</v>
      </c>
      <c r="W18" s="6">
        <v>0</v>
      </c>
      <c r="X18" s="16">
        <f t="shared" si="9"/>
        <v>1</v>
      </c>
      <c r="Y18" s="16">
        <f t="shared" si="10"/>
        <v>1</v>
      </c>
      <c r="Z18" s="16">
        <f t="shared" si="11"/>
        <v>1</v>
      </c>
      <c r="AA18" s="6">
        <v>1</v>
      </c>
      <c r="AB18" s="6">
        <v>2</v>
      </c>
      <c r="AC18" s="6">
        <v>0</v>
      </c>
      <c r="AD18" s="16">
        <f t="shared" si="12"/>
        <v>0.33333333333333331</v>
      </c>
      <c r="AE18" s="16">
        <f t="shared" si="13"/>
        <v>1</v>
      </c>
      <c r="AF18" s="16">
        <f t="shared" si="14"/>
        <v>0.5</v>
      </c>
      <c r="AG18" s="16">
        <f t="shared" si="15"/>
        <v>0.33333333333333331</v>
      </c>
      <c r="AH18" s="16">
        <f t="shared" si="16"/>
        <v>0.5</v>
      </c>
      <c r="AI18" s="16">
        <f t="shared" si="17"/>
        <v>0.375</v>
      </c>
    </row>
    <row r="19" spans="1:35" x14ac:dyDescent="0.2">
      <c r="A19" s="4">
        <v>17</v>
      </c>
      <c r="B19" s="11" t="s">
        <v>31</v>
      </c>
      <c r="C19" s="9">
        <v>40.743434190750122</v>
      </c>
      <c r="D19" s="20">
        <v>9949</v>
      </c>
      <c r="E19" s="20">
        <v>2351</v>
      </c>
      <c r="F19" s="20">
        <v>7598</v>
      </c>
      <c r="G19" s="20">
        <v>32070</v>
      </c>
      <c r="H19" s="5" t="b">
        <v>1</v>
      </c>
      <c r="I19" s="6">
        <v>0</v>
      </c>
      <c r="J19" s="6">
        <v>2</v>
      </c>
      <c r="K19" s="6">
        <v>0</v>
      </c>
      <c r="L19" s="16">
        <f t="shared" si="4"/>
        <v>0</v>
      </c>
      <c r="M19" s="16">
        <f t="shared" si="0"/>
        <v>0</v>
      </c>
      <c r="N19" s="16">
        <f t="shared" si="5"/>
        <v>0</v>
      </c>
      <c r="O19" s="6">
        <v>0</v>
      </c>
      <c r="P19" s="6">
        <v>2</v>
      </c>
      <c r="Q19" s="6">
        <v>1</v>
      </c>
      <c r="R19" s="16">
        <f t="shared" si="6"/>
        <v>0</v>
      </c>
      <c r="S19" s="16">
        <f t="shared" si="7"/>
        <v>0</v>
      </c>
      <c r="T19" s="16">
        <f t="shared" si="8"/>
        <v>0</v>
      </c>
      <c r="U19" s="6">
        <v>2</v>
      </c>
      <c r="V19" s="6">
        <v>3</v>
      </c>
      <c r="W19" s="6">
        <v>0</v>
      </c>
      <c r="X19" s="16">
        <f t="shared" si="9"/>
        <v>0.4</v>
      </c>
      <c r="Y19" s="16">
        <f t="shared" si="10"/>
        <v>1</v>
      </c>
      <c r="Z19" s="16">
        <f t="shared" si="11"/>
        <v>0.57142857142857151</v>
      </c>
      <c r="AA19" s="6">
        <v>0</v>
      </c>
      <c r="AB19" s="6">
        <v>4</v>
      </c>
      <c r="AC19" s="6">
        <v>1</v>
      </c>
      <c r="AD19" s="16">
        <f t="shared" si="12"/>
        <v>0</v>
      </c>
      <c r="AE19" s="16">
        <f t="shared" si="13"/>
        <v>0</v>
      </c>
      <c r="AF19" s="16">
        <f t="shared" si="14"/>
        <v>0</v>
      </c>
      <c r="AG19" s="16">
        <f t="shared" si="15"/>
        <v>0.1</v>
      </c>
      <c r="AH19" s="16">
        <f t="shared" si="16"/>
        <v>0.25</v>
      </c>
      <c r="AI19" s="16">
        <f t="shared" si="17"/>
        <v>0.14285714285714288</v>
      </c>
    </row>
    <row r="20" spans="1:35" x14ac:dyDescent="0.2">
      <c r="A20" s="4">
        <v>18</v>
      </c>
      <c r="B20" s="11" t="s">
        <v>32</v>
      </c>
      <c r="C20" s="9">
        <v>83.552788972854614</v>
      </c>
      <c r="D20" s="20">
        <v>10098</v>
      </c>
      <c r="E20" s="20">
        <v>4870</v>
      </c>
      <c r="F20" s="20">
        <v>5228</v>
      </c>
      <c r="G20" s="20">
        <v>23570</v>
      </c>
      <c r="H20" s="5" t="b">
        <v>1</v>
      </c>
      <c r="I20" s="6">
        <v>0</v>
      </c>
      <c r="J20" s="6">
        <v>9</v>
      </c>
      <c r="K20" s="6">
        <v>0</v>
      </c>
      <c r="L20" s="16">
        <f t="shared" si="4"/>
        <v>0</v>
      </c>
      <c r="M20" s="16">
        <f t="shared" si="0"/>
        <v>0</v>
      </c>
      <c r="N20" s="16">
        <f t="shared" si="5"/>
        <v>0</v>
      </c>
      <c r="O20" s="6">
        <v>0</v>
      </c>
      <c r="P20" s="6">
        <v>1</v>
      </c>
      <c r="Q20" s="6">
        <v>1</v>
      </c>
      <c r="R20" s="16">
        <f t="shared" si="6"/>
        <v>0</v>
      </c>
      <c r="S20" s="16">
        <f t="shared" si="7"/>
        <v>0</v>
      </c>
      <c r="T20" s="16">
        <f t="shared" si="8"/>
        <v>0</v>
      </c>
      <c r="U20" s="6">
        <v>2</v>
      </c>
      <c r="V20" s="6">
        <v>2</v>
      </c>
      <c r="W20" s="6">
        <v>0</v>
      </c>
      <c r="X20" s="16">
        <f t="shared" si="9"/>
        <v>0.5</v>
      </c>
      <c r="Y20" s="16">
        <f t="shared" si="10"/>
        <v>1</v>
      </c>
      <c r="Z20" s="16">
        <f t="shared" si="11"/>
        <v>0.66666666666666663</v>
      </c>
      <c r="AA20" s="6">
        <v>1</v>
      </c>
      <c r="AB20" s="6">
        <v>2</v>
      </c>
      <c r="AC20" s="6">
        <v>0</v>
      </c>
      <c r="AD20" s="16">
        <f t="shared" si="12"/>
        <v>0.33333333333333331</v>
      </c>
      <c r="AE20" s="16">
        <f t="shared" si="13"/>
        <v>1</v>
      </c>
      <c r="AF20" s="16">
        <f t="shared" si="14"/>
        <v>0.5</v>
      </c>
      <c r="AG20" s="16">
        <f t="shared" si="15"/>
        <v>0.20833333333333331</v>
      </c>
      <c r="AH20" s="16">
        <f t="shared" si="16"/>
        <v>0.5</v>
      </c>
      <c r="AI20" s="16">
        <f t="shared" si="17"/>
        <v>0.29166666666666663</v>
      </c>
    </row>
    <row r="21" spans="1:35" x14ac:dyDescent="0.2">
      <c r="A21" s="4">
        <v>19</v>
      </c>
      <c r="B21" s="11" t="s">
        <v>33</v>
      </c>
      <c r="C21" s="9">
        <v>89.931436061859131</v>
      </c>
      <c r="D21" s="20">
        <v>12065</v>
      </c>
      <c r="E21" s="20">
        <v>5853</v>
      </c>
      <c r="F21" s="20">
        <v>6212</v>
      </c>
      <c r="G21" s="20">
        <v>23401</v>
      </c>
      <c r="H21" s="5" t="b">
        <v>1</v>
      </c>
      <c r="I21" s="6">
        <v>0</v>
      </c>
      <c r="J21" s="6">
        <v>4</v>
      </c>
      <c r="K21" s="6">
        <v>0</v>
      </c>
      <c r="L21" s="16">
        <f t="shared" si="4"/>
        <v>0</v>
      </c>
      <c r="M21" s="16">
        <f t="shared" si="0"/>
        <v>0</v>
      </c>
      <c r="N21" s="16">
        <f t="shared" si="5"/>
        <v>0</v>
      </c>
      <c r="O21" s="6">
        <v>0</v>
      </c>
      <c r="P21" s="6">
        <v>0</v>
      </c>
      <c r="Q21" s="6">
        <v>1</v>
      </c>
      <c r="R21" s="16">
        <f t="shared" si="6"/>
        <v>0</v>
      </c>
      <c r="S21" s="16">
        <f t="shared" si="7"/>
        <v>0</v>
      </c>
      <c r="T21" s="16">
        <f t="shared" si="8"/>
        <v>0</v>
      </c>
      <c r="U21" s="6">
        <v>2</v>
      </c>
      <c r="V21" s="6">
        <v>0</v>
      </c>
      <c r="W21" s="6">
        <v>0</v>
      </c>
      <c r="X21" s="16">
        <f t="shared" si="9"/>
        <v>1</v>
      </c>
      <c r="Y21" s="16">
        <f t="shared" si="10"/>
        <v>1</v>
      </c>
      <c r="Z21" s="16">
        <f t="shared" si="11"/>
        <v>1</v>
      </c>
      <c r="AA21" s="6">
        <v>0</v>
      </c>
      <c r="AB21" s="6">
        <v>1</v>
      </c>
      <c r="AC21" s="6">
        <v>1</v>
      </c>
      <c r="AD21" s="16">
        <f t="shared" si="12"/>
        <v>0</v>
      </c>
      <c r="AE21" s="16">
        <f t="shared" si="13"/>
        <v>0</v>
      </c>
      <c r="AF21" s="16">
        <f t="shared" si="14"/>
        <v>0</v>
      </c>
      <c r="AG21" s="16">
        <f t="shared" si="15"/>
        <v>0.25</v>
      </c>
      <c r="AH21" s="16">
        <f t="shared" si="16"/>
        <v>0.25</v>
      </c>
      <c r="AI21" s="16">
        <f t="shared" si="17"/>
        <v>0.25</v>
      </c>
    </row>
    <row r="22" spans="1:35" x14ac:dyDescent="0.2">
      <c r="A22" s="4">
        <v>20</v>
      </c>
      <c r="B22" s="11" t="s">
        <v>34</v>
      </c>
      <c r="C22" s="9">
        <v>144.46173787116999</v>
      </c>
      <c r="D22" s="20">
        <v>17318</v>
      </c>
      <c r="E22" s="20">
        <v>8494</v>
      </c>
      <c r="F22" s="20">
        <v>8824</v>
      </c>
      <c r="G22" s="20">
        <v>35479</v>
      </c>
      <c r="H22" s="5" t="b">
        <v>1</v>
      </c>
      <c r="I22" s="6">
        <v>0</v>
      </c>
      <c r="J22" s="6">
        <v>4</v>
      </c>
      <c r="K22" s="6">
        <v>0</v>
      </c>
      <c r="L22" s="16">
        <f t="shared" si="4"/>
        <v>0</v>
      </c>
      <c r="M22" s="16">
        <f t="shared" si="0"/>
        <v>0</v>
      </c>
      <c r="N22" s="16">
        <f t="shared" si="5"/>
        <v>0</v>
      </c>
      <c r="O22" s="6">
        <v>0</v>
      </c>
      <c r="P22" s="6">
        <v>3</v>
      </c>
      <c r="Q22" s="6">
        <v>1</v>
      </c>
      <c r="R22" s="16">
        <f t="shared" si="6"/>
        <v>0</v>
      </c>
      <c r="S22" s="16">
        <f t="shared" si="7"/>
        <v>0</v>
      </c>
      <c r="T22" s="16">
        <f t="shared" si="8"/>
        <v>0</v>
      </c>
      <c r="U22" s="6">
        <v>0</v>
      </c>
      <c r="V22" s="6">
        <v>0</v>
      </c>
      <c r="W22" s="6">
        <v>0</v>
      </c>
      <c r="X22" s="16">
        <f t="shared" si="9"/>
        <v>0</v>
      </c>
      <c r="Y22" s="16">
        <f t="shared" si="10"/>
        <v>0</v>
      </c>
      <c r="Z22" s="16">
        <f t="shared" si="11"/>
        <v>0</v>
      </c>
      <c r="AA22" s="6">
        <v>0</v>
      </c>
      <c r="AB22" s="6">
        <v>5</v>
      </c>
      <c r="AC22" s="6">
        <v>1</v>
      </c>
      <c r="AD22" s="16">
        <f t="shared" si="12"/>
        <v>0</v>
      </c>
      <c r="AE22" s="16">
        <f t="shared" si="13"/>
        <v>0</v>
      </c>
      <c r="AF22" s="16">
        <f t="shared" si="14"/>
        <v>0</v>
      </c>
      <c r="AG22" s="16">
        <f t="shared" si="15"/>
        <v>0</v>
      </c>
      <c r="AH22" s="16">
        <f t="shared" si="16"/>
        <v>0</v>
      </c>
      <c r="AI22" s="16">
        <f t="shared" si="17"/>
        <v>0</v>
      </c>
    </row>
    <row r="23" spans="1:35" x14ac:dyDescent="0.2">
      <c r="A23" s="4">
        <v>21</v>
      </c>
      <c r="B23" s="11" t="s">
        <v>35</v>
      </c>
      <c r="C23" s="9">
        <v>68.660737037658691</v>
      </c>
      <c r="D23" s="20">
        <v>9520</v>
      </c>
      <c r="E23" s="20">
        <v>4602</v>
      </c>
      <c r="F23" s="20">
        <v>4918</v>
      </c>
      <c r="G23" s="20">
        <v>19208</v>
      </c>
      <c r="H23" s="5" t="b">
        <v>1</v>
      </c>
      <c r="I23" s="6">
        <v>0</v>
      </c>
      <c r="J23" s="6">
        <v>5</v>
      </c>
      <c r="K23" s="6">
        <v>0</v>
      </c>
      <c r="L23" s="16">
        <f t="shared" si="4"/>
        <v>0</v>
      </c>
      <c r="M23" s="16">
        <f t="shared" si="0"/>
        <v>0</v>
      </c>
      <c r="N23" s="16">
        <f t="shared" si="5"/>
        <v>0</v>
      </c>
      <c r="O23" s="6">
        <v>0</v>
      </c>
      <c r="P23" s="6">
        <v>2</v>
      </c>
      <c r="Q23" s="6">
        <v>1</v>
      </c>
      <c r="R23" s="16">
        <f t="shared" si="6"/>
        <v>0</v>
      </c>
      <c r="S23" s="16">
        <f t="shared" si="7"/>
        <v>0</v>
      </c>
      <c r="T23" s="16">
        <f t="shared" si="8"/>
        <v>0</v>
      </c>
      <c r="U23" s="6">
        <v>2</v>
      </c>
      <c r="V23" s="6">
        <v>0</v>
      </c>
      <c r="W23" s="6">
        <v>0</v>
      </c>
      <c r="X23" s="16">
        <f t="shared" si="9"/>
        <v>1</v>
      </c>
      <c r="Y23" s="16">
        <f t="shared" si="10"/>
        <v>1</v>
      </c>
      <c r="Z23" s="16">
        <f t="shared" si="11"/>
        <v>1</v>
      </c>
      <c r="AA23" s="6">
        <v>0</v>
      </c>
      <c r="AB23" s="6">
        <v>3</v>
      </c>
      <c r="AC23" s="6">
        <v>1</v>
      </c>
      <c r="AD23" s="16">
        <f t="shared" si="12"/>
        <v>0</v>
      </c>
      <c r="AE23" s="16">
        <f t="shared" si="13"/>
        <v>0</v>
      </c>
      <c r="AF23" s="16">
        <f t="shared" si="14"/>
        <v>0</v>
      </c>
      <c r="AG23" s="16">
        <f t="shared" si="15"/>
        <v>0.25</v>
      </c>
      <c r="AH23" s="16">
        <f t="shared" si="16"/>
        <v>0.25</v>
      </c>
      <c r="AI23" s="16">
        <f t="shared" si="17"/>
        <v>0.25</v>
      </c>
    </row>
    <row r="24" spans="1:35" x14ac:dyDescent="0.2">
      <c r="A24" s="4">
        <v>22</v>
      </c>
      <c r="B24" s="11" t="s">
        <v>36</v>
      </c>
      <c r="C24" s="9">
        <v>68.662621021270752</v>
      </c>
      <c r="D24" s="20">
        <v>9220</v>
      </c>
      <c r="E24" s="20">
        <v>4440</v>
      </c>
      <c r="F24" s="20">
        <v>4780</v>
      </c>
      <c r="G24" s="20">
        <v>18673</v>
      </c>
      <c r="H24" s="5" t="b">
        <v>1</v>
      </c>
      <c r="I24" s="6">
        <v>0</v>
      </c>
      <c r="J24" s="6">
        <v>5</v>
      </c>
      <c r="K24" s="6">
        <v>0</v>
      </c>
      <c r="L24" s="16">
        <f t="shared" si="4"/>
        <v>0</v>
      </c>
      <c r="M24" s="16">
        <f t="shared" si="0"/>
        <v>0</v>
      </c>
      <c r="N24" s="16">
        <f t="shared" si="5"/>
        <v>0</v>
      </c>
      <c r="O24" s="6">
        <v>0</v>
      </c>
      <c r="P24" s="6">
        <v>2</v>
      </c>
      <c r="Q24" s="6">
        <v>1</v>
      </c>
      <c r="R24" s="16">
        <f t="shared" si="6"/>
        <v>0</v>
      </c>
      <c r="S24" s="16">
        <f t="shared" si="7"/>
        <v>0</v>
      </c>
      <c r="T24" s="16">
        <f t="shared" si="8"/>
        <v>0</v>
      </c>
      <c r="U24" s="6">
        <v>2</v>
      </c>
      <c r="V24" s="6">
        <v>0</v>
      </c>
      <c r="W24" s="6">
        <v>0</v>
      </c>
      <c r="X24" s="16">
        <f t="shared" si="9"/>
        <v>1</v>
      </c>
      <c r="Y24" s="16">
        <f t="shared" si="10"/>
        <v>1</v>
      </c>
      <c r="Z24" s="16">
        <f t="shared" si="11"/>
        <v>1</v>
      </c>
      <c r="AA24" s="6">
        <v>1</v>
      </c>
      <c r="AB24" s="6">
        <v>0</v>
      </c>
      <c r="AC24" s="6">
        <v>0</v>
      </c>
      <c r="AD24" s="16">
        <f t="shared" si="12"/>
        <v>1</v>
      </c>
      <c r="AE24" s="16">
        <f t="shared" si="13"/>
        <v>1</v>
      </c>
      <c r="AF24" s="16">
        <f t="shared" si="14"/>
        <v>1</v>
      </c>
      <c r="AG24" s="16">
        <f t="shared" si="15"/>
        <v>0.5</v>
      </c>
      <c r="AH24" s="16">
        <f t="shared" si="16"/>
        <v>0.5</v>
      </c>
      <c r="AI24" s="16">
        <f t="shared" si="17"/>
        <v>0.5</v>
      </c>
    </row>
    <row r="25" spans="1:35" x14ac:dyDescent="0.2">
      <c r="A25" s="4">
        <v>23</v>
      </c>
      <c r="B25" s="11" t="s">
        <v>37</v>
      </c>
      <c r="C25" s="9">
        <v>51.570722103118896</v>
      </c>
      <c r="D25" s="20">
        <v>7106</v>
      </c>
      <c r="E25" s="20">
        <v>3368</v>
      </c>
      <c r="F25" s="20">
        <v>3738</v>
      </c>
      <c r="G25" s="20">
        <v>14184</v>
      </c>
      <c r="H25" s="5" t="b">
        <v>1</v>
      </c>
      <c r="I25" s="6">
        <v>0</v>
      </c>
      <c r="J25" s="6">
        <v>2</v>
      </c>
      <c r="K25" s="6">
        <v>0</v>
      </c>
      <c r="L25" s="16">
        <f t="shared" si="4"/>
        <v>0</v>
      </c>
      <c r="M25" s="16">
        <f t="shared" si="0"/>
        <v>0</v>
      </c>
      <c r="N25" s="16">
        <f t="shared" si="5"/>
        <v>0</v>
      </c>
      <c r="O25" s="6">
        <v>0</v>
      </c>
      <c r="P25" s="6">
        <v>1</v>
      </c>
      <c r="Q25" s="6">
        <v>1</v>
      </c>
      <c r="R25" s="16">
        <f t="shared" si="6"/>
        <v>0</v>
      </c>
      <c r="S25" s="16">
        <f t="shared" si="7"/>
        <v>0</v>
      </c>
      <c r="T25" s="16">
        <f t="shared" si="8"/>
        <v>0</v>
      </c>
      <c r="U25" s="6">
        <v>2</v>
      </c>
      <c r="V25" s="6">
        <v>0</v>
      </c>
      <c r="W25" s="6">
        <v>0</v>
      </c>
      <c r="X25" s="16">
        <f t="shared" si="9"/>
        <v>1</v>
      </c>
      <c r="Y25" s="16">
        <f t="shared" si="10"/>
        <v>1</v>
      </c>
      <c r="Z25" s="16">
        <f t="shared" si="11"/>
        <v>1</v>
      </c>
      <c r="AA25" s="6">
        <v>1</v>
      </c>
      <c r="AB25" s="6">
        <v>0</v>
      </c>
      <c r="AC25" s="6">
        <v>0</v>
      </c>
      <c r="AD25" s="16">
        <f t="shared" si="12"/>
        <v>1</v>
      </c>
      <c r="AE25" s="16">
        <f t="shared" si="13"/>
        <v>1</v>
      </c>
      <c r="AF25" s="16">
        <f t="shared" si="14"/>
        <v>1</v>
      </c>
      <c r="AG25" s="16">
        <f t="shared" si="15"/>
        <v>0.5</v>
      </c>
      <c r="AH25" s="16">
        <f t="shared" si="16"/>
        <v>0.5</v>
      </c>
      <c r="AI25" s="16">
        <f t="shared" si="17"/>
        <v>0.5</v>
      </c>
    </row>
    <row r="26" spans="1:35" x14ac:dyDescent="0.2">
      <c r="A26" s="4">
        <v>24</v>
      </c>
      <c r="B26" s="11" t="s">
        <v>38</v>
      </c>
      <c r="C26" s="9">
        <v>199.72388815879819</v>
      </c>
      <c r="D26" s="20">
        <v>19286</v>
      </c>
      <c r="E26" s="20">
        <v>9496</v>
      </c>
      <c r="F26" s="20">
        <v>9790</v>
      </c>
      <c r="G26" s="20">
        <v>38434</v>
      </c>
      <c r="H26" s="5" t="b">
        <v>1</v>
      </c>
      <c r="I26" s="6">
        <v>0</v>
      </c>
      <c r="J26" s="6">
        <v>8</v>
      </c>
      <c r="K26" s="6">
        <v>0</v>
      </c>
      <c r="L26" s="16">
        <f t="shared" si="4"/>
        <v>0</v>
      </c>
      <c r="M26" s="16">
        <f t="shared" si="0"/>
        <v>0</v>
      </c>
      <c r="N26" s="16">
        <f t="shared" si="5"/>
        <v>0</v>
      </c>
      <c r="O26" s="6">
        <v>0</v>
      </c>
      <c r="P26" s="6">
        <v>2</v>
      </c>
      <c r="Q26" s="6">
        <v>1</v>
      </c>
      <c r="R26" s="16">
        <f t="shared" si="6"/>
        <v>0</v>
      </c>
      <c r="S26" s="16">
        <f t="shared" si="7"/>
        <v>0</v>
      </c>
      <c r="T26" s="16">
        <f t="shared" si="8"/>
        <v>0</v>
      </c>
      <c r="U26" s="6">
        <v>1</v>
      </c>
      <c r="V26" s="6">
        <v>0</v>
      </c>
      <c r="W26" s="6">
        <v>0</v>
      </c>
      <c r="X26" s="16">
        <f t="shared" si="9"/>
        <v>1</v>
      </c>
      <c r="Y26" s="16">
        <f t="shared" si="10"/>
        <v>1</v>
      </c>
      <c r="Z26" s="16">
        <f t="shared" si="11"/>
        <v>1</v>
      </c>
      <c r="AA26" s="6">
        <v>0</v>
      </c>
      <c r="AB26" s="6">
        <v>7</v>
      </c>
      <c r="AC26" s="6">
        <v>4</v>
      </c>
      <c r="AD26" s="16">
        <f t="shared" si="12"/>
        <v>0</v>
      </c>
      <c r="AE26" s="16">
        <f t="shared" si="13"/>
        <v>0</v>
      </c>
      <c r="AF26" s="16">
        <f t="shared" si="14"/>
        <v>0</v>
      </c>
      <c r="AG26" s="16">
        <f t="shared" si="15"/>
        <v>0.25</v>
      </c>
      <c r="AH26" s="16">
        <f t="shared" si="16"/>
        <v>0.25</v>
      </c>
      <c r="AI26" s="16">
        <f t="shared" si="17"/>
        <v>0.25</v>
      </c>
    </row>
    <row r="27" spans="1:35" x14ac:dyDescent="0.2">
      <c r="A27" s="4">
        <v>25</v>
      </c>
      <c r="B27" s="11" t="s">
        <v>39</v>
      </c>
      <c r="C27" s="9">
        <v>93.749788284301758</v>
      </c>
      <c r="D27" s="20">
        <v>9217</v>
      </c>
      <c r="E27" s="20">
        <v>4440</v>
      </c>
      <c r="F27" s="20">
        <v>4777</v>
      </c>
      <c r="G27" s="20">
        <v>21891</v>
      </c>
      <c r="H27" s="5" t="b">
        <v>1</v>
      </c>
      <c r="I27" s="6">
        <v>0</v>
      </c>
      <c r="J27" s="6">
        <v>5</v>
      </c>
      <c r="K27" s="6">
        <v>0</v>
      </c>
      <c r="L27" s="16">
        <f t="shared" si="4"/>
        <v>0</v>
      </c>
      <c r="M27" s="16">
        <f t="shared" si="0"/>
        <v>0</v>
      </c>
      <c r="N27" s="16">
        <f t="shared" si="5"/>
        <v>0</v>
      </c>
      <c r="O27" s="6">
        <v>0</v>
      </c>
      <c r="P27" s="6">
        <v>1</v>
      </c>
      <c r="Q27" s="6">
        <v>1</v>
      </c>
      <c r="R27" s="16">
        <f t="shared" si="6"/>
        <v>0</v>
      </c>
      <c r="S27" s="16">
        <f t="shared" si="7"/>
        <v>0</v>
      </c>
      <c r="T27" s="16">
        <f t="shared" si="8"/>
        <v>0</v>
      </c>
      <c r="U27" s="6">
        <v>2</v>
      </c>
      <c r="V27" s="6">
        <v>0</v>
      </c>
      <c r="W27" s="6">
        <v>0</v>
      </c>
      <c r="X27" s="16">
        <f t="shared" si="9"/>
        <v>1</v>
      </c>
      <c r="Y27" s="16">
        <f t="shared" si="10"/>
        <v>1</v>
      </c>
      <c r="Z27" s="16">
        <f t="shared" si="11"/>
        <v>1</v>
      </c>
      <c r="AA27" s="6">
        <v>1</v>
      </c>
      <c r="AB27" s="6">
        <v>1</v>
      </c>
      <c r="AC27" s="6">
        <v>0</v>
      </c>
      <c r="AD27" s="16">
        <f t="shared" si="12"/>
        <v>0.5</v>
      </c>
      <c r="AE27" s="16">
        <f t="shared" si="13"/>
        <v>1</v>
      </c>
      <c r="AF27" s="16">
        <f t="shared" si="14"/>
        <v>0.66666666666666663</v>
      </c>
      <c r="AG27" s="16">
        <f t="shared" si="15"/>
        <v>0.375</v>
      </c>
      <c r="AH27" s="16">
        <f t="shared" si="16"/>
        <v>0.5</v>
      </c>
      <c r="AI27" s="16">
        <f t="shared" si="17"/>
        <v>0.41666666666666663</v>
      </c>
    </row>
    <row r="28" spans="1:35" x14ac:dyDescent="0.2">
      <c r="A28" s="4">
        <v>26</v>
      </c>
      <c r="B28" s="11" t="s">
        <v>40</v>
      </c>
      <c r="C28" s="9">
        <v>62.762488126754761</v>
      </c>
      <c r="D28" s="20">
        <v>6702</v>
      </c>
      <c r="E28" s="20">
        <v>3168</v>
      </c>
      <c r="F28" s="20">
        <v>3534</v>
      </c>
      <c r="G28" s="20">
        <v>13257</v>
      </c>
      <c r="H28" s="5" t="b">
        <v>1</v>
      </c>
      <c r="I28" s="6">
        <v>0</v>
      </c>
      <c r="J28" s="6">
        <v>3</v>
      </c>
      <c r="K28" s="6">
        <v>0</v>
      </c>
      <c r="L28" s="16">
        <f t="shared" si="4"/>
        <v>0</v>
      </c>
      <c r="M28" s="16">
        <f t="shared" si="0"/>
        <v>0</v>
      </c>
      <c r="N28" s="16">
        <f t="shared" si="5"/>
        <v>0</v>
      </c>
      <c r="O28" s="6">
        <v>0</v>
      </c>
      <c r="P28" s="6">
        <v>1</v>
      </c>
      <c r="Q28" s="6">
        <v>1</v>
      </c>
      <c r="R28" s="16">
        <f t="shared" si="6"/>
        <v>0</v>
      </c>
      <c r="S28" s="16">
        <f t="shared" si="7"/>
        <v>0</v>
      </c>
      <c r="T28" s="16">
        <f t="shared" si="8"/>
        <v>0</v>
      </c>
      <c r="U28" s="6">
        <v>2</v>
      </c>
      <c r="V28" s="6">
        <v>0</v>
      </c>
      <c r="W28" s="6">
        <v>0</v>
      </c>
      <c r="X28" s="16">
        <f t="shared" si="9"/>
        <v>1</v>
      </c>
      <c r="Y28" s="16">
        <f t="shared" si="10"/>
        <v>1</v>
      </c>
      <c r="Z28" s="16">
        <f t="shared" si="11"/>
        <v>1</v>
      </c>
      <c r="AA28" s="6">
        <v>1</v>
      </c>
      <c r="AB28" s="6">
        <v>0</v>
      </c>
      <c r="AC28" s="6">
        <v>0</v>
      </c>
      <c r="AD28" s="16">
        <f t="shared" si="12"/>
        <v>1</v>
      </c>
      <c r="AE28" s="16">
        <f t="shared" si="13"/>
        <v>1</v>
      </c>
      <c r="AF28" s="16">
        <f t="shared" si="14"/>
        <v>1</v>
      </c>
      <c r="AG28" s="16">
        <f t="shared" si="15"/>
        <v>0.5</v>
      </c>
      <c r="AH28" s="16">
        <f t="shared" si="16"/>
        <v>0.5</v>
      </c>
      <c r="AI28" s="16">
        <f t="shared" si="17"/>
        <v>0.5</v>
      </c>
    </row>
    <row r="29" spans="1:35" x14ac:dyDescent="0.2">
      <c r="A29" s="4">
        <v>27</v>
      </c>
      <c r="B29" s="11" t="s">
        <v>41</v>
      </c>
      <c r="C29" s="9">
        <v>104.7909090518951</v>
      </c>
      <c r="D29" s="20">
        <v>12595</v>
      </c>
      <c r="E29" s="20">
        <v>6137</v>
      </c>
      <c r="F29" s="20">
        <v>6458</v>
      </c>
      <c r="G29" s="20">
        <v>25043</v>
      </c>
      <c r="H29" s="5" t="b">
        <v>1</v>
      </c>
      <c r="I29" s="6">
        <v>0</v>
      </c>
      <c r="J29" s="6">
        <v>4</v>
      </c>
      <c r="K29" s="6">
        <v>0</v>
      </c>
      <c r="L29" s="16">
        <f t="shared" si="4"/>
        <v>0</v>
      </c>
      <c r="M29" s="16">
        <f t="shared" si="0"/>
        <v>0</v>
      </c>
      <c r="N29" s="16">
        <f t="shared" si="5"/>
        <v>0</v>
      </c>
      <c r="O29" s="6">
        <v>0</v>
      </c>
      <c r="P29" s="6">
        <v>3</v>
      </c>
      <c r="Q29" s="6">
        <v>1</v>
      </c>
      <c r="R29" s="16">
        <f t="shared" si="6"/>
        <v>0</v>
      </c>
      <c r="S29" s="16">
        <f t="shared" si="7"/>
        <v>0</v>
      </c>
      <c r="T29" s="16">
        <f t="shared" si="8"/>
        <v>0</v>
      </c>
      <c r="U29" s="6">
        <v>2</v>
      </c>
      <c r="V29" s="6">
        <v>2</v>
      </c>
      <c r="W29" s="6">
        <v>0</v>
      </c>
      <c r="X29" s="16">
        <f t="shared" si="9"/>
        <v>0.5</v>
      </c>
      <c r="Y29" s="16">
        <f t="shared" si="10"/>
        <v>1</v>
      </c>
      <c r="Z29" s="16">
        <f t="shared" si="11"/>
        <v>0.66666666666666663</v>
      </c>
      <c r="AA29" s="6">
        <v>0</v>
      </c>
      <c r="AB29" s="6">
        <v>2</v>
      </c>
      <c r="AC29" s="6">
        <v>1</v>
      </c>
      <c r="AD29" s="16">
        <f t="shared" si="12"/>
        <v>0</v>
      </c>
      <c r="AE29" s="16">
        <f t="shared" si="13"/>
        <v>0</v>
      </c>
      <c r="AF29" s="16">
        <f t="shared" si="14"/>
        <v>0</v>
      </c>
      <c r="AG29" s="16">
        <f t="shared" si="15"/>
        <v>0.125</v>
      </c>
      <c r="AH29" s="16">
        <f t="shared" si="16"/>
        <v>0.25</v>
      </c>
      <c r="AI29" s="16">
        <f t="shared" si="17"/>
        <v>0.16666666666666666</v>
      </c>
    </row>
    <row r="30" spans="1:35" x14ac:dyDescent="0.2">
      <c r="A30" s="4">
        <v>28</v>
      </c>
      <c r="B30" s="11" t="s">
        <v>42</v>
      </c>
      <c r="C30" s="9">
        <v>114.3955509662628</v>
      </c>
      <c r="D30" s="20">
        <v>10703</v>
      </c>
      <c r="E30" s="20">
        <v>5174</v>
      </c>
      <c r="F30" s="20">
        <v>5529</v>
      </c>
      <c r="G30" s="20">
        <v>21285</v>
      </c>
      <c r="H30" s="5" t="b">
        <v>1</v>
      </c>
      <c r="I30" s="6">
        <v>0</v>
      </c>
      <c r="J30" s="6">
        <v>5</v>
      </c>
      <c r="K30" s="6">
        <v>0</v>
      </c>
      <c r="L30" s="16">
        <f t="shared" si="4"/>
        <v>0</v>
      </c>
      <c r="M30" s="16">
        <f t="shared" si="0"/>
        <v>0</v>
      </c>
      <c r="N30" s="16">
        <f t="shared" si="5"/>
        <v>0</v>
      </c>
      <c r="O30" s="6">
        <v>0</v>
      </c>
      <c r="P30" s="6">
        <v>1</v>
      </c>
      <c r="Q30" s="6">
        <v>1</v>
      </c>
      <c r="R30" s="16">
        <f t="shared" si="6"/>
        <v>0</v>
      </c>
      <c r="S30" s="16">
        <f t="shared" si="7"/>
        <v>0</v>
      </c>
      <c r="T30" s="16">
        <f t="shared" si="8"/>
        <v>0</v>
      </c>
      <c r="U30" s="6">
        <v>1</v>
      </c>
      <c r="V30" s="6">
        <v>0</v>
      </c>
      <c r="W30" s="6">
        <v>0</v>
      </c>
      <c r="X30" s="16">
        <f t="shared" si="9"/>
        <v>1</v>
      </c>
      <c r="Y30" s="16">
        <f t="shared" si="10"/>
        <v>1</v>
      </c>
      <c r="Z30" s="16">
        <f t="shared" si="11"/>
        <v>1</v>
      </c>
      <c r="AA30" s="6">
        <v>1</v>
      </c>
      <c r="AB30" s="6">
        <v>0</v>
      </c>
      <c r="AC30" s="6">
        <v>0</v>
      </c>
      <c r="AD30" s="16">
        <f t="shared" si="12"/>
        <v>1</v>
      </c>
      <c r="AE30" s="16">
        <f t="shared" si="13"/>
        <v>1</v>
      </c>
      <c r="AF30" s="16">
        <f t="shared" si="14"/>
        <v>1</v>
      </c>
      <c r="AG30" s="16">
        <f t="shared" si="15"/>
        <v>0.5</v>
      </c>
      <c r="AH30" s="16">
        <f t="shared" si="16"/>
        <v>0.5</v>
      </c>
      <c r="AI30" s="16">
        <f t="shared" si="17"/>
        <v>0.5</v>
      </c>
    </row>
    <row r="31" spans="1:35" x14ac:dyDescent="0.2">
      <c r="A31" s="4">
        <v>29</v>
      </c>
      <c r="B31" s="11" t="s">
        <v>43</v>
      </c>
      <c r="C31" s="9">
        <v>101.7639648914337</v>
      </c>
      <c r="D31" s="20">
        <v>13243</v>
      </c>
      <c r="E31" s="20">
        <v>6475</v>
      </c>
      <c r="F31" s="20">
        <v>6768</v>
      </c>
      <c r="G31" s="20">
        <v>26511</v>
      </c>
      <c r="H31" s="5" t="b">
        <v>1</v>
      </c>
      <c r="I31" s="6">
        <v>0</v>
      </c>
      <c r="J31" s="6">
        <v>4</v>
      </c>
      <c r="K31" s="6">
        <v>0</v>
      </c>
      <c r="L31" s="16">
        <f t="shared" si="4"/>
        <v>0</v>
      </c>
      <c r="M31" s="16">
        <f t="shared" si="0"/>
        <v>0</v>
      </c>
      <c r="N31" s="16">
        <f t="shared" si="5"/>
        <v>0</v>
      </c>
      <c r="O31" s="6">
        <v>0</v>
      </c>
      <c r="P31" s="6">
        <v>5</v>
      </c>
      <c r="Q31" s="6">
        <v>1</v>
      </c>
      <c r="R31" s="16">
        <f t="shared" si="6"/>
        <v>0</v>
      </c>
      <c r="S31" s="16">
        <f t="shared" si="7"/>
        <v>0</v>
      </c>
      <c r="T31" s="16">
        <f t="shared" si="8"/>
        <v>0</v>
      </c>
      <c r="U31" s="6">
        <v>1</v>
      </c>
      <c r="V31" s="6">
        <v>0</v>
      </c>
      <c r="W31" s="6">
        <v>0</v>
      </c>
      <c r="X31" s="16">
        <f t="shared" si="9"/>
        <v>1</v>
      </c>
      <c r="Y31" s="16">
        <f t="shared" si="10"/>
        <v>1</v>
      </c>
      <c r="Z31" s="16">
        <f t="shared" si="11"/>
        <v>1</v>
      </c>
      <c r="AA31" s="6">
        <v>0</v>
      </c>
      <c r="AB31" s="6">
        <v>4</v>
      </c>
      <c r="AC31" s="6">
        <v>1</v>
      </c>
      <c r="AD31" s="16">
        <f t="shared" si="12"/>
        <v>0</v>
      </c>
      <c r="AE31" s="16">
        <f t="shared" si="13"/>
        <v>0</v>
      </c>
      <c r="AF31" s="16">
        <f t="shared" si="14"/>
        <v>0</v>
      </c>
      <c r="AG31" s="16">
        <f t="shared" si="15"/>
        <v>0.25</v>
      </c>
      <c r="AH31" s="16">
        <f t="shared" si="16"/>
        <v>0.25</v>
      </c>
      <c r="AI31" s="16">
        <f t="shared" si="17"/>
        <v>0.25</v>
      </c>
    </row>
    <row r="32" spans="1:35" x14ac:dyDescent="0.2">
      <c r="A32" s="4">
        <v>30</v>
      </c>
      <c r="B32" s="11" t="s">
        <v>44</v>
      </c>
      <c r="C32" s="9">
        <v>76.04370379447937</v>
      </c>
      <c r="D32" s="20">
        <v>10125</v>
      </c>
      <c r="E32" s="20">
        <v>4887</v>
      </c>
      <c r="F32" s="20">
        <v>5238</v>
      </c>
      <c r="G32" s="20">
        <v>19973</v>
      </c>
      <c r="H32" s="5" t="b">
        <v>1</v>
      </c>
      <c r="I32" s="6">
        <v>0</v>
      </c>
      <c r="J32" s="6">
        <v>5</v>
      </c>
      <c r="K32" s="6">
        <v>0</v>
      </c>
      <c r="L32" s="16">
        <f t="shared" si="4"/>
        <v>0</v>
      </c>
      <c r="M32" s="16">
        <f t="shared" si="0"/>
        <v>0</v>
      </c>
      <c r="N32" s="16">
        <f t="shared" si="5"/>
        <v>0</v>
      </c>
      <c r="O32" s="6">
        <v>0</v>
      </c>
      <c r="P32" s="6">
        <v>1</v>
      </c>
      <c r="Q32" s="6">
        <v>1</v>
      </c>
      <c r="R32" s="16">
        <f t="shared" si="6"/>
        <v>0</v>
      </c>
      <c r="S32" s="16">
        <f t="shared" si="7"/>
        <v>0</v>
      </c>
      <c r="T32" s="16">
        <f t="shared" si="8"/>
        <v>0</v>
      </c>
      <c r="U32" s="6">
        <v>1</v>
      </c>
      <c r="V32" s="6">
        <v>0</v>
      </c>
      <c r="W32" s="6">
        <v>0</v>
      </c>
      <c r="X32" s="16">
        <f t="shared" si="9"/>
        <v>1</v>
      </c>
      <c r="Y32" s="16">
        <f t="shared" si="10"/>
        <v>1</v>
      </c>
      <c r="Z32" s="16">
        <f t="shared" si="11"/>
        <v>1</v>
      </c>
      <c r="AA32" s="6">
        <v>1</v>
      </c>
      <c r="AB32" s="6">
        <v>0</v>
      </c>
      <c r="AC32" s="6">
        <v>0</v>
      </c>
      <c r="AD32" s="16">
        <f t="shared" si="12"/>
        <v>1</v>
      </c>
      <c r="AE32" s="16">
        <f t="shared" si="13"/>
        <v>1</v>
      </c>
      <c r="AF32" s="16">
        <f t="shared" si="14"/>
        <v>1</v>
      </c>
      <c r="AG32" s="16">
        <f t="shared" si="15"/>
        <v>0.5</v>
      </c>
      <c r="AH32" s="16">
        <f t="shared" si="16"/>
        <v>0.5</v>
      </c>
      <c r="AI32" s="16">
        <f t="shared" si="17"/>
        <v>0.5</v>
      </c>
    </row>
    <row r="33" spans="1:35" s="14" customFormat="1" x14ac:dyDescent="0.2">
      <c r="A33" s="7" t="s">
        <v>52</v>
      </c>
      <c r="B33" s="15"/>
      <c r="C33" s="20">
        <f>SUM(C3:C32)</f>
        <v>2917.2274191379547</v>
      </c>
      <c r="D33" s="20">
        <f t="shared" ref="D33:G33" si="18">SUM(D3:D32)</f>
        <v>335626</v>
      </c>
      <c r="E33" s="20">
        <f t="shared" si="18"/>
        <v>156114</v>
      </c>
      <c r="F33" s="20">
        <f t="shared" si="18"/>
        <v>179512</v>
      </c>
      <c r="G33" s="20">
        <f t="shared" si="18"/>
        <v>770015</v>
      </c>
      <c r="H33" s="8"/>
      <c r="I33" s="10">
        <f t="shared" ref="I33:K33" si="19">SUM(I3:I32)</f>
        <v>11</v>
      </c>
      <c r="J33" s="10">
        <f t="shared" si="19"/>
        <v>127</v>
      </c>
      <c r="K33" s="10">
        <f t="shared" si="19"/>
        <v>0</v>
      </c>
      <c r="L33" s="10">
        <f t="shared" ref="L33:N33" si="20">SUM(L3:L32)</f>
        <v>3.3706349206349207</v>
      </c>
      <c r="M33" s="10">
        <f t="shared" si="20"/>
        <v>11</v>
      </c>
      <c r="N33" s="10">
        <f t="shared" si="20"/>
        <v>4.6468253968253963</v>
      </c>
      <c r="O33" s="10">
        <f t="shared" ref="O33:Q33" si="21">SUM(O3:O32)</f>
        <v>10</v>
      </c>
      <c r="P33" s="10">
        <f t="shared" si="21"/>
        <v>65</v>
      </c>
      <c r="Q33" s="10">
        <f t="shared" si="21"/>
        <v>24</v>
      </c>
      <c r="R33" s="10">
        <f t="shared" ref="R33:W33" si="22">SUM(R3:R32)</f>
        <v>4.5476190476190474</v>
      </c>
      <c r="S33" s="10">
        <f t="shared" si="22"/>
        <v>8</v>
      </c>
      <c r="T33" s="10">
        <f t="shared" si="22"/>
        <v>5.2099567099567095</v>
      </c>
      <c r="U33" s="10">
        <f t="shared" si="22"/>
        <v>49</v>
      </c>
      <c r="V33" s="10">
        <f t="shared" si="22"/>
        <v>7</v>
      </c>
      <c r="W33" s="10">
        <f t="shared" si="22"/>
        <v>3</v>
      </c>
      <c r="X33" s="10">
        <f t="shared" ref="X33:AC33" si="23">SUM(X3:X32)</f>
        <v>24.4</v>
      </c>
      <c r="Y33" s="10">
        <f t="shared" si="23"/>
        <v>26</v>
      </c>
      <c r="Z33" s="10">
        <f t="shared" si="23"/>
        <v>24.904761904761905</v>
      </c>
      <c r="AA33" s="10">
        <f t="shared" si="23"/>
        <v>16</v>
      </c>
      <c r="AB33" s="10">
        <f t="shared" si="23"/>
        <v>55</v>
      </c>
      <c r="AC33" s="10">
        <f t="shared" si="23"/>
        <v>21</v>
      </c>
      <c r="AD33" s="10">
        <f t="shared" ref="AD33:AF33" si="24">SUM(AD3:AD32)</f>
        <v>13</v>
      </c>
      <c r="AE33" s="10">
        <f t="shared" si="24"/>
        <v>15</v>
      </c>
      <c r="AF33" s="10">
        <f t="shared" si="24"/>
        <v>13.4</v>
      </c>
      <c r="AG33" s="10">
        <f t="shared" ref="AG33:AI33" si="25">SUM(AG3:AG32)</f>
        <v>11.329563492063491</v>
      </c>
      <c r="AH33" s="10">
        <f t="shared" si="25"/>
        <v>15</v>
      </c>
      <c r="AI33" s="10">
        <f t="shared" si="25"/>
        <v>12.040386002886002</v>
      </c>
    </row>
    <row r="34" spans="1:35" x14ac:dyDescent="0.2">
      <c r="A34" s="7" t="s">
        <v>45</v>
      </c>
      <c r="B34" s="11"/>
      <c r="C34" s="10">
        <f>MIN(C3:C32)</f>
        <v>33.202451944351203</v>
      </c>
      <c r="D34" s="20">
        <f>MIN(D3:D32)</f>
        <v>5846</v>
      </c>
      <c r="E34" s="20">
        <f>MIN(E3:E32)</f>
        <v>1662</v>
      </c>
      <c r="F34" s="20">
        <f>MIN(F3:F32)</f>
        <v>3163</v>
      </c>
      <c r="G34" s="20">
        <f>MIN(G3:G32)</f>
        <v>10461</v>
      </c>
      <c r="H34" s="8"/>
      <c r="I34" s="10">
        <f t="shared" ref="I34:AF34" si="26">MIN(I3:I32)</f>
        <v>0</v>
      </c>
      <c r="J34" s="10">
        <f t="shared" si="26"/>
        <v>0</v>
      </c>
      <c r="K34" s="10">
        <f t="shared" si="26"/>
        <v>0</v>
      </c>
      <c r="L34" s="10">
        <f t="shared" si="26"/>
        <v>0</v>
      </c>
      <c r="M34" s="10">
        <f t="shared" si="26"/>
        <v>0</v>
      </c>
      <c r="N34" s="10">
        <f t="shared" si="26"/>
        <v>0</v>
      </c>
      <c r="O34" s="10">
        <f t="shared" si="26"/>
        <v>0</v>
      </c>
      <c r="P34" s="10">
        <f t="shared" si="26"/>
        <v>0</v>
      </c>
      <c r="Q34" s="10">
        <f t="shared" si="26"/>
        <v>0</v>
      </c>
      <c r="R34" s="10">
        <f t="shared" si="26"/>
        <v>0</v>
      </c>
      <c r="S34" s="10">
        <f t="shared" si="26"/>
        <v>0</v>
      </c>
      <c r="T34" s="10">
        <f t="shared" si="26"/>
        <v>0</v>
      </c>
      <c r="U34" s="10">
        <f t="shared" si="26"/>
        <v>0</v>
      </c>
      <c r="V34" s="10">
        <f t="shared" si="26"/>
        <v>0</v>
      </c>
      <c r="W34" s="10">
        <f t="shared" si="26"/>
        <v>0</v>
      </c>
      <c r="X34" s="10">
        <f t="shared" si="26"/>
        <v>0</v>
      </c>
      <c r="Y34" s="10">
        <f t="shared" si="26"/>
        <v>0</v>
      </c>
      <c r="Z34" s="10">
        <f t="shared" si="26"/>
        <v>0</v>
      </c>
      <c r="AA34" s="10">
        <f t="shared" si="26"/>
        <v>0</v>
      </c>
      <c r="AB34" s="10">
        <f t="shared" si="26"/>
        <v>0</v>
      </c>
      <c r="AC34" s="10">
        <f t="shared" si="26"/>
        <v>0</v>
      </c>
      <c r="AD34" s="10">
        <f t="shared" si="26"/>
        <v>0</v>
      </c>
      <c r="AE34" s="10">
        <f t="shared" si="26"/>
        <v>0</v>
      </c>
      <c r="AF34" s="10">
        <f t="shared" si="26"/>
        <v>0</v>
      </c>
      <c r="AG34" s="10">
        <f t="shared" ref="AG34:AI34" si="27">MIN(AG3:AG32)</f>
        <v>0</v>
      </c>
      <c r="AH34" s="10">
        <f t="shared" si="27"/>
        <v>0</v>
      </c>
      <c r="AI34" s="10">
        <f t="shared" si="27"/>
        <v>0</v>
      </c>
    </row>
    <row r="35" spans="1:35" x14ac:dyDescent="0.2">
      <c r="A35" s="7" t="s">
        <v>46</v>
      </c>
      <c r="B35" s="11"/>
      <c r="C35" s="10">
        <f>MAX(C3:C32)</f>
        <v>279.67714500427252</v>
      </c>
      <c r="D35" s="20">
        <f>MAX(D3:D32)</f>
        <v>30976</v>
      </c>
      <c r="E35" s="20">
        <f>MAX(E3:E32)</f>
        <v>15454</v>
      </c>
      <c r="F35" s="20">
        <f>MAX(F3:F32)</f>
        <v>15522</v>
      </c>
      <c r="G35" s="20">
        <f>MAX(G3:G32)</f>
        <v>72016</v>
      </c>
      <c r="H35" s="8"/>
      <c r="I35" s="10">
        <f t="shared" ref="I35:AF35" si="28">MAX(I3:I32)</f>
        <v>1</v>
      </c>
      <c r="J35" s="10">
        <f t="shared" si="28"/>
        <v>9</v>
      </c>
      <c r="K35" s="10">
        <f t="shared" si="28"/>
        <v>0</v>
      </c>
      <c r="L35" s="10">
        <f t="shared" si="28"/>
        <v>1</v>
      </c>
      <c r="M35" s="10">
        <f t="shared" si="28"/>
        <v>1</v>
      </c>
      <c r="N35" s="10">
        <f t="shared" si="28"/>
        <v>1</v>
      </c>
      <c r="O35" s="10">
        <f t="shared" si="28"/>
        <v>1</v>
      </c>
      <c r="P35" s="10">
        <f t="shared" si="28"/>
        <v>20</v>
      </c>
      <c r="Q35" s="10">
        <f t="shared" si="28"/>
        <v>1</v>
      </c>
      <c r="R35" s="10">
        <f t="shared" si="28"/>
        <v>1</v>
      </c>
      <c r="S35" s="10">
        <f t="shared" si="28"/>
        <v>1</v>
      </c>
      <c r="T35" s="10">
        <f t="shared" si="28"/>
        <v>1</v>
      </c>
      <c r="U35" s="10">
        <f t="shared" si="28"/>
        <v>3</v>
      </c>
      <c r="V35" s="10">
        <f t="shared" si="28"/>
        <v>3</v>
      </c>
      <c r="W35" s="10">
        <f t="shared" si="28"/>
        <v>1</v>
      </c>
      <c r="X35" s="10">
        <f t="shared" si="28"/>
        <v>1</v>
      </c>
      <c r="Y35" s="10">
        <f t="shared" si="28"/>
        <v>1</v>
      </c>
      <c r="Z35" s="10">
        <f t="shared" si="28"/>
        <v>1</v>
      </c>
      <c r="AA35" s="10">
        <f t="shared" si="28"/>
        <v>1</v>
      </c>
      <c r="AB35" s="10">
        <f t="shared" si="28"/>
        <v>7</v>
      </c>
      <c r="AC35" s="10">
        <f t="shared" si="28"/>
        <v>4</v>
      </c>
      <c r="AD35" s="10">
        <f t="shared" si="28"/>
        <v>1</v>
      </c>
      <c r="AE35" s="10">
        <f t="shared" si="28"/>
        <v>1</v>
      </c>
      <c r="AF35" s="10">
        <f t="shared" si="28"/>
        <v>1</v>
      </c>
      <c r="AG35" s="10">
        <f t="shared" ref="AG35:AI35" si="29">MAX(AG3:AG32)</f>
        <v>0.625</v>
      </c>
      <c r="AH35" s="10">
        <f t="shared" si="29"/>
        <v>0.75</v>
      </c>
      <c r="AI35" s="10">
        <f t="shared" si="29"/>
        <v>0.625</v>
      </c>
    </row>
    <row r="36" spans="1:35" x14ac:dyDescent="0.2">
      <c r="A36" s="7" t="s">
        <v>47</v>
      </c>
      <c r="B36" s="11"/>
      <c r="C36" s="10">
        <f>AVERAGE(C3:C32)</f>
        <v>97.240913971265158</v>
      </c>
      <c r="D36" s="20">
        <f>AVERAGE(D3:D32)</f>
        <v>11187.533333333333</v>
      </c>
      <c r="E36" s="20">
        <f>AVERAGE(E3:E32)</f>
        <v>5203.8</v>
      </c>
      <c r="F36" s="20">
        <f>AVERAGE(F3:F32)</f>
        <v>5983.7333333333336</v>
      </c>
      <c r="G36" s="20">
        <f>AVERAGE(G3:G32)</f>
        <v>25667.166666666668</v>
      </c>
      <c r="H36" s="8"/>
      <c r="I36" s="10">
        <f t="shared" ref="I36:AF36" si="30">AVERAGE(I3:I32)</f>
        <v>0.36666666666666664</v>
      </c>
      <c r="J36" s="10">
        <f t="shared" si="30"/>
        <v>4.2333333333333334</v>
      </c>
      <c r="K36" s="10">
        <f t="shared" si="30"/>
        <v>0</v>
      </c>
      <c r="L36" s="10">
        <f t="shared" si="30"/>
        <v>0.11235449735449736</v>
      </c>
      <c r="M36" s="10">
        <f t="shared" si="30"/>
        <v>0.36666666666666664</v>
      </c>
      <c r="N36" s="10">
        <f t="shared" si="30"/>
        <v>0.15489417989417989</v>
      </c>
      <c r="O36" s="10">
        <f t="shared" si="30"/>
        <v>0.33333333333333331</v>
      </c>
      <c r="P36" s="10">
        <f t="shared" si="30"/>
        <v>2.1666666666666665</v>
      </c>
      <c r="Q36" s="10">
        <f t="shared" si="30"/>
        <v>0.8</v>
      </c>
      <c r="R36" s="10">
        <f t="shared" si="30"/>
        <v>0.15158730158730158</v>
      </c>
      <c r="S36" s="10">
        <f t="shared" si="30"/>
        <v>0.26666666666666666</v>
      </c>
      <c r="T36" s="10">
        <f t="shared" si="30"/>
        <v>0.17366522366522366</v>
      </c>
      <c r="U36" s="10">
        <f t="shared" si="30"/>
        <v>1.6333333333333333</v>
      </c>
      <c r="V36" s="10">
        <f t="shared" si="30"/>
        <v>0.23333333333333334</v>
      </c>
      <c r="W36" s="10">
        <f t="shared" si="30"/>
        <v>0.1</v>
      </c>
      <c r="X36" s="10">
        <f t="shared" si="30"/>
        <v>0.81333333333333324</v>
      </c>
      <c r="Y36" s="10">
        <f t="shared" si="30"/>
        <v>0.8666666666666667</v>
      </c>
      <c r="Z36" s="10">
        <f t="shared" si="30"/>
        <v>0.83015873015873021</v>
      </c>
      <c r="AA36" s="10">
        <f t="shared" si="30"/>
        <v>0.53333333333333333</v>
      </c>
      <c r="AB36" s="10">
        <f t="shared" si="30"/>
        <v>1.8333333333333333</v>
      </c>
      <c r="AC36" s="10">
        <f t="shared" si="30"/>
        <v>0.7</v>
      </c>
      <c r="AD36" s="10">
        <f t="shared" si="30"/>
        <v>0.43333333333333335</v>
      </c>
      <c r="AE36" s="10">
        <f t="shared" si="30"/>
        <v>0.5</v>
      </c>
      <c r="AF36" s="10">
        <f t="shared" si="30"/>
        <v>0.44666666666666666</v>
      </c>
      <c r="AG36" s="10">
        <f t="shared" ref="AG36:AI36" si="31">AVERAGE(AG3:AG32)</f>
        <v>0.37765211640211638</v>
      </c>
      <c r="AH36" s="10">
        <f t="shared" si="31"/>
        <v>0.5</v>
      </c>
      <c r="AI36" s="10">
        <f t="shared" si="31"/>
        <v>0.40134620009620009</v>
      </c>
    </row>
    <row r="37" spans="1:35" x14ac:dyDescent="0.2">
      <c r="A37" s="7" t="s">
        <v>63</v>
      </c>
      <c r="B37" s="15"/>
      <c r="C37" s="10">
        <f t="shared" ref="C37:AE37" si="32">STDEV(C3:C32)</f>
        <v>56.079876022627843</v>
      </c>
      <c r="D37" s="20">
        <f t="shared" si="32"/>
        <v>5302.6607487271849</v>
      </c>
      <c r="E37" s="20">
        <f t="shared" si="32"/>
        <v>2797.004375374137</v>
      </c>
      <c r="F37" s="20">
        <f t="shared" si="32"/>
        <v>2642.6904907470821</v>
      </c>
      <c r="G37" s="20">
        <f t="shared" si="32"/>
        <v>12623.251387497361</v>
      </c>
      <c r="H37" s="8"/>
      <c r="I37" s="10">
        <f t="shared" si="32"/>
        <v>0.49013251785356099</v>
      </c>
      <c r="J37" s="10">
        <f t="shared" si="32"/>
        <v>2.25424248815479</v>
      </c>
      <c r="K37" s="10">
        <f t="shared" si="32"/>
        <v>0</v>
      </c>
      <c r="L37" s="10">
        <f t="shared" si="32"/>
        <v>0.21799047968629565</v>
      </c>
      <c r="M37" s="10">
        <f t="shared" si="32"/>
        <v>0.49013251785356099</v>
      </c>
      <c r="N37" s="10">
        <f t="shared" si="32"/>
        <v>0.25482461015016161</v>
      </c>
      <c r="O37" s="10">
        <f t="shared" si="32"/>
        <v>0.47946330148538413</v>
      </c>
      <c r="P37" s="10">
        <f t="shared" si="32"/>
        <v>3.5630608048208461</v>
      </c>
      <c r="Q37" s="10">
        <f t="shared" si="32"/>
        <v>0.40683810217248628</v>
      </c>
      <c r="R37" s="10">
        <f t="shared" si="32"/>
        <v>0.25942875990499403</v>
      </c>
      <c r="S37" s="10">
        <f t="shared" si="32"/>
        <v>0.40965362436334307</v>
      </c>
      <c r="T37" s="10">
        <f t="shared" si="32"/>
        <v>0.28308629776212119</v>
      </c>
      <c r="U37" s="10">
        <f t="shared" si="32"/>
        <v>0.8087168778415269</v>
      </c>
      <c r="V37" s="10">
        <f t="shared" si="32"/>
        <v>0.72793204179460624</v>
      </c>
      <c r="W37" s="10">
        <f t="shared" si="32"/>
        <v>0.30512857662936466</v>
      </c>
      <c r="X37" s="10">
        <f t="shared" si="32"/>
        <v>0.36268475276065526</v>
      </c>
      <c r="Y37" s="10">
        <f t="shared" si="32"/>
        <v>0.34574590364176033</v>
      </c>
      <c r="Z37" s="10">
        <f t="shared" si="32"/>
        <v>0.34940905695439961</v>
      </c>
      <c r="AA37" s="10">
        <f t="shared" si="32"/>
        <v>0.50741626340492485</v>
      </c>
      <c r="AB37" s="10">
        <f t="shared" si="32"/>
        <v>1.984132457573184</v>
      </c>
      <c r="AC37" s="10">
        <f t="shared" si="32"/>
        <v>1.0875470659652644</v>
      </c>
      <c r="AD37" s="10">
        <f t="shared" si="32"/>
        <v>0.46237766322377188</v>
      </c>
      <c r="AE37" s="10">
        <f t="shared" si="32"/>
        <v>0.49130368444051747</v>
      </c>
      <c r="AF37" s="10">
        <f>STDEV(AF3:AF32)</f>
        <v>0.45516196435236489</v>
      </c>
      <c r="AG37" s="10">
        <f t="shared" ref="AG37:AI37" si="33">STDEV(AG3:AG32)</f>
        <v>0.14924367641535613</v>
      </c>
      <c r="AH37" s="10">
        <f t="shared" si="33"/>
        <v>0.19695964928958384</v>
      </c>
      <c r="AI37" s="10">
        <f t="shared" si="33"/>
        <v>0.14688126173702246</v>
      </c>
    </row>
  </sheetData>
  <mergeCells count="5">
    <mergeCell ref="O1:T1"/>
    <mergeCell ref="U1:Z1"/>
    <mergeCell ref="I1:N1"/>
    <mergeCell ref="AA1:AF1"/>
    <mergeCell ref="AG1:AI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9B3E-3069-E344-BE4B-FDC895B93EE6}">
  <dimension ref="A1:BO37"/>
  <sheetViews>
    <sheetView tabSelected="1" topLeftCell="H1" zoomScale="119" zoomScaleNormal="119" workbookViewId="0">
      <selection activeCell="P40" sqref="P40"/>
    </sheetView>
  </sheetViews>
  <sheetFormatPr baseColWidth="10" defaultColWidth="11" defaultRowHeight="16" x14ac:dyDescent="0.2"/>
  <cols>
    <col min="1" max="1" width="11" style="1"/>
    <col min="2" max="2" width="70.33203125" customWidth="1"/>
    <col min="3" max="3" width="11" style="1"/>
    <col min="4" max="4" width="10.6640625" style="1" bestFit="1" customWidth="1"/>
    <col min="5" max="5" width="16" style="1" bestFit="1" customWidth="1"/>
    <col min="6" max="6" width="12.6640625" style="1" bestFit="1" customWidth="1"/>
    <col min="7" max="7" width="13.1640625" style="1" bestFit="1" customWidth="1"/>
    <col min="8" max="10" width="11" style="1"/>
    <col min="11" max="11" width="11.6640625" style="1" bestFit="1" customWidth="1"/>
    <col min="12" max="12" width="12.6640625" style="1" bestFit="1" customWidth="1"/>
    <col min="13" max="13" width="13.33203125" style="1" bestFit="1" customWidth="1"/>
    <col min="14" max="14" width="9" style="1" bestFit="1" customWidth="1"/>
    <col min="15" max="15" width="6.33203125" style="1" bestFit="1" customWidth="1"/>
    <col min="16" max="16" width="4.6640625" style="1" bestFit="1" customWidth="1"/>
    <col min="17" max="17" width="15.33203125" style="1" bestFit="1" customWidth="1"/>
    <col min="18" max="18" width="16.5" style="1" bestFit="1" customWidth="1"/>
    <col min="19" max="19" width="6.83203125" style="1" bestFit="1" customWidth="1"/>
    <col min="20" max="20" width="12.6640625" style="1" bestFit="1" customWidth="1"/>
    <col min="21" max="21" width="10" style="1" bestFit="1" customWidth="1"/>
    <col min="22" max="22" width="6.83203125" style="1" bestFit="1" customWidth="1"/>
    <col min="23" max="23" width="11.6640625" style="1" bestFit="1" customWidth="1"/>
    <col min="24" max="24" width="12.6640625" style="1" bestFit="1" customWidth="1"/>
    <col min="25" max="25" width="13.33203125" style="1" bestFit="1" customWidth="1"/>
    <col min="26" max="28" width="13.33203125" style="1" customWidth="1"/>
    <col min="29" max="29" width="15.33203125" style="1" bestFit="1" customWidth="1"/>
    <col min="30" max="30" width="16.5" style="1" bestFit="1" customWidth="1"/>
    <col min="31" max="31" width="6.83203125" style="1" bestFit="1" customWidth="1"/>
    <col min="32" max="32" width="12.6640625" style="1" bestFit="1" customWidth="1"/>
    <col min="33" max="33" width="10" style="1" bestFit="1" customWidth="1"/>
    <col min="34" max="34" width="6.83203125" style="1" bestFit="1" customWidth="1"/>
    <col min="35" max="35" width="11.6640625" style="1" bestFit="1" customWidth="1"/>
    <col min="36" max="36" width="12.6640625" style="1" bestFit="1" customWidth="1"/>
    <col min="37" max="37" width="13.33203125" style="1" bestFit="1" customWidth="1"/>
    <col min="38" max="40" width="13.33203125" style="1" customWidth="1"/>
    <col min="41" max="41" width="15.33203125" style="1" bestFit="1" customWidth="1"/>
    <col min="42" max="42" width="16.5" style="1" bestFit="1" customWidth="1"/>
    <col min="43" max="46" width="13.33203125" style="1" customWidth="1"/>
    <col min="47" max="47" width="11.6640625" style="1" bestFit="1" customWidth="1"/>
    <col min="48" max="48" width="12.6640625" style="1" bestFit="1" customWidth="1"/>
    <col min="49" max="49" width="13.33203125" style="1" bestFit="1" customWidth="1"/>
    <col min="53" max="53" width="15.33203125" bestFit="1" customWidth="1"/>
    <col min="54" max="54" width="16.5" bestFit="1" customWidth="1"/>
    <col min="55" max="55" width="6.83203125" bestFit="1" customWidth="1"/>
    <col min="56" max="56" width="12.6640625" bestFit="1" customWidth="1"/>
    <col min="57" max="57" width="10" bestFit="1" customWidth="1"/>
    <col min="58" max="58" width="6.83203125" bestFit="1" customWidth="1"/>
    <col min="62" max="62" width="15.33203125" bestFit="1" customWidth="1"/>
    <col min="63" max="63" width="16.5" bestFit="1" customWidth="1"/>
    <col min="64" max="64" width="6.83203125" bestFit="1" customWidth="1"/>
    <col min="65" max="65" width="12.6640625" bestFit="1" customWidth="1"/>
    <col min="66" max="66" width="10" bestFit="1" customWidth="1"/>
    <col min="67" max="67" width="6.83203125" bestFit="1" customWidth="1"/>
  </cols>
  <sheetData>
    <row r="1" spans="1:67" x14ac:dyDescent="0.2">
      <c r="A1" s="3" t="s">
        <v>0</v>
      </c>
      <c r="B1" s="2" t="s">
        <v>1</v>
      </c>
      <c r="C1" s="2" t="s">
        <v>48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7" t="s">
        <v>53</v>
      </c>
      <c r="J1" s="17" t="s">
        <v>54</v>
      </c>
      <c r="K1" s="26" t="s">
        <v>8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  <c r="W1" s="26" t="s">
        <v>9</v>
      </c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8"/>
      <c r="AI1" s="26" t="s">
        <v>10</v>
      </c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8"/>
      <c r="AU1" s="26" t="s">
        <v>11</v>
      </c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8"/>
      <c r="BG1" s="29" t="s">
        <v>56</v>
      </c>
      <c r="BH1" s="30"/>
      <c r="BI1" s="30"/>
      <c r="BJ1" s="30"/>
      <c r="BK1" s="30"/>
      <c r="BL1" s="30"/>
      <c r="BM1" s="30"/>
      <c r="BN1" s="30"/>
      <c r="BO1" s="30"/>
    </row>
    <row r="2" spans="1:67" x14ac:dyDescent="0.2">
      <c r="A2" s="4"/>
      <c r="B2" s="5"/>
      <c r="C2" s="4"/>
      <c r="D2" s="4"/>
      <c r="E2" s="4"/>
      <c r="F2" s="4"/>
      <c r="G2" s="4"/>
      <c r="H2" s="4"/>
      <c r="I2" s="4"/>
      <c r="J2" s="4"/>
      <c r="K2" s="7" t="s">
        <v>12</v>
      </c>
      <c r="L2" s="7" t="s">
        <v>13</v>
      </c>
      <c r="M2" s="7" t="s">
        <v>14</v>
      </c>
      <c r="N2" s="7" t="s">
        <v>49</v>
      </c>
      <c r="O2" s="7" t="s">
        <v>50</v>
      </c>
      <c r="P2" s="7" t="s">
        <v>51</v>
      </c>
      <c r="Q2" s="7" t="s">
        <v>57</v>
      </c>
      <c r="R2" s="7" t="s">
        <v>58</v>
      </c>
      <c r="S2" s="7" t="s">
        <v>59</v>
      </c>
      <c r="T2" s="7" t="s">
        <v>60</v>
      </c>
      <c r="U2" s="7" t="s">
        <v>61</v>
      </c>
      <c r="V2" s="7" t="s">
        <v>62</v>
      </c>
      <c r="W2" s="7" t="s">
        <v>12</v>
      </c>
      <c r="X2" s="7" t="s">
        <v>13</v>
      </c>
      <c r="Y2" s="7" t="s">
        <v>14</v>
      </c>
      <c r="Z2" s="7" t="s">
        <v>49</v>
      </c>
      <c r="AA2" s="7" t="s">
        <v>50</v>
      </c>
      <c r="AB2" s="7" t="s">
        <v>51</v>
      </c>
      <c r="AC2" s="7" t="s">
        <v>57</v>
      </c>
      <c r="AD2" s="7" t="s">
        <v>58</v>
      </c>
      <c r="AE2" s="7" t="s">
        <v>59</v>
      </c>
      <c r="AF2" s="7" t="s">
        <v>60</v>
      </c>
      <c r="AG2" s="7" t="s">
        <v>61</v>
      </c>
      <c r="AH2" s="7" t="s">
        <v>62</v>
      </c>
      <c r="AI2" s="7" t="s">
        <v>12</v>
      </c>
      <c r="AJ2" s="7" t="s">
        <v>13</v>
      </c>
      <c r="AK2" s="7" t="s">
        <v>14</v>
      </c>
      <c r="AL2" s="7" t="s">
        <v>49</v>
      </c>
      <c r="AM2" s="7" t="s">
        <v>50</v>
      </c>
      <c r="AN2" s="7" t="s">
        <v>51</v>
      </c>
      <c r="AO2" s="7" t="s">
        <v>57</v>
      </c>
      <c r="AP2" s="7" t="s">
        <v>58</v>
      </c>
      <c r="AQ2" s="7" t="s">
        <v>59</v>
      </c>
      <c r="AR2" s="7" t="s">
        <v>60</v>
      </c>
      <c r="AS2" s="7" t="s">
        <v>61</v>
      </c>
      <c r="AT2" s="7" t="s">
        <v>62</v>
      </c>
      <c r="AU2" s="7" t="s">
        <v>12</v>
      </c>
      <c r="AV2" s="7" t="s">
        <v>13</v>
      </c>
      <c r="AW2" s="7" t="s">
        <v>14</v>
      </c>
      <c r="AX2" s="7" t="s">
        <v>49</v>
      </c>
      <c r="AY2" s="7" t="s">
        <v>50</v>
      </c>
      <c r="AZ2" s="7" t="s">
        <v>51</v>
      </c>
      <c r="BA2" s="7" t="s">
        <v>57</v>
      </c>
      <c r="BB2" s="7" t="s">
        <v>58</v>
      </c>
      <c r="BC2" s="7" t="s">
        <v>59</v>
      </c>
      <c r="BD2" s="7" t="s">
        <v>60</v>
      </c>
      <c r="BE2" s="7" t="s">
        <v>61</v>
      </c>
      <c r="BF2" s="7" t="s">
        <v>62</v>
      </c>
      <c r="BG2" s="7" t="s">
        <v>49</v>
      </c>
      <c r="BH2" s="7" t="s">
        <v>50</v>
      </c>
      <c r="BI2" s="7" t="s">
        <v>51</v>
      </c>
      <c r="BJ2" s="18" t="s">
        <v>57</v>
      </c>
      <c r="BK2" s="19" t="s">
        <v>58</v>
      </c>
      <c r="BL2" s="19" t="s">
        <v>59</v>
      </c>
      <c r="BM2" s="19" t="s">
        <v>60</v>
      </c>
      <c r="BN2" s="19" t="s">
        <v>61</v>
      </c>
      <c r="BO2" s="19" t="s">
        <v>62</v>
      </c>
    </row>
    <row r="3" spans="1:67" x14ac:dyDescent="0.2">
      <c r="A3" s="4">
        <v>1</v>
      </c>
      <c r="B3" s="5" t="s">
        <v>15</v>
      </c>
      <c r="C3" s="9">
        <v>81.550617933273315</v>
      </c>
      <c r="D3" s="20">
        <v>15705</v>
      </c>
      <c r="E3" s="20">
        <v>4859</v>
      </c>
      <c r="F3" s="20">
        <v>10846</v>
      </c>
      <c r="G3" s="20">
        <v>29575</v>
      </c>
      <c r="H3" s="4" t="b">
        <v>1</v>
      </c>
      <c r="I3" s="4"/>
      <c r="J3" s="4" t="s">
        <v>55</v>
      </c>
      <c r="K3" s="4">
        <v>1</v>
      </c>
      <c r="L3" s="4">
        <v>6</v>
      </c>
      <c r="M3" s="4">
        <v>0</v>
      </c>
      <c r="N3" s="16">
        <f>IFERROR(K3/(K3+L3), 0)</f>
        <v>0.14285714285714285</v>
      </c>
      <c r="O3" s="16">
        <f>IFERROR(K3/(K3+M3), 0)</f>
        <v>1</v>
      </c>
      <c r="P3" s="16">
        <f>IFERROR(2*((N3*O3)/(N3+O3)), 0)</f>
        <v>0.25</v>
      </c>
      <c r="Q3" s="16" t="str">
        <f>IF($I3="x", N3, "")</f>
        <v/>
      </c>
      <c r="R3" s="16" t="str">
        <f>IF($I3="x", O3, "")</f>
        <v/>
      </c>
      <c r="S3" s="16" t="str">
        <f>IF($I3="x", P3, "")</f>
        <v/>
      </c>
      <c r="T3" s="16">
        <f>IF($J3="x", N3, "")</f>
        <v>0.14285714285714285</v>
      </c>
      <c r="U3" s="16">
        <f>IF($J3="x", O3, "")</f>
        <v>1</v>
      </c>
      <c r="V3" s="16">
        <f>IF($J3="x", P3, "")</f>
        <v>0.25</v>
      </c>
      <c r="W3" s="4">
        <v>1</v>
      </c>
      <c r="X3" s="4">
        <v>0</v>
      </c>
      <c r="Y3" s="4">
        <v>0</v>
      </c>
      <c r="Z3" s="16">
        <f>IFERROR(W3/(W3+X3), 0)</f>
        <v>1</v>
      </c>
      <c r="AA3" s="16">
        <f>IFERROR(W3/(W3+Y3), 0)</f>
        <v>1</v>
      </c>
      <c r="AB3" s="16">
        <f>IFERROR(2*((Z3*AA3)/(Z3+AA3)), 0)</f>
        <v>1</v>
      </c>
      <c r="AC3" s="16" t="str">
        <f>IF($I3="x", Z3, "")</f>
        <v/>
      </c>
      <c r="AD3" s="16" t="str">
        <f>IF($I3="x", AA3, "")</f>
        <v/>
      </c>
      <c r="AE3" s="16" t="str">
        <f>IF($I3="x", AB3, "")</f>
        <v/>
      </c>
      <c r="AF3" s="16">
        <f>IF($J3="x", Z3, "")</f>
        <v>1</v>
      </c>
      <c r="AG3" s="16">
        <f>IF($J3="x", AA3, "")</f>
        <v>1</v>
      </c>
      <c r="AH3" s="16">
        <f>IF($J3="x", AB3, "")</f>
        <v>1</v>
      </c>
      <c r="AI3" s="4">
        <v>2</v>
      </c>
      <c r="AJ3" s="4">
        <v>0</v>
      </c>
      <c r="AK3" s="4">
        <v>0</v>
      </c>
      <c r="AL3" s="16">
        <f>IFERROR(AI3/(AI3+AJ3), 0)</f>
        <v>1</v>
      </c>
      <c r="AM3" s="16">
        <f>IFERROR(AI3/(AI3+AK3), 0)</f>
        <v>1</v>
      </c>
      <c r="AN3" s="16">
        <f>IFERROR(2*((AL3*AM3)/(AL3+AM3)), 0)</f>
        <v>1</v>
      </c>
      <c r="AO3" s="16" t="str">
        <f>IF($I3="x", AL3, "")</f>
        <v/>
      </c>
      <c r="AP3" s="16" t="str">
        <f>IF($I3="x", AM3, "")</f>
        <v/>
      </c>
      <c r="AQ3" s="16" t="str">
        <f>IF($I3="x", AN3, "")</f>
        <v/>
      </c>
      <c r="AR3" s="16">
        <f>IF($J3="x", AL3, "")</f>
        <v>1</v>
      </c>
      <c r="AS3" s="16">
        <f>IF($J3="x", AM3, "")</f>
        <v>1</v>
      </c>
      <c r="AT3" s="16">
        <f>IF($J3="x", AN3, "")</f>
        <v>1</v>
      </c>
      <c r="AU3" s="4">
        <v>1</v>
      </c>
      <c r="AV3" s="4">
        <v>0</v>
      </c>
      <c r="AW3" s="4">
        <v>0</v>
      </c>
      <c r="AX3" s="16">
        <f>IFERROR(AU3/(AU3+AV3), 0)</f>
        <v>1</v>
      </c>
      <c r="AY3" s="16">
        <f>IFERROR(AU3/(AU3+AW3), 0)</f>
        <v>1</v>
      </c>
      <c r="AZ3" s="16">
        <f>IFERROR(2*((AX3*AY3)/(AX3+AY3)), 0)</f>
        <v>1</v>
      </c>
      <c r="BA3" s="16" t="str">
        <f>IF($I3="x", AX3, "")</f>
        <v/>
      </c>
      <c r="BB3" s="16" t="str">
        <f>IF($I3="x", AY3, "")</f>
        <v/>
      </c>
      <c r="BC3" s="16" t="str">
        <f>IF($I3="x", AZ3, "")</f>
        <v/>
      </c>
      <c r="BD3" s="16">
        <f>IF($J3="x", AX3, "")</f>
        <v>1</v>
      </c>
      <c r="BE3" s="16">
        <f>IF($J3="x", AY3, "")</f>
        <v>1</v>
      </c>
      <c r="BF3" s="16">
        <f>IF($J3="x", AZ3, "")</f>
        <v>1</v>
      </c>
      <c r="BG3" s="16">
        <f t="shared" ref="BG3:BG32" si="0">IFERROR((N3+Z3+AL3+AX3)/4, 0)</f>
        <v>0.7857142857142857</v>
      </c>
      <c r="BH3" s="16">
        <f t="shared" ref="BH3:BH32" si="1">IFERROR((O3+AA3+AM3+AY3)/4, 0)</f>
        <v>1</v>
      </c>
      <c r="BI3" s="16">
        <f t="shared" ref="BI3:BI32" si="2">IFERROR((P3+AB3+AN3+AZ3)/4, 0)</f>
        <v>0.8125</v>
      </c>
      <c r="BJ3" s="16" t="str">
        <f>IF($I3="x", BG3, "")</f>
        <v/>
      </c>
      <c r="BK3" s="16" t="str">
        <f>IF($I3="x", BH3, "")</f>
        <v/>
      </c>
      <c r="BL3" s="16" t="str">
        <f>IF($I3="x", BI3, "")</f>
        <v/>
      </c>
      <c r="BM3" s="16">
        <f>IF($J3="x", BG3, "")</f>
        <v>0.7857142857142857</v>
      </c>
      <c r="BN3" s="16">
        <f>IF($J3="x", BH3, "")</f>
        <v>1</v>
      </c>
      <c r="BO3" s="16">
        <f>IF($J3="x", BI3, "")</f>
        <v>0.8125</v>
      </c>
    </row>
    <row r="4" spans="1:67" x14ac:dyDescent="0.2">
      <c r="A4" s="4">
        <v>2</v>
      </c>
      <c r="B4" s="5" t="s">
        <v>16</v>
      </c>
      <c r="C4" s="9">
        <v>79.370910882949829</v>
      </c>
      <c r="D4" s="20">
        <v>16093</v>
      </c>
      <c r="E4" s="20">
        <v>5050</v>
      </c>
      <c r="F4" s="20">
        <v>11043</v>
      </c>
      <c r="G4" s="20">
        <v>30521</v>
      </c>
      <c r="H4" s="4" t="b">
        <v>1</v>
      </c>
      <c r="I4" s="4"/>
      <c r="J4" s="4" t="s">
        <v>55</v>
      </c>
      <c r="K4" s="4">
        <v>1</v>
      </c>
      <c r="L4" s="4">
        <v>4</v>
      </c>
      <c r="M4" s="4">
        <v>0</v>
      </c>
      <c r="N4" s="16">
        <f t="shared" ref="N4:N32" si="3">IFERROR(K4/(K4+L4), 0)</f>
        <v>0.2</v>
      </c>
      <c r="O4" s="16">
        <f t="shared" ref="O4:O32" si="4">IFERROR(K4/(K4+M4), 0)</f>
        <v>1</v>
      </c>
      <c r="P4" s="16">
        <f t="shared" ref="P4:P32" si="5">IFERROR(2*((N4*O4)/(N4+O4)), 0)</f>
        <v>0.33333333333333337</v>
      </c>
      <c r="Q4" s="16" t="str">
        <f t="shared" ref="Q4:Q32" si="6">IF($I4="x", N4, "")</f>
        <v/>
      </c>
      <c r="R4" s="16" t="str">
        <f t="shared" ref="R4:R32" si="7">IF($I4="x", O4, "")</f>
        <v/>
      </c>
      <c r="S4" s="16" t="str">
        <f t="shared" ref="S4:S32" si="8">IF($I4="x", P4, "")</f>
        <v/>
      </c>
      <c r="T4" s="16">
        <f t="shared" ref="T4:T32" si="9">IF($J4="x", N4, "")</f>
        <v>0.2</v>
      </c>
      <c r="U4" s="16">
        <f t="shared" ref="U4:U32" si="10">IF($J4="x", O4, "")</f>
        <v>1</v>
      </c>
      <c r="V4" s="16">
        <f t="shared" ref="V4:V32" si="11">IF($J4="x", P4, "")</f>
        <v>0.33333333333333337</v>
      </c>
      <c r="W4" s="4">
        <v>1</v>
      </c>
      <c r="X4" s="4">
        <v>1</v>
      </c>
      <c r="Y4" s="4">
        <v>1</v>
      </c>
      <c r="Z4" s="16">
        <f t="shared" ref="Z4:Z32" si="12">IFERROR(W4/(W4+X4), 0)</f>
        <v>0.5</v>
      </c>
      <c r="AA4" s="16">
        <f t="shared" ref="AA4:AA32" si="13">IFERROR(W4/(W4+Y4), 0)</f>
        <v>0.5</v>
      </c>
      <c r="AB4" s="16">
        <f t="shared" ref="AB4:AB32" si="14">IFERROR(2*((Z4*AA4)/(Z4+AA4)), 0)</f>
        <v>0.5</v>
      </c>
      <c r="AC4" s="16" t="str">
        <f t="shared" ref="AC4:AC32" si="15">IF($I4="x", Z4, "")</f>
        <v/>
      </c>
      <c r="AD4" s="16" t="str">
        <f t="shared" ref="AD4:AD32" si="16">IF($I4="x", AA4, "")</f>
        <v/>
      </c>
      <c r="AE4" s="16" t="str">
        <f t="shared" ref="AE4:AE32" si="17">IF($I4="x", AB4, "")</f>
        <v/>
      </c>
      <c r="AF4" s="16">
        <f t="shared" ref="AF4:AF32" si="18">IF($J4="x", Z4, "")</f>
        <v>0.5</v>
      </c>
      <c r="AG4" s="16">
        <f t="shared" ref="AG4:AG32" si="19">IF($J4="x", AA4, "")</f>
        <v>0.5</v>
      </c>
      <c r="AH4" s="16">
        <f t="shared" ref="AH4:AH32" si="20">IF($J4="x", AB4, "")</f>
        <v>0.5</v>
      </c>
      <c r="AI4" s="4">
        <v>2</v>
      </c>
      <c r="AJ4" s="4">
        <v>0</v>
      </c>
      <c r="AK4" s="4">
        <v>0</v>
      </c>
      <c r="AL4" s="16">
        <f t="shared" ref="AL4:AL32" si="21">IFERROR(AI4/(AI4+AJ4), 0)</f>
        <v>1</v>
      </c>
      <c r="AM4" s="16">
        <f t="shared" ref="AM4:AM32" si="22">IFERROR(AI4/(AI4+AK4), 0)</f>
        <v>1</v>
      </c>
      <c r="AN4" s="16">
        <f t="shared" ref="AN4:AN32" si="23">IFERROR(2*((AL4*AM4)/(AL4+AM4)), 0)</f>
        <v>1</v>
      </c>
      <c r="AO4" s="16" t="str">
        <f t="shared" ref="AO4:AO32" si="24">IF($I4="x", AL4, "")</f>
        <v/>
      </c>
      <c r="AP4" s="16" t="str">
        <f t="shared" ref="AP4:AP32" si="25">IF($I4="x", AM4, "")</f>
        <v/>
      </c>
      <c r="AQ4" s="16" t="str">
        <f t="shared" ref="AQ4:AQ32" si="26">IF($I4="x", AN4, "")</f>
        <v/>
      </c>
      <c r="AR4" s="16">
        <f t="shared" ref="AR4:AR32" si="27">IF($J4="x", AL4, "")</f>
        <v>1</v>
      </c>
      <c r="AS4" s="16">
        <f t="shared" ref="AS4:AS32" si="28">IF($J4="x", AM4, "")</f>
        <v>1</v>
      </c>
      <c r="AT4" s="16">
        <f t="shared" ref="AT4:AT32" si="29">IF($J4="x", AN4, "")</f>
        <v>1</v>
      </c>
      <c r="AU4" s="4">
        <v>0</v>
      </c>
      <c r="AV4" s="4">
        <v>3</v>
      </c>
      <c r="AW4" s="4">
        <v>1</v>
      </c>
      <c r="AX4" s="16">
        <f t="shared" ref="AX4:AX32" si="30">IFERROR(AU4/(AU4+AV4), 0)</f>
        <v>0</v>
      </c>
      <c r="AY4" s="16">
        <f t="shared" ref="AY4:AY32" si="31">IFERROR(AU4/(AU4+AW4), 0)</f>
        <v>0</v>
      </c>
      <c r="AZ4" s="16">
        <f t="shared" ref="AZ4:AZ32" si="32">IFERROR(2*((AX4*AY4)/(AX4+AY4)), 0)</f>
        <v>0</v>
      </c>
      <c r="BA4" s="16" t="str">
        <f t="shared" ref="BA4:BA32" si="33">IF($I4="x", AX4, "")</f>
        <v/>
      </c>
      <c r="BB4" s="16" t="str">
        <f t="shared" ref="BB4:BB32" si="34">IF($I4="x", AY4, "")</f>
        <v/>
      </c>
      <c r="BC4" s="16" t="str">
        <f t="shared" ref="BC4:BC32" si="35">IF($I4="x", AZ4, "")</f>
        <v/>
      </c>
      <c r="BD4" s="16">
        <f t="shared" ref="BD4:BD32" si="36">IF($J4="x", AX4, "")</f>
        <v>0</v>
      </c>
      <c r="BE4" s="16">
        <f t="shared" ref="BE4:BE32" si="37">IF($J4="x", AY4, "")</f>
        <v>0</v>
      </c>
      <c r="BF4" s="16">
        <f t="shared" ref="BF4:BF32" si="38">IF($J4="x", AZ4, "")</f>
        <v>0</v>
      </c>
      <c r="BG4" s="16">
        <f t="shared" si="0"/>
        <v>0.42499999999999999</v>
      </c>
      <c r="BH4" s="16">
        <f t="shared" si="1"/>
        <v>0.625</v>
      </c>
      <c r="BI4" s="16">
        <f t="shared" si="2"/>
        <v>0.45833333333333337</v>
      </c>
      <c r="BJ4" s="16" t="str">
        <f t="shared" ref="BJ4:BJ32" si="39">IF($I4="x", BG4, "")</f>
        <v/>
      </c>
      <c r="BK4" s="16" t="str">
        <f t="shared" ref="BK4:BK32" si="40">IF($I4="x", BH4, "")</f>
        <v/>
      </c>
      <c r="BL4" s="16" t="str">
        <f t="shared" ref="BL4:BL32" si="41">IF($I4="x", BI4, "")</f>
        <v/>
      </c>
      <c r="BM4" s="16">
        <f t="shared" ref="BM4:BM32" si="42">IF($J4="x", BG4, "")</f>
        <v>0.42499999999999999</v>
      </c>
      <c r="BN4" s="16">
        <f t="shared" ref="BN4:BN32" si="43">IF($J4="x", BH4, "")</f>
        <v>0.625</v>
      </c>
      <c r="BO4" s="16">
        <f t="shared" ref="BO4:BO32" si="44">IF($J4="x", BI4, "")</f>
        <v>0.45833333333333337</v>
      </c>
    </row>
    <row r="5" spans="1:67" x14ac:dyDescent="0.2">
      <c r="A5" s="4">
        <v>3</v>
      </c>
      <c r="B5" s="5" t="s">
        <v>17</v>
      </c>
      <c r="C5" s="9">
        <v>74.515142917633057</v>
      </c>
      <c r="D5" s="20">
        <v>14296</v>
      </c>
      <c r="E5" s="20">
        <v>4211</v>
      </c>
      <c r="F5" s="20">
        <v>10085</v>
      </c>
      <c r="G5" s="20">
        <v>25236</v>
      </c>
      <c r="H5" s="4" t="b">
        <v>1</v>
      </c>
      <c r="I5" s="4"/>
      <c r="J5" s="4" t="s">
        <v>55</v>
      </c>
      <c r="K5" s="4">
        <v>1</v>
      </c>
      <c r="L5" s="4">
        <v>2</v>
      </c>
      <c r="M5" s="4">
        <v>0</v>
      </c>
      <c r="N5" s="16">
        <f t="shared" si="3"/>
        <v>0.33333333333333331</v>
      </c>
      <c r="O5" s="16">
        <f t="shared" si="4"/>
        <v>1</v>
      </c>
      <c r="P5" s="16">
        <f t="shared" si="5"/>
        <v>0.5</v>
      </c>
      <c r="Q5" s="16" t="str">
        <f t="shared" si="6"/>
        <v/>
      </c>
      <c r="R5" s="16" t="str">
        <f t="shared" si="7"/>
        <v/>
      </c>
      <c r="S5" s="16" t="str">
        <f t="shared" si="8"/>
        <v/>
      </c>
      <c r="T5" s="16">
        <f t="shared" si="9"/>
        <v>0.33333333333333331</v>
      </c>
      <c r="U5" s="16">
        <f t="shared" si="10"/>
        <v>1</v>
      </c>
      <c r="V5" s="16">
        <f t="shared" si="11"/>
        <v>0.5</v>
      </c>
      <c r="W5" s="4">
        <v>1</v>
      </c>
      <c r="X5" s="4">
        <v>1</v>
      </c>
      <c r="Y5" s="4">
        <v>1</v>
      </c>
      <c r="Z5" s="16">
        <f t="shared" si="12"/>
        <v>0.5</v>
      </c>
      <c r="AA5" s="16">
        <f t="shared" si="13"/>
        <v>0.5</v>
      </c>
      <c r="AB5" s="16">
        <f t="shared" si="14"/>
        <v>0.5</v>
      </c>
      <c r="AC5" s="16" t="str">
        <f t="shared" si="15"/>
        <v/>
      </c>
      <c r="AD5" s="16" t="str">
        <f t="shared" si="16"/>
        <v/>
      </c>
      <c r="AE5" s="16" t="str">
        <f t="shared" si="17"/>
        <v/>
      </c>
      <c r="AF5" s="16">
        <f t="shared" si="18"/>
        <v>0.5</v>
      </c>
      <c r="AG5" s="16">
        <f t="shared" si="19"/>
        <v>0.5</v>
      </c>
      <c r="AH5" s="16">
        <f t="shared" si="20"/>
        <v>0.5</v>
      </c>
      <c r="AI5" s="4">
        <v>0</v>
      </c>
      <c r="AJ5" s="4">
        <v>0</v>
      </c>
      <c r="AK5" s="4">
        <v>2</v>
      </c>
      <c r="AL5" s="16">
        <f t="shared" si="21"/>
        <v>0</v>
      </c>
      <c r="AM5" s="16">
        <f t="shared" si="22"/>
        <v>0</v>
      </c>
      <c r="AN5" s="16">
        <f t="shared" si="23"/>
        <v>0</v>
      </c>
      <c r="AO5" s="16" t="str">
        <f t="shared" si="24"/>
        <v/>
      </c>
      <c r="AP5" s="16" t="str">
        <f t="shared" si="25"/>
        <v/>
      </c>
      <c r="AQ5" s="16" t="str">
        <f t="shared" si="26"/>
        <v/>
      </c>
      <c r="AR5" s="16">
        <f t="shared" si="27"/>
        <v>0</v>
      </c>
      <c r="AS5" s="16">
        <f t="shared" si="28"/>
        <v>0</v>
      </c>
      <c r="AT5" s="16">
        <f t="shared" si="29"/>
        <v>0</v>
      </c>
      <c r="AU5" s="4">
        <v>0</v>
      </c>
      <c r="AV5" s="4">
        <v>1</v>
      </c>
      <c r="AW5" s="4">
        <v>1</v>
      </c>
      <c r="AX5" s="16">
        <f t="shared" si="30"/>
        <v>0</v>
      </c>
      <c r="AY5" s="16">
        <f t="shared" si="31"/>
        <v>0</v>
      </c>
      <c r="AZ5" s="16">
        <f t="shared" si="32"/>
        <v>0</v>
      </c>
      <c r="BA5" s="16" t="str">
        <f t="shared" si="33"/>
        <v/>
      </c>
      <c r="BB5" s="16" t="str">
        <f t="shared" si="34"/>
        <v/>
      </c>
      <c r="BC5" s="16" t="str">
        <f t="shared" si="35"/>
        <v/>
      </c>
      <c r="BD5" s="16">
        <f t="shared" si="36"/>
        <v>0</v>
      </c>
      <c r="BE5" s="16">
        <f t="shared" si="37"/>
        <v>0</v>
      </c>
      <c r="BF5" s="16">
        <f t="shared" si="38"/>
        <v>0</v>
      </c>
      <c r="BG5" s="16">
        <f t="shared" si="0"/>
        <v>0.20833333333333331</v>
      </c>
      <c r="BH5" s="16">
        <f t="shared" si="1"/>
        <v>0.375</v>
      </c>
      <c r="BI5" s="16">
        <f t="shared" si="2"/>
        <v>0.25</v>
      </c>
      <c r="BJ5" s="16" t="str">
        <f t="shared" si="39"/>
        <v/>
      </c>
      <c r="BK5" s="16" t="str">
        <f t="shared" si="40"/>
        <v/>
      </c>
      <c r="BL5" s="16" t="str">
        <f t="shared" si="41"/>
        <v/>
      </c>
      <c r="BM5" s="16">
        <f t="shared" si="42"/>
        <v>0.20833333333333331</v>
      </c>
      <c r="BN5" s="16">
        <f t="shared" si="43"/>
        <v>0.375</v>
      </c>
      <c r="BO5" s="16">
        <f t="shared" si="44"/>
        <v>0.25</v>
      </c>
    </row>
    <row r="6" spans="1:67" x14ac:dyDescent="0.2">
      <c r="A6" s="4">
        <v>4</v>
      </c>
      <c r="B6" s="5" t="s">
        <v>18</v>
      </c>
      <c r="C6" s="9">
        <v>78.504531383514404</v>
      </c>
      <c r="D6" s="20">
        <v>15954</v>
      </c>
      <c r="E6" s="20">
        <v>5075</v>
      </c>
      <c r="F6" s="20">
        <v>10879</v>
      </c>
      <c r="G6" s="20">
        <v>30168</v>
      </c>
      <c r="H6" s="4" t="b">
        <v>1</v>
      </c>
      <c r="I6" s="4"/>
      <c r="J6" s="4" t="s">
        <v>55</v>
      </c>
      <c r="K6" s="4">
        <v>1</v>
      </c>
      <c r="L6" s="4">
        <v>0</v>
      </c>
      <c r="M6" s="4">
        <v>0</v>
      </c>
      <c r="N6" s="16">
        <f t="shared" si="3"/>
        <v>1</v>
      </c>
      <c r="O6" s="16">
        <f t="shared" si="4"/>
        <v>1</v>
      </c>
      <c r="P6" s="16">
        <f t="shared" si="5"/>
        <v>1</v>
      </c>
      <c r="Q6" s="16" t="str">
        <f t="shared" si="6"/>
        <v/>
      </c>
      <c r="R6" s="16" t="str">
        <f t="shared" si="7"/>
        <v/>
      </c>
      <c r="S6" s="16" t="str">
        <f t="shared" si="8"/>
        <v/>
      </c>
      <c r="T6" s="16">
        <f t="shared" si="9"/>
        <v>1</v>
      </c>
      <c r="U6" s="16">
        <f t="shared" si="10"/>
        <v>1</v>
      </c>
      <c r="V6" s="16">
        <f t="shared" si="11"/>
        <v>1</v>
      </c>
      <c r="W6" s="4">
        <v>1</v>
      </c>
      <c r="X6" s="4">
        <v>1</v>
      </c>
      <c r="Y6" s="4">
        <v>1</v>
      </c>
      <c r="Z6" s="16">
        <f t="shared" si="12"/>
        <v>0.5</v>
      </c>
      <c r="AA6" s="16">
        <f t="shared" si="13"/>
        <v>0.5</v>
      </c>
      <c r="AB6" s="16">
        <f t="shared" si="14"/>
        <v>0.5</v>
      </c>
      <c r="AC6" s="16" t="str">
        <f t="shared" si="15"/>
        <v/>
      </c>
      <c r="AD6" s="16" t="str">
        <f t="shared" si="16"/>
        <v/>
      </c>
      <c r="AE6" s="16" t="str">
        <f t="shared" si="17"/>
        <v/>
      </c>
      <c r="AF6" s="16">
        <f t="shared" si="18"/>
        <v>0.5</v>
      </c>
      <c r="AG6" s="16">
        <f t="shared" si="19"/>
        <v>0.5</v>
      </c>
      <c r="AH6" s="16">
        <f t="shared" si="20"/>
        <v>0.5</v>
      </c>
      <c r="AI6" s="4">
        <v>2</v>
      </c>
      <c r="AJ6" s="4">
        <v>0</v>
      </c>
      <c r="AK6" s="4">
        <v>0</v>
      </c>
      <c r="AL6" s="16">
        <f t="shared" si="21"/>
        <v>1</v>
      </c>
      <c r="AM6" s="16">
        <f t="shared" si="22"/>
        <v>1</v>
      </c>
      <c r="AN6" s="16">
        <f t="shared" si="23"/>
        <v>1</v>
      </c>
      <c r="AO6" s="16" t="str">
        <f t="shared" si="24"/>
        <v/>
      </c>
      <c r="AP6" s="16" t="str">
        <f t="shared" si="25"/>
        <v/>
      </c>
      <c r="AQ6" s="16" t="str">
        <f t="shared" si="26"/>
        <v/>
      </c>
      <c r="AR6" s="16">
        <f t="shared" si="27"/>
        <v>1</v>
      </c>
      <c r="AS6" s="16">
        <f t="shared" si="28"/>
        <v>1</v>
      </c>
      <c r="AT6" s="16">
        <f t="shared" si="29"/>
        <v>1</v>
      </c>
      <c r="AU6" s="4">
        <v>0</v>
      </c>
      <c r="AV6" s="4">
        <v>1</v>
      </c>
      <c r="AW6" s="4">
        <v>1</v>
      </c>
      <c r="AX6" s="16">
        <f t="shared" si="30"/>
        <v>0</v>
      </c>
      <c r="AY6" s="16">
        <f t="shared" si="31"/>
        <v>0</v>
      </c>
      <c r="AZ6" s="16">
        <f t="shared" si="32"/>
        <v>0</v>
      </c>
      <c r="BA6" s="16" t="str">
        <f t="shared" si="33"/>
        <v/>
      </c>
      <c r="BB6" s="16" t="str">
        <f t="shared" si="34"/>
        <v/>
      </c>
      <c r="BC6" s="16" t="str">
        <f t="shared" si="35"/>
        <v/>
      </c>
      <c r="BD6" s="16">
        <f t="shared" si="36"/>
        <v>0</v>
      </c>
      <c r="BE6" s="16">
        <f t="shared" si="37"/>
        <v>0</v>
      </c>
      <c r="BF6" s="16">
        <f t="shared" si="38"/>
        <v>0</v>
      </c>
      <c r="BG6" s="16">
        <f t="shared" si="0"/>
        <v>0.625</v>
      </c>
      <c r="BH6" s="16">
        <f t="shared" si="1"/>
        <v>0.625</v>
      </c>
      <c r="BI6" s="16">
        <f t="shared" si="2"/>
        <v>0.625</v>
      </c>
      <c r="BJ6" s="16" t="str">
        <f t="shared" si="39"/>
        <v/>
      </c>
      <c r="BK6" s="16" t="str">
        <f t="shared" si="40"/>
        <v/>
      </c>
      <c r="BL6" s="16" t="str">
        <f t="shared" si="41"/>
        <v/>
      </c>
      <c r="BM6" s="16">
        <f t="shared" si="42"/>
        <v>0.625</v>
      </c>
      <c r="BN6" s="16">
        <f t="shared" si="43"/>
        <v>0.625</v>
      </c>
      <c r="BO6" s="16">
        <f t="shared" si="44"/>
        <v>0.625</v>
      </c>
    </row>
    <row r="7" spans="1:67" x14ac:dyDescent="0.2">
      <c r="A7" s="4">
        <v>5</v>
      </c>
      <c r="B7" s="5" t="s">
        <v>19</v>
      </c>
      <c r="C7" s="9">
        <v>83.287352800369263</v>
      </c>
      <c r="D7" s="20">
        <v>16483</v>
      </c>
      <c r="E7" s="20">
        <v>5312</v>
      </c>
      <c r="F7" s="20">
        <v>11171</v>
      </c>
      <c r="G7" s="20">
        <v>29704</v>
      </c>
      <c r="H7" s="4" t="b">
        <v>1</v>
      </c>
      <c r="I7" s="4"/>
      <c r="J7" s="4" t="s">
        <v>55</v>
      </c>
      <c r="K7" s="4">
        <v>1</v>
      </c>
      <c r="L7" s="4">
        <v>0</v>
      </c>
      <c r="M7" s="4">
        <v>0</v>
      </c>
      <c r="N7" s="16">
        <f t="shared" si="3"/>
        <v>1</v>
      </c>
      <c r="O7" s="16">
        <f t="shared" si="4"/>
        <v>1</v>
      </c>
      <c r="P7" s="16">
        <f t="shared" si="5"/>
        <v>1</v>
      </c>
      <c r="Q7" s="16" t="str">
        <f t="shared" si="6"/>
        <v/>
      </c>
      <c r="R7" s="16" t="str">
        <f t="shared" si="7"/>
        <v/>
      </c>
      <c r="S7" s="16" t="str">
        <f t="shared" si="8"/>
        <v/>
      </c>
      <c r="T7" s="16">
        <f t="shared" si="9"/>
        <v>1</v>
      </c>
      <c r="U7" s="16">
        <f t="shared" si="10"/>
        <v>1</v>
      </c>
      <c r="V7" s="16">
        <f t="shared" si="11"/>
        <v>1</v>
      </c>
      <c r="W7" s="4">
        <v>1</v>
      </c>
      <c r="X7" s="4">
        <v>1</v>
      </c>
      <c r="Y7" s="4">
        <v>1</v>
      </c>
      <c r="Z7" s="16">
        <f t="shared" si="12"/>
        <v>0.5</v>
      </c>
      <c r="AA7" s="16">
        <f t="shared" si="13"/>
        <v>0.5</v>
      </c>
      <c r="AB7" s="16">
        <f t="shared" si="14"/>
        <v>0.5</v>
      </c>
      <c r="AC7" s="16" t="str">
        <f t="shared" si="15"/>
        <v/>
      </c>
      <c r="AD7" s="16" t="str">
        <f t="shared" si="16"/>
        <v/>
      </c>
      <c r="AE7" s="16" t="str">
        <f t="shared" si="17"/>
        <v/>
      </c>
      <c r="AF7" s="16">
        <f t="shared" si="18"/>
        <v>0.5</v>
      </c>
      <c r="AG7" s="16">
        <f t="shared" si="19"/>
        <v>0.5</v>
      </c>
      <c r="AH7" s="16">
        <f t="shared" si="20"/>
        <v>0.5</v>
      </c>
      <c r="AI7" s="4">
        <v>3</v>
      </c>
      <c r="AJ7" s="4">
        <v>0</v>
      </c>
      <c r="AK7" s="4">
        <v>0</v>
      </c>
      <c r="AL7" s="16">
        <f t="shared" si="21"/>
        <v>1</v>
      </c>
      <c r="AM7" s="16">
        <f t="shared" si="22"/>
        <v>1</v>
      </c>
      <c r="AN7" s="16">
        <f t="shared" si="23"/>
        <v>1</v>
      </c>
      <c r="AO7" s="16" t="str">
        <f t="shared" si="24"/>
        <v/>
      </c>
      <c r="AP7" s="16" t="str">
        <f t="shared" si="25"/>
        <v/>
      </c>
      <c r="AQ7" s="16" t="str">
        <f t="shared" si="26"/>
        <v/>
      </c>
      <c r="AR7" s="16">
        <f t="shared" si="27"/>
        <v>1</v>
      </c>
      <c r="AS7" s="16">
        <f t="shared" si="28"/>
        <v>1</v>
      </c>
      <c r="AT7" s="16">
        <f t="shared" si="29"/>
        <v>1</v>
      </c>
      <c r="AU7" s="4">
        <v>1</v>
      </c>
      <c r="AV7" s="4">
        <v>1</v>
      </c>
      <c r="AW7" s="4">
        <v>0</v>
      </c>
      <c r="AX7" s="16">
        <f t="shared" si="30"/>
        <v>0.5</v>
      </c>
      <c r="AY7" s="16">
        <f t="shared" si="31"/>
        <v>1</v>
      </c>
      <c r="AZ7" s="16">
        <f t="shared" si="32"/>
        <v>0.66666666666666663</v>
      </c>
      <c r="BA7" s="16" t="str">
        <f t="shared" si="33"/>
        <v/>
      </c>
      <c r="BB7" s="16" t="str">
        <f t="shared" si="34"/>
        <v/>
      </c>
      <c r="BC7" s="16" t="str">
        <f t="shared" si="35"/>
        <v/>
      </c>
      <c r="BD7" s="16">
        <f t="shared" si="36"/>
        <v>0.5</v>
      </c>
      <c r="BE7" s="16">
        <f t="shared" si="37"/>
        <v>1</v>
      </c>
      <c r="BF7" s="16">
        <f t="shared" si="38"/>
        <v>0.66666666666666663</v>
      </c>
      <c r="BG7" s="16">
        <f t="shared" si="0"/>
        <v>0.75</v>
      </c>
      <c r="BH7" s="16">
        <f t="shared" si="1"/>
        <v>0.875</v>
      </c>
      <c r="BI7" s="16">
        <f t="shared" si="2"/>
        <v>0.79166666666666663</v>
      </c>
      <c r="BJ7" s="16" t="str">
        <f t="shared" si="39"/>
        <v/>
      </c>
      <c r="BK7" s="16" t="str">
        <f t="shared" si="40"/>
        <v/>
      </c>
      <c r="BL7" s="16" t="str">
        <f t="shared" si="41"/>
        <v/>
      </c>
      <c r="BM7" s="16">
        <f t="shared" si="42"/>
        <v>0.75</v>
      </c>
      <c r="BN7" s="16">
        <f t="shared" si="43"/>
        <v>0.875</v>
      </c>
      <c r="BO7" s="16">
        <f t="shared" si="44"/>
        <v>0.79166666666666663</v>
      </c>
    </row>
    <row r="8" spans="1:67" x14ac:dyDescent="0.2">
      <c r="A8" s="4">
        <v>6</v>
      </c>
      <c r="B8" s="5" t="s">
        <v>20</v>
      </c>
      <c r="C8" s="9">
        <v>83.363049030303955</v>
      </c>
      <c r="D8" s="20">
        <v>21674</v>
      </c>
      <c r="E8" s="20">
        <v>4980</v>
      </c>
      <c r="F8" s="20">
        <v>16694</v>
      </c>
      <c r="G8" s="20">
        <v>48273</v>
      </c>
      <c r="H8" s="4" t="b">
        <v>1</v>
      </c>
      <c r="I8" s="4" t="s">
        <v>55</v>
      </c>
      <c r="J8" s="4"/>
      <c r="K8" s="4">
        <v>1</v>
      </c>
      <c r="L8" s="4">
        <v>0</v>
      </c>
      <c r="M8" s="4">
        <v>0</v>
      </c>
      <c r="N8" s="16">
        <f t="shared" si="3"/>
        <v>1</v>
      </c>
      <c r="O8" s="16">
        <f t="shared" si="4"/>
        <v>1</v>
      </c>
      <c r="P8" s="16">
        <f t="shared" si="5"/>
        <v>1</v>
      </c>
      <c r="Q8" s="16">
        <f t="shared" si="6"/>
        <v>1</v>
      </c>
      <c r="R8" s="16">
        <f t="shared" si="7"/>
        <v>1</v>
      </c>
      <c r="S8" s="16">
        <f t="shared" si="8"/>
        <v>1</v>
      </c>
      <c r="T8" s="16" t="str">
        <f t="shared" si="9"/>
        <v/>
      </c>
      <c r="U8" s="16" t="str">
        <f t="shared" si="10"/>
        <v/>
      </c>
      <c r="V8" s="16" t="str">
        <f t="shared" si="11"/>
        <v/>
      </c>
      <c r="W8" s="4">
        <v>1</v>
      </c>
      <c r="X8" s="4">
        <v>0</v>
      </c>
      <c r="Y8" s="4">
        <v>1</v>
      </c>
      <c r="Z8" s="16">
        <f t="shared" si="12"/>
        <v>1</v>
      </c>
      <c r="AA8" s="16">
        <f t="shared" si="13"/>
        <v>0.5</v>
      </c>
      <c r="AB8" s="16">
        <f t="shared" si="14"/>
        <v>0.66666666666666663</v>
      </c>
      <c r="AC8" s="16">
        <f t="shared" si="15"/>
        <v>1</v>
      </c>
      <c r="AD8" s="16">
        <f t="shared" si="16"/>
        <v>0.5</v>
      </c>
      <c r="AE8" s="16">
        <f t="shared" si="17"/>
        <v>0.66666666666666663</v>
      </c>
      <c r="AF8" s="16" t="str">
        <f t="shared" si="18"/>
        <v/>
      </c>
      <c r="AG8" s="16" t="str">
        <f t="shared" si="19"/>
        <v/>
      </c>
      <c r="AH8" s="16" t="str">
        <f t="shared" si="20"/>
        <v/>
      </c>
      <c r="AI8" s="4">
        <v>1</v>
      </c>
      <c r="AJ8" s="4">
        <v>0</v>
      </c>
      <c r="AK8" s="4">
        <v>1</v>
      </c>
      <c r="AL8" s="16">
        <f t="shared" si="21"/>
        <v>1</v>
      </c>
      <c r="AM8" s="16">
        <f t="shared" si="22"/>
        <v>0.5</v>
      </c>
      <c r="AN8" s="16">
        <f t="shared" si="23"/>
        <v>0.66666666666666663</v>
      </c>
      <c r="AO8" s="16">
        <f t="shared" si="24"/>
        <v>1</v>
      </c>
      <c r="AP8" s="16">
        <f t="shared" si="25"/>
        <v>0.5</v>
      </c>
      <c r="AQ8" s="16">
        <f t="shared" si="26"/>
        <v>0.66666666666666663</v>
      </c>
      <c r="AR8" s="16" t="str">
        <f t="shared" si="27"/>
        <v/>
      </c>
      <c r="AS8" s="16" t="str">
        <f t="shared" si="28"/>
        <v/>
      </c>
      <c r="AT8" s="16" t="str">
        <f t="shared" si="29"/>
        <v/>
      </c>
      <c r="AU8" s="4">
        <v>0</v>
      </c>
      <c r="AV8" s="4">
        <v>2</v>
      </c>
      <c r="AW8" s="4">
        <v>4</v>
      </c>
      <c r="AX8" s="16">
        <f t="shared" si="30"/>
        <v>0</v>
      </c>
      <c r="AY8" s="16">
        <f t="shared" si="31"/>
        <v>0</v>
      </c>
      <c r="AZ8" s="16">
        <f t="shared" si="32"/>
        <v>0</v>
      </c>
      <c r="BA8" s="16">
        <f t="shared" si="33"/>
        <v>0</v>
      </c>
      <c r="BB8" s="16">
        <f t="shared" si="34"/>
        <v>0</v>
      </c>
      <c r="BC8" s="16">
        <f t="shared" si="35"/>
        <v>0</v>
      </c>
      <c r="BD8" s="16" t="str">
        <f t="shared" si="36"/>
        <v/>
      </c>
      <c r="BE8" s="16" t="str">
        <f t="shared" si="37"/>
        <v/>
      </c>
      <c r="BF8" s="16" t="str">
        <f t="shared" si="38"/>
        <v/>
      </c>
      <c r="BG8" s="16">
        <f t="shared" si="0"/>
        <v>0.75</v>
      </c>
      <c r="BH8" s="16">
        <f t="shared" si="1"/>
        <v>0.5</v>
      </c>
      <c r="BI8" s="16">
        <f t="shared" si="2"/>
        <v>0.58333333333333326</v>
      </c>
      <c r="BJ8" s="16">
        <f t="shared" si="39"/>
        <v>0.75</v>
      </c>
      <c r="BK8" s="16">
        <f t="shared" si="40"/>
        <v>0.5</v>
      </c>
      <c r="BL8" s="16">
        <f t="shared" si="41"/>
        <v>0.58333333333333326</v>
      </c>
      <c r="BM8" s="16" t="str">
        <f t="shared" si="42"/>
        <v/>
      </c>
      <c r="BN8" s="16" t="str">
        <f t="shared" si="43"/>
        <v/>
      </c>
      <c r="BO8" s="16" t="str">
        <f t="shared" si="44"/>
        <v/>
      </c>
    </row>
    <row r="9" spans="1:67" x14ac:dyDescent="0.2">
      <c r="A9" s="4">
        <v>7</v>
      </c>
      <c r="B9" s="5" t="s">
        <v>21</v>
      </c>
      <c r="C9" s="9">
        <v>72.93875789642334</v>
      </c>
      <c r="D9" s="20">
        <v>19161</v>
      </c>
      <c r="E9" s="20">
        <v>4622</v>
      </c>
      <c r="F9" s="20">
        <v>14539</v>
      </c>
      <c r="G9" s="20">
        <v>41805</v>
      </c>
      <c r="H9" s="4" t="b">
        <v>1</v>
      </c>
      <c r="I9" s="4" t="s">
        <v>55</v>
      </c>
      <c r="J9" s="4"/>
      <c r="K9" s="4">
        <v>1</v>
      </c>
      <c r="L9" s="4">
        <v>0</v>
      </c>
      <c r="M9" s="4">
        <v>0</v>
      </c>
      <c r="N9" s="16">
        <f t="shared" si="3"/>
        <v>1</v>
      </c>
      <c r="O9" s="16">
        <f t="shared" si="4"/>
        <v>1</v>
      </c>
      <c r="P9" s="16">
        <f t="shared" si="5"/>
        <v>1</v>
      </c>
      <c r="Q9" s="16">
        <f t="shared" si="6"/>
        <v>1</v>
      </c>
      <c r="R9" s="16">
        <f t="shared" si="7"/>
        <v>1</v>
      </c>
      <c r="S9" s="16">
        <f t="shared" si="8"/>
        <v>1</v>
      </c>
      <c r="T9" s="16" t="str">
        <f t="shared" si="9"/>
        <v/>
      </c>
      <c r="U9" s="16" t="str">
        <f t="shared" si="10"/>
        <v/>
      </c>
      <c r="V9" s="16" t="str">
        <f t="shared" si="11"/>
        <v/>
      </c>
      <c r="W9" s="4">
        <v>2</v>
      </c>
      <c r="X9" s="4">
        <v>1</v>
      </c>
      <c r="Y9" s="4">
        <v>0</v>
      </c>
      <c r="Z9" s="16">
        <f t="shared" si="12"/>
        <v>0.66666666666666663</v>
      </c>
      <c r="AA9" s="16">
        <f t="shared" si="13"/>
        <v>1</v>
      </c>
      <c r="AB9" s="16">
        <f t="shared" si="14"/>
        <v>0.8</v>
      </c>
      <c r="AC9" s="16">
        <f t="shared" si="15"/>
        <v>0.66666666666666663</v>
      </c>
      <c r="AD9" s="16">
        <f t="shared" si="16"/>
        <v>1</v>
      </c>
      <c r="AE9" s="16">
        <f t="shared" si="17"/>
        <v>0.8</v>
      </c>
      <c r="AF9" s="16" t="str">
        <f t="shared" si="18"/>
        <v/>
      </c>
      <c r="AG9" s="16" t="str">
        <f t="shared" si="19"/>
        <v/>
      </c>
      <c r="AH9" s="16" t="str">
        <f t="shared" si="20"/>
        <v/>
      </c>
      <c r="AI9" s="4">
        <v>2</v>
      </c>
      <c r="AJ9" s="4">
        <v>0</v>
      </c>
      <c r="AK9" s="4">
        <v>1</v>
      </c>
      <c r="AL9" s="16">
        <f t="shared" si="21"/>
        <v>1</v>
      </c>
      <c r="AM9" s="16">
        <f t="shared" si="22"/>
        <v>0.66666666666666663</v>
      </c>
      <c r="AN9" s="16">
        <f t="shared" si="23"/>
        <v>0.8</v>
      </c>
      <c r="AO9" s="16">
        <f t="shared" si="24"/>
        <v>1</v>
      </c>
      <c r="AP9" s="16">
        <f t="shared" si="25"/>
        <v>0.66666666666666663</v>
      </c>
      <c r="AQ9" s="16">
        <f t="shared" si="26"/>
        <v>0.8</v>
      </c>
      <c r="AR9" s="16" t="str">
        <f t="shared" si="27"/>
        <v/>
      </c>
      <c r="AS9" s="16" t="str">
        <f t="shared" si="28"/>
        <v/>
      </c>
      <c r="AT9" s="16" t="str">
        <f t="shared" si="29"/>
        <v/>
      </c>
      <c r="AU9" s="4">
        <v>0</v>
      </c>
      <c r="AV9" s="4">
        <v>0</v>
      </c>
      <c r="AW9" s="4">
        <v>2</v>
      </c>
      <c r="AX9" s="16">
        <f t="shared" si="30"/>
        <v>0</v>
      </c>
      <c r="AY9" s="16">
        <f t="shared" si="31"/>
        <v>0</v>
      </c>
      <c r="AZ9" s="16">
        <f t="shared" si="32"/>
        <v>0</v>
      </c>
      <c r="BA9" s="16">
        <f t="shared" si="33"/>
        <v>0</v>
      </c>
      <c r="BB9" s="16">
        <f t="shared" si="34"/>
        <v>0</v>
      </c>
      <c r="BC9" s="16">
        <f t="shared" si="35"/>
        <v>0</v>
      </c>
      <c r="BD9" s="16" t="str">
        <f t="shared" si="36"/>
        <v/>
      </c>
      <c r="BE9" s="16" t="str">
        <f t="shared" si="37"/>
        <v/>
      </c>
      <c r="BF9" s="16" t="str">
        <f t="shared" si="38"/>
        <v/>
      </c>
      <c r="BG9" s="16">
        <f t="shared" si="0"/>
        <v>0.66666666666666663</v>
      </c>
      <c r="BH9" s="16">
        <f t="shared" si="1"/>
        <v>0.66666666666666663</v>
      </c>
      <c r="BI9" s="16">
        <f t="shared" si="2"/>
        <v>0.65</v>
      </c>
      <c r="BJ9" s="16">
        <f t="shared" si="39"/>
        <v>0.66666666666666663</v>
      </c>
      <c r="BK9" s="16">
        <f t="shared" si="40"/>
        <v>0.66666666666666663</v>
      </c>
      <c r="BL9" s="16">
        <f t="shared" si="41"/>
        <v>0.65</v>
      </c>
      <c r="BM9" s="16" t="str">
        <f t="shared" si="42"/>
        <v/>
      </c>
      <c r="BN9" s="16" t="str">
        <f t="shared" si="43"/>
        <v/>
      </c>
      <c r="BO9" s="16" t="str">
        <f t="shared" si="44"/>
        <v/>
      </c>
    </row>
    <row r="10" spans="1:67" x14ac:dyDescent="0.2">
      <c r="A10" s="4">
        <v>8</v>
      </c>
      <c r="B10" s="5" t="s">
        <v>22</v>
      </c>
      <c r="C10" s="9">
        <v>71.217515230178833</v>
      </c>
      <c r="D10" s="20">
        <v>25675</v>
      </c>
      <c r="E10" s="20">
        <v>4656</v>
      </c>
      <c r="F10" s="20">
        <v>21019</v>
      </c>
      <c r="G10" s="20">
        <v>72016</v>
      </c>
      <c r="H10" s="4" t="b">
        <v>1</v>
      </c>
      <c r="I10" s="4" t="s">
        <v>55</v>
      </c>
      <c r="J10" s="4"/>
      <c r="K10" s="4">
        <v>1</v>
      </c>
      <c r="L10" s="4">
        <v>0</v>
      </c>
      <c r="M10" s="4">
        <v>0</v>
      </c>
      <c r="N10" s="16">
        <f t="shared" si="3"/>
        <v>1</v>
      </c>
      <c r="O10" s="16">
        <f t="shared" si="4"/>
        <v>1</v>
      </c>
      <c r="P10" s="16">
        <f t="shared" si="5"/>
        <v>1</v>
      </c>
      <c r="Q10" s="16">
        <f t="shared" si="6"/>
        <v>1</v>
      </c>
      <c r="R10" s="16">
        <f t="shared" si="7"/>
        <v>1</v>
      </c>
      <c r="S10" s="16">
        <f t="shared" si="8"/>
        <v>1</v>
      </c>
      <c r="T10" s="16" t="str">
        <f t="shared" si="9"/>
        <v/>
      </c>
      <c r="U10" s="16" t="str">
        <f t="shared" si="10"/>
        <v/>
      </c>
      <c r="V10" s="16" t="str">
        <f t="shared" si="11"/>
        <v/>
      </c>
      <c r="W10" s="4">
        <v>2</v>
      </c>
      <c r="X10" s="4">
        <v>2</v>
      </c>
      <c r="Y10" s="4">
        <v>0</v>
      </c>
      <c r="Z10" s="16">
        <f t="shared" si="12"/>
        <v>0.5</v>
      </c>
      <c r="AA10" s="16">
        <f t="shared" si="13"/>
        <v>1</v>
      </c>
      <c r="AB10" s="16">
        <f t="shared" si="14"/>
        <v>0.66666666666666663</v>
      </c>
      <c r="AC10" s="16">
        <f t="shared" si="15"/>
        <v>0.5</v>
      </c>
      <c r="AD10" s="16">
        <f t="shared" si="16"/>
        <v>1</v>
      </c>
      <c r="AE10" s="16">
        <f t="shared" si="17"/>
        <v>0.66666666666666663</v>
      </c>
      <c r="AF10" s="16" t="str">
        <f t="shared" si="18"/>
        <v/>
      </c>
      <c r="AG10" s="16" t="str">
        <f t="shared" si="19"/>
        <v/>
      </c>
      <c r="AH10" s="16" t="str">
        <f t="shared" si="20"/>
        <v/>
      </c>
      <c r="AI10" s="4">
        <v>2</v>
      </c>
      <c r="AJ10" s="4">
        <v>0</v>
      </c>
      <c r="AK10" s="4">
        <v>1</v>
      </c>
      <c r="AL10" s="16">
        <f t="shared" si="21"/>
        <v>1</v>
      </c>
      <c r="AM10" s="16">
        <f t="shared" si="22"/>
        <v>0.66666666666666663</v>
      </c>
      <c r="AN10" s="16">
        <f t="shared" si="23"/>
        <v>0.8</v>
      </c>
      <c r="AO10" s="16">
        <f t="shared" si="24"/>
        <v>1</v>
      </c>
      <c r="AP10" s="16">
        <f t="shared" si="25"/>
        <v>0.66666666666666663</v>
      </c>
      <c r="AQ10" s="16">
        <f t="shared" si="26"/>
        <v>0.8</v>
      </c>
      <c r="AR10" s="16" t="str">
        <f t="shared" si="27"/>
        <v/>
      </c>
      <c r="AS10" s="16" t="str">
        <f t="shared" si="28"/>
        <v/>
      </c>
      <c r="AT10" s="16" t="str">
        <f t="shared" si="29"/>
        <v/>
      </c>
      <c r="AU10" s="4">
        <v>0</v>
      </c>
      <c r="AV10" s="4">
        <v>3</v>
      </c>
      <c r="AW10" s="4">
        <v>2</v>
      </c>
      <c r="AX10" s="16">
        <f t="shared" si="30"/>
        <v>0</v>
      </c>
      <c r="AY10" s="16">
        <f t="shared" si="31"/>
        <v>0</v>
      </c>
      <c r="AZ10" s="16">
        <f t="shared" si="32"/>
        <v>0</v>
      </c>
      <c r="BA10" s="16">
        <f t="shared" si="33"/>
        <v>0</v>
      </c>
      <c r="BB10" s="16">
        <f t="shared" si="34"/>
        <v>0</v>
      </c>
      <c r="BC10" s="16">
        <f t="shared" si="35"/>
        <v>0</v>
      </c>
      <c r="BD10" s="16" t="str">
        <f t="shared" si="36"/>
        <v/>
      </c>
      <c r="BE10" s="16" t="str">
        <f t="shared" si="37"/>
        <v/>
      </c>
      <c r="BF10" s="16" t="str">
        <f t="shared" si="38"/>
        <v/>
      </c>
      <c r="BG10" s="16">
        <f t="shared" si="0"/>
        <v>0.625</v>
      </c>
      <c r="BH10" s="16">
        <f t="shared" si="1"/>
        <v>0.66666666666666663</v>
      </c>
      <c r="BI10" s="16">
        <f t="shared" si="2"/>
        <v>0.6166666666666667</v>
      </c>
      <c r="BJ10" s="16">
        <f t="shared" si="39"/>
        <v>0.625</v>
      </c>
      <c r="BK10" s="16">
        <f t="shared" si="40"/>
        <v>0.66666666666666663</v>
      </c>
      <c r="BL10" s="16">
        <f t="shared" si="41"/>
        <v>0.6166666666666667</v>
      </c>
      <c r="BM10" s="16" t="str">
        <f t="shared" si="42"/>
        <v/>
      </c>
      <c r="BN10" s="16" t="str">
        <f t="shared" si="43"/>
        <v/>
      </c>
      <c r="BO10" s="16" t="str">
        <f t="shared" si="44"/>
        <v/>
      </c>
    </row>
    <row r="11" spans="1:67" x14ac:dyDescent="0.2">
      <c r="A11" s="4">
        <v>9</v>
      </c>
      <c r="B11" s="5" t="s">
        <v>23</v>
      </c>
      <c r="C11" s="9">
        <v>61.808706045150757</v>
      </c>
      <c r="D11" s="20">
        <v>13508</v>
      </c>
      <c r="E11" s="20">
        <v>3827</v>
      </c>
      <c r="F11" s="20">
        <v>9681</v>
      </c>
      <c r="G11" s="20">
        <v>16212</v>
      </c>
      <c r="H11" s="4" t="b">
        <v>1</v>
      </c>
      <c r="I11" s="4" t="s">
        <v>55</v>
      </c>
      <c r="J11" s="4"/>
      <c r="K11" s="4">
        <v>0</v>
      </c>
      <c r="L11" s="4">
        <v>4</v>
      </c>
      <c r="M11" s="4">
        <v>0</v>
      </c>
      <c r="N11" s="16">
        <f t="shared" si="3"/>
        <v>0</v>
      </c>
      <c r="O11" s="16">
        <f t="shared" si="4"/>
        <v>0</v>
      </c>
      <c r="P11" s="16">
        <f t="shared" si="5"/>
        <v>0</v>
      </c>
      <c r="Q11" s="16">
        <f t="shared" si="6"/>
        <v>0</v>
      </c>
      <c r="R11" s="16">
        <f t="shared" si="7"/>
        <v>0</v>
      </c>
      <c r="S11" s="16">
        <f t="shared" si="8"/>
        <v>0</v>
      </c>
      <c r="T11" s="16" t="str">
        <f t="shared" si="9"/>
        <v/>
      </c>
      <c r="U11" s="16" t="str">
        <f t="shared" si="10"/>
        <v/>
      </c>
      <c r="V11" s="16" t="str">
        <f t="shared" si="11"/>
        <v/>
      </c>
      <c r="W11" s="4">
        <v>0</v>
      </c>
      <c r="X11" s="4">
        <v>1</v>
      </c>
      <c r="Y11" s="4">
        <v>1</v>
      </c>
      <c r="Z11" s="16">
        <f t="shared" si="12"/>
        <v>0</v>
      </c>
      <c r="AA11" s="16">
        <f t="shared" si="13"/>
        <v>0</v>
      </c>
      <c r="AB11" s="16">
        <f t="shared" si="14"/>
        <v>0</v>
      </c>
      <c r="AC11" s="16">
        <f t="shared" si="15"/>
        <v>0</v>
      </c>
      <c r="AD11" s="16">
        <f t="shared" si="16"/>
        <v>0</v>
      </c>
      <c r="AE11" s="16">
        <f t="shared" si="17"/>
        <v>0</v>
      </c>
      <c r="AF11" s="16" t="str">
        <f t="shared" si="18"/>
        <v/>
      </c>
      <c r="AG11" s="16" t="str">
        <f t="shared" si="19"/>
        <v/>
      </c>
      <c r="AH11" s="16" t="str">
        <f t="shared" si="20"/>
        <v/>
      </c>
      <c r="AI11" s="4">
        <v>1</v>
      </c>
      <c r="AJ11" s="4">
        <v>0</v>
      </c>
      <c r="AK11" s="4">
        <v>1</v>
      </c>
      <c r="AL11" s="16">
        <f t="shared" si="21"/>
        <v>1</v>
      </c>
      <c r="AM11" s="16">
        <f t="shared" si="22"/>
        <v>0.5</v>
      </c>
      <c r="AN11" s="16">
        <f t="shared" si="23"/>
        <v>0.66666666666666663</v>
      </c>
      <c r="AO11" s="16">
        <f t="shared" si="24"/>
        <v>1</v>
      </c>
      <c r="AP11" s="16">
        <f t="shared" si="25"/>
        <v>0.5</v>
      </c>
      <c r="AQ11" s="16">
        <f t="shared" si="26"/>
        <v>0.66666666666666663</v>
      </c>
      <c r="AR11" s="16" t="str">
        <f t="shared" si="27"/>
        <v/>
      </c>
      <c r="AS11" s="16" t="str">
        <f t="shared" si="28"/>
        <v/>
      </c>
      <c r="AT11" s="16" t="str">
        <f t="shared" si="29"/>
        <v/>
      </c>
      <c r="AU11" s="4">
        <v>1</v>
      </c>
      <c r="AV11" s="4">
        <v>1</v>
      </c>
      <c r="AW11" s="4">
        <v>0</v>
      </c>
      <c r="AX11" s="16">
        <f t="shared" si="30"/>
        <v>0.5</v>
      </c>
      <c r="AY11" s="16">
        <f t="shared" si="31"/>
        <v>1</v>
      </c>
      <c r="AZ11" s="16">
        <f t="shared" si="32"/>
        <v>0.66666666666666663</v>
      </c>
      <c r="BA11" s="16">
        <f t="shared" si="33"/>
        <v>0.5</v>
      </c>
      <c r="BB11" s="16">
        <f t="shared" si="34"/>
        <v>1</v>
      </c>
      <c r="BC11" s="16">
        <f t="shared" si="35"/>
        <v>0.66666666666666663</v>
      </c>
      <c r="BD11" s="16" t="str">
        <f t="shared" si="36"/>
        <v/>
      </c>
      <c r="BE11" s="16" t="str">
        <f t="shared" si="37"/>
        <v/>
      </c>
      <c r="BF11" s="16" t="str">
        <f t="shared" si="38"/>
        <v/>
      </c>
      <c r="BG11" s="16">
        <f t="shared" si="0"/>
        <v>0.375</v>
      </c>
      <c r="BH11" s="16">
        <f t="shared" si="1"/>
        <v>0.375</v>
      </c>
      <c r="BI11" s="16">
        <f t="shared" si="2"/>
        <v>0.33333333333333331</v>
      </c>
      <c r="BJ11" s="16">
        <f t="shared" si="39"/>
        <v>0.375</v>
      </c>
      <c r="BK11" s="16">
        <f t="shared" si="40"/>
        <v>0.375</v>
      </c>
      <c r="BL11" s="16">
        <f t="shared" si="41"/>
        <v>0.33333333333333331</v>
      </c>
      <c r="BM11" s="16" t="str">
        <f t="shared" si="42"/>
        <v/>
      </c>
      <c r="BN11" s="16" t="str">
        <f t="shared" si="43"/>
        <v/>
      </c>
      <c r="BO11" s="16" t="str">
        <f t="shared" si="44"/>
        <v/>
      </c>
    </row>
    <row r="12" spans="1:67" x14ac:dyDescent="0.2">
      <c r="A12" s="4">
        <v>10</v>
      </c>
      <c r="B12" s="5" t="s">
        <v>24</v>
      </c>
      <c r="C12" s="9">
        <v>80.519583225250244</v>
      </c>
      <c r="D12" s="20">
        <v>14998</v>
      </c>
      <c r="E12" s="20">
        <v>4577</v>
      </c>
      <c r="F12" s="20">
        <v>10421</v>
      </c>
      <c r="G12" s="20">
        <v>19074</v>
      </c>
      <c r="H12" s="4" t="b">
        <v>1</v>
      </c>
      <c r="I12" s="4" t="s">
        <v>55</v>
      </c>
      <c r="J12" s="4"/>
      <c r="K12" s="4">
        <v>0</v>
      </c>
      <c r="L12" s="4">
        <v>5</v>
      </c>
      <c r="M12" s="4">
        <v>0</v>
      </c>
      <c r="N12" s="16">
        <f t="shared" si="3"/>
        <v>0</v>
      </c>
      <c r="O12" s="16">
        <f t="shared" si="4"/>
        <v>0</v>
      </c>
      <c r="P12" s="16">
        <f t="shared" si="5"/>
        <v>0</v>
      </c>
      <c r="Q12" s="16">
        <f t="shared" si="6"/>
        <v>0</v>
      </c>
      <c r="R12" s="16">
        <f t="shared" si="7"/>
        <v>0</v>
      </c>
      <c r="S12" s="16">
        <f t="shared" si="8"/>
        <v>0</v>
      </c>
      <c r="T12" s="16" t="str">
        <f t="shared" si="9"/>
        <v/>
      </c>
      <c r="U12" s="16" t="str">
        <f t="shared" si="10"/>
        <v/>
      </c>
      <c r="V12" s="16" t="str">
        <f t="shared" si="11"/>
        <v/>
      </c>
      <c r="W12" s="4">
        <v>0</v>
      </c>
      <c r="X12" s="4">
        <v>1</v>
      </c>
      <c r="Y12" s="4">
        <v>1</v>
      </c>
      <c r="Z12" s="16">
        <f t="shared" si="12"/>
        <v>0</v>
      </c>
      <c r="AA12" s="16">
        <f t="shared" si="13"/>
        <v>0</v>
      </c>
      <c r="AB12" s="16">
        <f t="shared" si="14"/>
        <v>0</v>
      </c>
      <c r="AC12" s="16">
        <f t="shared" si="15"/>
        <v>0</v>
      </c>
      <c r="AD12" s="16">
        <f t="shared" si="16"/>
        <v>0</v>
      </c>
      <c r="AE12" s="16">
        <f t="shared" si="17"/>
        <v>0</v>
      </c>
      <c r="AF12" s="16" t="str">
        <f t="shared" si="18"/>
        <v/>
      </c>
      <c r="AG12" s="16" t="str">
        <f t="shared" si="19"/>
        <v/>
      </c>
      <c r="AH12" s="16" t="str">
        <f t="shared" si="20"/>
        <v/>
      </c>
      <c r="AI12" s="4">
        <v>1</v>
      </c>
      <c r="AJ12" s="4">
        <v>0</v>
      </c>
      <c r="AK12" s="4">
        <v>1</v>
      </c>
      <c r="AL12" s="16">
        <f t="shared" si="21"/>
        <v>1</v>
      </c>
      <c r="AM12" s="16">
        <f t="shared" si="22"/>
        <v>0.5</v>
      </c>
      <c r="AN12" s="16">
        <f t="shared" si="23"/>
        <v>0.66666666666666663</v>
      </c>
      <c r="AO12" s="16">
        <f t="shared" si="24"/>
        <v>1</v>
      </c>
      <c r="AP12" s="16">
        <f t="shared" si="25"/>
        <v>0.5</v>
      </c>
      <c r="AQ12" s="16">
        <f t="shared" si="26"/>
        <v>0.66666666666666663</v>
      </c>
      <c r="AR12" s="16" t="str">
        <f t="shared" si="27"/>
        <v/>
      </c>
      <c r="AS12" s="16" t="str">
        <f t="shared" si="28"/>
        <v/>
      </c>
      <c r="AT12" s="16" t="str">
        <f t="shared" si="29"/>
        <v/>
      </c>
      <c r="AU12" s="4">
        <v>1</v>
      </c>
      <c r="AV12" s="4">
        <v>1</v>
      </c>
      <c r="AW12" s="4">
        <v>0</v>
      </c>
      <c r="AX12" s="16">
        <f t="shared" si="30"/>
        <v>0.5</v>
      </c>
      <c r="AY12" s="16">
        <f t="shared" si="31"/>
        <v>1</v>
      </c>
      <c r="AZ12" s="16">
        <f t="shared" si="32"/>
        <v>0.66666666666666663</v>
      </c>
      <c r="BA12" s="16">
        <f t="shared" si="33"/>
        <v>0.5</v>
      </c>
      <c r="BB12" s="16">
        <f t="shared" si="34"/>
        <v>1</v>
      </c>
      <c r="BC12" s="16">
        <f t="shared" si="35"/>
        <v>0.66666666666666663</v>
      </c>
      <c r="BD12" s="16" t="str">
        <f t="shared" si="36"/>
        <v/>
      </c>
      <c r="BE12" s="16" t="str">
        <f t="shared" si="37"/>
        <v/>
      </c>
      <c r="BF12" s="16" t="str">
        <f t="shared" si="38"/>
        <v/>
      </c>
      <c r="BG12" s="16">
        <f t="shared" si="0"/>
        <v>0.375</v>
      </c>
      <c r="BH12" s="16">
        <f t="shared" si="1"/>
        <v>0.375</v>
      </c>
      <c r="BI12" s="16">
        <f t="shared" si="2"/>
        <v>0.33333333333333331</v>
      </c>
      <c r="BJ12" s="16">
        <f t="shared" si="39"/>
        <v>0.375</v>
      </c>
      <c r="BK12" s="16">
        <f t="shared" si="40"/>
        <v>0.375</v>
      </c>
      <c r="BL12" s="16">
        <f t="shared" si="41"/>
        <v>0.33333333333333331</v>
      </c>
      <c r="BM12" s="16" t="str">
        <f t="shared" si="42"/>
        <v/>
      </c>
      <c r="BN12" s="16" t="str">
        <f t="shared" si="43"/>
        <v/>
      </c>
      <c r="BO12" s="16" t="str">
        <f t="shared" si="44"/>
        <v/>
      </c>
    </row>
    <row r="13" spans="1:67" x14ac:dyDescent="0.2">
      <c r="A13" s="4">
        <v>11</v>
      </c>
      <c r="B13" s="5" t="s">
        <v>25</v>
      </c>
      <c r="C13" s="9">
        <v>44.918280000000003</v>
      </c>
      <c r="D13" s="20">
        <v>12297</v>
      </c>
      <c r="E13" s="20">
        <v>3227</v>
      </c>
      <c r="F13" s="20">
        <v>9070</v>
      </c>
      <c r="G13" s="20">
        <v>12243</v>
      </c>
      <c r="H13" s="4" t="b">
        <v>1</v>
      </c>
      <c r="I13" s="4" t="s">
        <v>55</v>
      </c>
      <c r="J13" s="4"/>
      <c r="K13" s="4">
        <v>1</v>
      </c>
      <c r="L13" s="4">
        <v>7</v>
      </c>
      <c r="M13" s="4">
        <v>0</v>
      </c>
      <c r="N13" s="16">
        <f t="shared" si="3"/>
        <v>0.125</v>
      </c>
      <c r="O13" s="16">
        <f t="shared" si="4"/>
        <v>1</v>
      </c>
      <c r="P13" s="16">
        <f t="shared" si="5"/>
        <v>0.22222222222222221</v>
      </c>
      <c r="Q13" s="16">
        <f t="shared" si="6"/>
        <v>0.125</v>
      </c>
      <c r="R13" s="16">
        <f t="shared" si="7"/>
        <v>1</v>
      </c>
      <c r="S13" s="16">
        <f t="shared" si="8"/>
        <v>0.22222222222222221</v>
      </c>
      <c r="T13" s="16" t="str">
        <f t="shared" si="9"/>
        <v/>
      </c>
      <c r="U13" s="16" t="str">
        <f t="shared" si="10"/>
        <v/>
      </c>
      <c r="V13" s="16" t="str">
        <f t="shared" si="11"/>
        <v/>
      </c>
      <c r="W13" s="4">
        <v>0</v>
      </c>
      <c r="X13" s="4">
        <v>0</v>
      </c>
      <c r="Y13" s="4">
        <v>1</v>
      </c>
      <c r="Z13" s="16">
        <f t="shared" si="12"/>
        <v>0</v>
      </c>
      <c r="AA13" s="16">
        <f t="shared" si="13"/>
        <v>0</v>
      </c>
      <c r="AB13" s="16">
        <f t="shared" si="14"/>
        <v>0</v>
      </c>
      <c r="AC13" s="16">
        <f t="shared" si="15"/>
        <v>0</v>
      </c>
      <c r="AD13" s="16">
        <f t="shared" si="16"/>
        <v>0</v>
      </c>
      <c r="AE13" s="16">
        <f t="shared" si="17"/>
        <v>0</v>
      </c>
      <c r="AF13" s="16" t="str">
        <f t="shared" si="18"/>
        <v/>
      </c>
      <c r="AG13" s="16" t="str">
        <f t="shared" si="19"/>
        <v/>
      </c>
      <c r="AH13" s="16" t="str">
        <f t="shared" si="20"/>
        <v/>
      </c>
      <c r="AI13" s="4">
        <v>0</v>
      </c>
      <c r="AJ13" s="4">
        <v>0</v>
      </c>
      <c r="AK13" s="4">
        <v>1</v>
      </c>
      <c r="AL13" s="16">
        <f t="shared" si="21"/>
        <v>0</v>
      </c>
      <c r="AM13" s="16">
        <f t="shared" si="22"/>
        <v>0</v>
      </c>
      <c r="AN13" s="16">
        <f t="shared" si="23"/>
        <v>0</v>
      </c>
      <c r="AO13" s="16">
        <f t="shared" si="24"/>
        <v>0</v>
      </c>
      <c r="AP13" s="16">
        <f t="shared" si="25"/>
        <v>0</v>
      </c>
      <c r="AQ13" s="16">
        <f t="shared" si="26"/>
        <v>0</v>
      </c>
      <c r="AR13" s="16" t="str">
        <f t="shared" si="27"/>
        <v/>
      </c>
      <c r="AS13" s="16" t="str">
        <f t="shared" si="28"/>
        <v/>
      </c>
      <c r="AT13" s="16" t="str">
        <f t="shared" si="29"/>
        <v/>
      </c>
      <c r="AU13" s="4">
        <v>1</v>
      </c>
      <c r="AV13" s="4">
        <v>0</v>
      </c>
      <c r="AW13" s="4">
        <v>0</v>
      </c>
      <c r="AX13" s="16">
        <f t="shared" si="30"/>
        <v>1</v>
      </c>
      <c r="AY13" s="16">
        <f t="shared" si="31"/>
        <v>1</v>
      </c>
      <c r="AZ13" s="16">
        <f t="shared" si="32"/>
        <v>1</v>
      </c>
      <c r="BA13" s="16">
        <f t="shared" si="33"/>
        <v>1</v>
      </c>
      <c r="BB13" s="16">
        <f t="shared" si="34"/>
        <v>1</v>
      </c>
      <c r="BC13" s="16">
        <f t="shared" si="35"/>
        <v>1</v>
      </c>
      <c r="BD13" s="16" t="str">
        <f t="shared" si="36"/>
        <v/>
      </c>
      <c r="BE13" s="16" t="str">
        <f t="shared" si="37"/>
        <v/>
      </c>
      <c r="BF13" s="16" t="str">
        <f t="shared" si="38"/>
        <v/>
      </c>
      <c r="BG13" s="16">
        <f t="shared" si="0"/>
        <v>0.28125</v>
      </c>
      <c r="BH13" s="16">
        <f t="shared" si="1"/>
        <v>0.5</v>
      </c>
      <c r="BI13" s="16">
        <f t="shared" si="2"/>
        <v>0.30555555555555558</v>
      </c>
      <c r="BJ13" s="16">
        <f t="shared" si="39"/>
        <v>0.28125</v>
      </c>
      <c r="BK13" s="16">
        <f t="shared" si="40"/>
        <v>0.5</v>
      </c>
      <c r="BL13" s="16">
        <f t="shared" si="41"/>
        <v>0.30555555555555558</v>
      </c>
      <c r="BM13" s="16" t="str">
        <f t="shared" si="42"/>
        <v/>
      </c>
      <c r="BN13" s="16" t="str">
        <f t="shared" si="43"/>
        <v/>
      </c>
      <c r="BO13" s="16" t="str">
        <f t="shared" si="44"/>
        <v/>
      </c>
    </row>
    <row r="14" spans="1:67" x14ac:dyDescent="0.2">
      <c r="A14" s="4">
        <v>12</v>
      </c>
      <c r="B14" s="5" t="s">
        <v>26</v>
      </c>
      <c r="C14" s="9">
        <v>43.323348999023438</v>
      </c>
      <c r="D14" s="20">
        <v>11480</v>
      </c>
      <c r="E14" s="20">
        <v>2810</v>
      </c>
      <c r="F14" s="20">
        <v>8670</v>
      </c>
      <c r="G14" s="20">
        <v>10617</v>
      </c>
      <c r="H14" s="4" t="b">
        <v>1</v>
      </c>
      <c r="I14" s="4" t="s">
        <v>55</v>
      </c>
      <c r="J14" s="4"/>
      <c r="K14" s="4">
        <v>1</v>
      </c>
      <c r="L14" s="4">
        <v>5</v>
      </c>
      <c r="M14" s="4">
        <v>0</v>
      </c>
      <c r="N14" s="16">
        <f t="shared" si="3"/>
        <v>0.16666666666666666</v>
      </c>
      <c r="O14" s="16">
        <f t="shared" si="4"/>
        <v>1</v>
      </c>
      <c r="P14" s="16">
        <f t="shared" si="5"/>
        <v>0.2857142857142857</v>
      </c>
      <c r="Q14" s="16">
        <f t="shared" si="6"/>
        <v>0.16666666666666666</v>
      </c>
      <c r="R14" s="16">
        <f t="shared" si="7"/>
        <v>1</v>
      </c>
      <c r="S14" s="16">
        <f t="shared" si="8"/>
        <v>0.2857142857142857</v>
      </c>
      <c r="T14" s="16" t="str">
        <f t="shared" si="9"/>
        <v/>
      </c>
      <c r="U14" s="16" t="str">
        <f t="shared" si="10"/>
        <v/>
      </c>
      <c r="V14" s="16" t="str">
        <f t="shared" si="11"/>
        <v/>
      </c>
      <c r="W14" s="4">
        <v>0</v>
      </c>
      <c r="X14" s="4">
        <v>0</v>
      </c>
      <c r="Y14" s="4">
        <v>1</v>
      </c>
      <c r="Z14" s="16">
        <f t="shared" si="12"/>
        <v>0</v>
      </c>
      <c r="AA14" s="16">
        <f t="shared" si="13"/>
        <v>0</v>
      </c>
      <c r="AB14" s="16">
        <f t="shared" si="14"/>
        <v>0</v>
      </c>
      <c r="AC14" s="16">
        <f t="shared" si="15"/>
        <v>0</v>
      </c>
      <c r="AD14" s="16">
        <f t="shared" si="16"/>
        <v>0</v>
      </c>
      <c r="AE14" s="16">
        <f t="shared" si="17"/>
        <v>0</v>
      </c>
      <c r="AF14" s="16" t="str">
        <f t="shared" si="18"/>
        <v/>
      </c>
      <c r="AG14" s="16" t="str">
        <f t="shared" si="19"/>
        <v/>
      </c>
      <c r="AH14" s="16" t="str">
        <f t="shared" si="20"/>
        <v/>
      </c>
      <c r="AI14" s="4">
        <v>0</v>
      </c>
      <c r="AJ14" s="4">
        <v>0</v>
      </c>
      <c r="AK14" s="4">
        <v>1</v>
      </c>
      <c r="AL14" s="16">
        <f t="shared" si="21"/>
        <v>0</v>
      </c>
      <c r="AM14" s="16">
        <f t="shared" si="22"/>
        <v>0</v>
      </c>
      <c r="AN14" s="16">
        <f t="shared" si="23"/>
        <v>0</v>
      </c>
      <c r="AO14" s="16">
        <f t="shared" si="24"/>
        <v>0</v>
      </c>
      <c r="AP14" s="16">
        <f t="shared" si="25"/>
        <v>0</v>
      </c>
      <c r="AQ14" s="16">
        <f t="shared" si="26"/>
        <v>0</v>
      </c>
      <c r="AR14" s="16" t="str">
        <f t="shared" si="27"/>
        <v/>
      </c>
      <c r="AS14" s="16" t="str">
        <f t="shared" si="28"/>
        <v/>
      </c>
      <c r="AT14" s="16" t="str">
        <f t="shared" si="29"/>
        <v/>
      </c>
      <c r="AU14" s="4">
        <v>1</v>
      </c>
      <c r="AV14" s="4">
        <v>0</v>
      </c>
      <c r="AW14" s="4">
        <v>0</v>
      </c>
      <c r="AX14" s="16">
        <f t="shared" si="30"/>
        <v>1</v>
      </c>
      <c r="AY14" s="16">
        <f t="shared" si="31"/>
        <v>1</v>
      </c>
      <c r="AZ14" s="16">
        <f t="shared" si="32"/>
        <v>1</v>
      </c>
      <c r="BA14" s="16">
        <f t="shared" si="33"/>
        <v>1</v>
      </c>
      <c r="BB14" s="16">
        <f t="shared" si="34"/>
        <v>1</v>
      </c>
      <c r="BC14" s="16">
        <f t="shared" si="35"/>
        <v>1</v>
      </c>
      <c r="BD14" s="16" t="str">
        <f t="shared" si="36"/>
        <v/>
      </c>
      <c r="BE14" s="16" t="str">
        <f t="shared" si="37"/>
        <v/>
      </c>
      <c r="BF14" s="16" t="str">
        <f t="shared" si="38"/>
        <v/>
      </c>
      <c r="BG14" s="16">
        <f t="shared" si="0"/>
        <v>0.29166666666666669</v>
      </c>
      <c r="BH14" s="16">
        <f t="shared" si="1"/>
        <v>0.5</v>
      </c>
      <c r="BI14" s="16">
        <f t="shared" si="2"/>
        <v>0.3214285714285714</v>
      </c>
      <c r="BJ14" s="16">
        <f t="shared" si="39"/>
        <v>0.29166666666666669</v>
      </c>
      <c r="BK14" s="16">
        <f t="shared" si="40"/>
        <v>0.5</v>
      </c>
      <c r="BL14" s="16">
        <f t="shared" si="41"/>
        <v>0.3214285714285714</v>
      </c>
      <c r="BM14" s="16" t="str">
        <f t="shared" si="42"/>
        <v/>
      </c>
      <c r="BN14" s="16" t="str">
        <f t="shared" si="43"/>
        <v/>
      </c>
      <c r="BO14" s="16" t="str">
        <f t="shared" si="44"/>
        <v/>
      </c>
    </row>
    <row r="15" spans="1:67" x14ac:dyDescent="0.2">
      <c r="A15" s="4">
        <v>13</v>
      </c>
      <c r="B15" s="5" t="s">
        <v>27</v>
      </c>
      <c r="C15" s="9">
        <v>42.742842197418213</v>
      </c>
      <c r="D15" s="20">
        <v>11453</v>
      </c>
      <c r="E15" s="20">
        <v>2793</v>
      </c>
      <c r="F15" s="20">
        <v>8660</v>
      </c>
      <c r="G15" s="20">
        <v>10461</v>
      </c>
      <c r="H15" s="4" t="b">
        <v>1</v>
      </c>
      <c r="I15" s="4" t="s">
        <v>55</v>
      </c>
      <c r="J15" s="4"/>
      <c r="K15" s="4">
        <v>1</v>
      </c>
      <c r="L15" s="4">
        <v>4</v>
      </c>
      <c r="M15" s="4">
        <v>0</v>
      </c>
      <c r="N15" s="16">
        <f t="shared" si="3"/>
        <v>0.2</v>
      </c>
      <c r="O15" s="16">
        <f t="shared" si="4"/>
        <v>1</v>
      </c>
      <c r="P15" s="16">
        <f t="shared" si="5"/>
        <v>0.33333333333333337</v>
      </c>
      <c r="Q15" s="16">
        <f t="shared" si="6"/>
        <v>0.2</v>
      </c>
      <c r="R15" s="16">
        <f t="shared" si="7"/>
        <v>1</v>
      </c>
      <c r="S15" s="16">
        <f t="shared" si="8"/>
        <v>0.33333333333333337</v>
      </c>
      <c r="T15" s="16" t="str">
        <f t="shared" si="9"/>
        <v/>
      </c>
      <c r="U15" s="16" t="str">
        <f t="shared" si="10"/>
        <v/>
      </c>
      <c r="V15" s="16" t="str">
        <f t="shared" si="11"/>
        <v/>
      </c>
      <c r="W15" s="4">
        <v>0</v>
      </c>
      <c r="X15" s="4">
        <v>0</v>
      </c>
      <c r="Y15" s="4">
        <v>1</v>
      </c>
      <c r="Z15" s="16">
        <f t="shared" si="12"/>
        <v>0</v>
      </c>
      <c r="AA15" s="16">
        <f t="shared" si="13"/>
        <v>0</v>
      </c>
      <c r="AB15" s="16">
        <f t="shared" si="14"/>
        <v>0</v>
      </c>
      <c r="AC15" s="16">
        <f t="shared" si="15"/>
        <v>0</v>
      </c>
      <c r="AD15" s="16">
        <f t="shared" si="16"/>
        <v>0</v>
      </c>
      <c r="AE15" s="16">
        <f t="shared" si="17"/>
        <v>0</v>
      </c>
      <c r="AF15" s="16" t="str">
        <f t="shared" si="18"/>
        <v/>
      </c>
      <c r="AG15" s="16" t="str">
        <f t="shared" si="19"/>
        <v/>
      </c>
      <c r="AH15" s="16" t="str">
        <f t="shared" si="20"/>
        <v/>
      </c>
      <c r="AI15" s="4">
        <v>0</v>
      </c>
      <c r="AJ15" s="4">
        <v>0</v>
      </c>
      <c r="AK15" s="4">
        <v>1</v>
      </c>
      <c r="AL15" s="16">
        <f t="shared" si="21"/>
        <v>0</v>
      </c>
      <c r="AM15" s="16">
        <f t="shared" si="22"/>
        <v>0</v>
      </c>
      <c r="AN15" s="16">
        <f t="shared" si="23"/>
        <v>0</v>
      </c>
      <c r="AO15" s="16">
        <f t="shared" si="24"/>
        <v>0</v>
      </c>
      <c r="AP15" s="16">
        <f t="shared" si="25"/>
        <v>0</v>
      </c>
      <c r="AQ15" s="16">
        <f t="shared" si="26"/>
        <v>0</v>
      </c>
      <c r="AR15" s="16" t="str">
        <f t="shared" si="27"/>
        <v/>
      </c>
      <c r="AS15" s="16" t="str">
        <f t="shared" si="28"/>
        <v/>
      </c>
      <c r="AT15" s="16" t="str">
        <f t="shared" si="29"/>
        <v/>
      </c>
      <c r="AU15" s="4">
        <v>1</v>
      </c>
      <c r="AV15" s="4">
        <v>0</v>
      </c>
      <c r="AW15" s="4">
        <v>0</v>
      </c>
      <c r="AX15" s="16">
        <f t="shared" si="30"/>
        <v>1</v>
      </c>
      <c r="AY15" s="16">
        <f t="shared" si="31"/>
        <v>1</v>
      </c>
      <c r="AZ15" s="16">
        <f t="shared" si="32"/>
        <v>1</v>
      </c>
      <c r="BA15" s="16">
        <f t="shared" si="33"/>
        <v>1</v>
      </c>
      <c r="BB15" s="16">
        <f t="shared" si="34"/>
        <v>1</v>
      </c>
      <c r="BC15" s="16">
        <f t="shared" si="35"/>
        <v>1</v>
      </c>
      <c r="BD15" s="16" t="str">
        <f t="shared" si="36"/>
        <v/>
      </c>
      <c r="BE15" s="16" t="str">
        <f t="shared" si="37"/>
        <v/>
      </c>
      <c r="BF15" s="16" t="str">
        <f t="shared" si="38"/>
        <v/>
      </c>
      <c r="BG15" s="16">
        <f t="shared" si="0"/>
        <v>0.3</v>
      </c>
      <c r="BH15" s="16">
        <f t="shared" si="1"/>
        <v>0.5</v>
      </c>
      <c r="BI15" s="16">
        <f t="shared" si="2"/>
        <v>0.33333333333333337</v>
      </c>
      <c r="BJ15" s="16">
        <f t="shared" si="39"/>
        <v>0.3</v>
      </c>
      <c r="BK15" s="16">
        <f t="shared" si="40"/>
        <v>0.5</v>
      </c>
      <c r="BL15" s="16">
        <f t="shared" si="41"/>
        <v>0.33333333333333337</v>
      </c>
      <c r="BM15" s="16" t="str">
        <f t="shared" si="42"/>
        <v/>
      </c>
      <c r="BN15" s="16" t="str">
        <f t="shared" si="43"/>
        <v/>
      </c>
      <c r="BO15" s="16" t="str">
        <f t="shared" si="44"/>
        <v/>
      </c>
    </row>
    <row r="16" spans="1:67" x14ac:dyDescent="0.2">
      <c r="A16" s="4">
        <v>14</v>
      </c>
      <c r="B16" s="5" t="s">
        <v>28</v>
      </c>
      <c r="C16" s="9">
        <v>66.429529905319214</v>
      </c>
      <c r="D16" s="20">
        <v>14496</v>
      </c>
      <c r="E16" s="20">
        <v>4323</v>
      </c>
      <c r="F16" s="20">
        <v>10173</v>
      </c>
      <c r="G16" s="20">
        <v>18345</v>
      </c>
      <c r="H16" s="4" t="b">
        <v>1</v>
      </c>
      <c r="I16" s="4" t="s">
        <v>55</v>
      </c>
      <c r="J16" s="4"/>
      <c r="K16" s="4">
        <v>0</v>
      </c>
      <c r="L16" s="4">
        <v>5</v>
      </c>
      <c r="M16" s="4">
        <v>0</v>
      </c>
      <c r="N16" s="16">
        <f t="shared" si="3"/>
        <v>0</v>
      </c>
      <c r="O16" s="16">
        <f t="shared" si="4"/>
        <v>0</v>
      </c>
      <c r="P16" s="16">
        <f t="shared" si="5"/>
        <v>0</v>
      </c>
      <c r="Q16" s="16">
        <f t="shared" si="6"/>
        <v>0</v>
      </c>
      <c r="R16" s="16">
        <f t="shared" si="7"/>
        <v>0</v>
      </c>
      <c r="S16" s="16">
        <f t="shared" si="8"/>
        <v>0</v>
      </c>
      <c r="T16" s="16" t="str">
        <f t="shared" si="9"/>
        <v/>
      </c>
      <c r="U16" s="16" t="str">
        <f t="shared" si="10"/>
        <v/>
      </c>
      <c r="V16" s="16" t="str">
        <f t="shared" si="11"/>
        <v/>
      </c>
      <c r="W16" s="4">
        <v>0</v>
      </c>
      <c r="X16" s="4">
        <v>1</v>
      </c>
      <c r="Y16" s="4">
        <v>1</v>
      </c>
      <c r="Z16" s="16">
        <f t="shared" si="12"/>
        <v>0</v>
      </c>
      <c r="AA16" s="16">
        <f t="shared" si="13"/>
        <v>0</v>
      </c>
      <c r="AB16" s="16">
        <f t="shared" si="14"/>
        <v>0</v>
      </c>
      <c r="AC16" s="16">
        <f t="shared" si="15"/>
        <v>0</v>
      </c>
      <c r="AD16" s="16">
        <f t="shared" si="16"/>
        <v>0</v>
      </c>
      <c r="AE16" s="16">
        <f t="shared" si="17"/>
        <v>0</v>
      </c>
      <c r="AF16" s="16" t="str">
        <f t="shared" si="18"/>
        <v/>
      </c>
      <c r="AG16" s="16" t="str">
        <f t="shared" si="19"/>
        <v/>
      </c>
      <c r="AH16" s="16" t="str">
        <f t="shared" si="20"/>
        <v/>
      </c>
      <c r="AI16" s="4">
        <v>1</v>
      </c>
      <c r="AJ16" s="4">
        <v>0</v>
      </c>
      <c r="AK16" s="4">
        <v>1</v>
      </c>
      <c r="AL16" s="16">
        <f t="shared" si="21"/>
        <v>1</v>
      </c>
      <c r="AM16" s="16">
        <f t="shared" si="22"/>
        <v>0.5</v>
      </c>
      <c r="AN16" s="16">
        <f t="shared" si="23"/>
        <v>0.66666666666666663</v>
      </c>
      <c r="AO16" s="16">
        <f t="shared" si="24"/>
        <v>1</v>
      </c>
      <c r="AP16" s="16">
        <f t="shared" si="25"/>
        <v>0.5</v>
      </c>
      <c r="AQ16" s="16">
        <f t="shared" si="26"/>
        <v>0.66666666666666663</v>
      </c>
      <c r="AR16" s="16" t="str">
        <f t="shared" si="27"/>
        <v/>
      </c>
      <c r="AS16" s="16" t="str">
        <f t="shared" si="28"/>
        <v/>
      </c>
      <c r="AT16" s="16" t="str">
        <f t="shared" si="29"/>
        <v/>
      </c>
      <c r="AU16" s="4">
        <v>1</v>
      </c>
      <c r="AV16" s="4">
        <v>0</v>
      </c>
      <c r="AW16" s="4">
        <v>0</v>
      </c>
      <c r="AX16" s="16">
        <f t="shared" si="30"/>
        <v>1</v>
      </c>
      <c r="AY16" s="16">
        <f t="shared" si="31"/>
        <v>1</v>
      </c>
      <c r="AZ16" s="16">
        <f t="shared" si="32"/>
        <v>1</v>
      </c>
      <c r="BA16" s="16">
        <f t="shared" si="33"/>
        <v>1</v>
      </c>
      <c r="BB16" s="16">
        <f t="shared" si="34"/>
        <v>1</v>
      </c>
      <c r="BC16" s="16">
        <f t="shared" si="35"/>
        <v>1</v>
      </c>
      <c r="BD16" s="16" t="str">
        <f t="shared" si="36"/>
        <v/>
      </c>
      <c r="BE16" s="16" t="str">
        <f t="shared" si="37"/>
        <v/>
      </c>
      <c r="BF16" s="16" t="str">
        <f t="shared" si="38"/>
        <v/>
      </c>
      <c r="BG16" s="16">
        <f t="shared" si="0"/>
        <v>0.5</v>
      </c>
      <c r="BH16" s="16">
        <f t="shared" si="1"/>
        <v>0.375</v>
      </c>
      <c r="BI16" s="16">
        <f t="shared" si="2"/>
        <v>0.41666666666666663</v>
      </c>
      <c r="BJ16" s="16">
        <f t="shared" si="39"/>
        <v>0.5</v>
      </c>
      <c r="BK16" s="16">
        <f t="shared" si="40"/>
        <v>0.375</v>
      </c>
      <c r="BL16" s="16">
        <f t="shared" si="41"/>
        <v>0.41666666666666663</v>
      </c>
      <c r="BM16" s="16" t="str">
        <f t="shared" si="42"/>
        <v/>
      </c>
      <c r="BN16" s="16" t="str">
        <f t="shared" si="43"/>
        <v/>
      </c>
      <c r="BO16" s="16" t="str">
        <f t="shared" si="44"/>
        <v/>
      </c>
    </row>
    <row r="17" spans="1:67" x14ac:dyDescent="0.2">
      <c r="A17" s="4">
        <v>15</v>
      </c>
      <c r="B17" s="5" t="s">
        <v>29</v>
      </c>
      <c r="C17" s="9">
        <v>78.703514099121094</v>
      </c>
      <c r="D17" s="20">
        <v>14792</v>
      </c>
      <c r="E17" s="20">
        <v>4470</v>
      </c>
      <c r="F17" s="20">
        <v>10322</v>
      </c>
      <c r="G17" s="20">
        <v>18990</v>
      </c>
      <c r="H17" s="4" t="b">
        <v>1</v>
      </c>
      <c r="I17" s="4" t="s">
        <v>55</v>
      </c>
      <c r="J17" s="4"/>
      <c r="K17" s="4">
        <v>0</v>
      </c>
      <c r="L17" s="4">
        <v>5</v>
      </c>
      <c r="M17" s="4">
        <v>0</v>
      </c>
      <c r="N17" s="16">
        <f t="shared" si="3"/>
        <v>0</v>
      </c>
      <c r="O17" s="16">
        <f t="shared" si="4"/>
        <v>0</v>
      </c>
      <c r="P17" s="16">
        <f t="shared" si="5"/>
        <v>0</v>
      </c>
      <c r="Q17" s="16">
        <f t="shared" si="6"/>
        <v>0</v>
      </c>
      <c r="R17" s="16">
        <f t="shared" si="7"/>
        <v>0</v>
      </c>
      <c r="S17" s="16">
        <f t="shared" si="8"/>
        <v>0</v>
      </c>
      <c r="T17" s="16" t="str">
        <f t="shared" si="9"/>
        <v/>
      </c>
      <c r="U17" s="16" t="str">
        <f t="shared" si="10"/>
        <v/>
      </c>
      <c r="V17" s="16" t="str">
        <f t="shared" si="11"/>
        <v/>
      </c>
      <c r="W17" s="4">
        <v>0</v>
      </c>
      <c r="X17" s="4">
        <v>1</v>
      </c>
      <c r="Y17" s="4">
        <v>1</v>
      </c>
      <c r="Z17" s="16">
        <f t="shared" si="12"/>
        <v>0</v>
      </c>
      <c r="AA17" s="16">
        <f t="shared" si="13"/>
        <v>0</v>
      </c>
      <c r="AB17" s="16">
        <f t="shared" si="14"/>
        <v>0</v>
      </c>
      <c r="AC17" s="16">
        <f t="shared" si="15"/>
        <v>0</v>
      </c>
      <c r="AD17" s="16">
        <f t="shared" si="16"/>
        <v>0</v>
      </c>
      <c r="AE17" s="16">
        <f t="shared" si="17"/>
        <v>0</v>
      </c>
      <c r="AF17" s="16" t="str">
        <f t="shared" si="18"/>
        <v/>
      </c>
      <c r="AG17" s="16" t="str">
        <f t="shared" si="19"/>
        <v/>
      </c>
      <c r="AH17" s="16" t="str">
        <f t="shared" si="20"/>
        <v/>
      </c>
      <c r="AI17" s="4">
        <v>1</v>
      </c>
      <c r="AJ17" s="4">
        <v>0</v>
      </c>
      <c r="AK17" s="4">
        <v>1</v>
      </c>
      <c r="AL17" s="16">
        <f t="shared" si="21"/>
        <v>1</v>
      </c>
      <c r="AM17" s="16">
        <f t="shared" si="22"/>
        <v>0.5</v>
      </c>
      <c r="AN17" s="16">
        <f t="shared" si="23"/>
        <v>0.66666666666666663</v>
      </c>
      <c r="AO17" s="16">
        <f t="shared" si="24"/>
        <v>1</v>
      </c>
      <c r="AP17" s="16">
        <f t="shared" si="25"/>
        <v>0.5</v>
      </c>
      <c r="AQ17" s="16">
        <f t="shared" si="26"/>
        <v>0.66666666666666663</v>
      </c>
      <c r="AR17" s="16" t="str">
        <f t="shared" si="27"/>
        <v/>
      </c>
      <c r="AS17" s="16" t="str">
        <f t="shared" si="28"/>
        <v/>
      </c>
      <c r="AT17" s="16" t="str">
        <f t="shared" si="29"/>
        <v/>
      </c>
      <c r="AU17" s="4">
        <v>1</v>
      </c>
      <c r="AV17" s="4">
        <v>0</v>
      </c>
      <c r="AW17" s="4">
        <v>0</v>
      </c>
      <c r="AX17" s="16">
        <f t="shared" si="30"/>
        <v>1</v>
      </c>
      <c r="AY17" s="16">
        <f t="shared" si="31"/>
        <v>1</v>
      </c>
      <c r="AZ17" s="16">
        <f t="shared" si="32"/>
        <v>1</v>
      </c>
      <c r="BA17" s="16">
        <f t="shared" si="33"/>
        <v>1</v>
      </c>
      <c r="BB17" s="16">
        <f t="shared" si="34"/>
        <v>1</v>
      </c>
      <c r="BC17" s="16">
        <f t="shared" si="35"/>
        <v>1</v>
      </c>
      <c r="BD17" s="16" t="str">
        <f t="shared" si="36"/>
        <v/>
      </c>
      <c r="BE17" s="16" t="str">
        <f t="shared" si="37"/>
        <v/>
      </c>
      <c r="BF17" s="16" t="str">
        <f t="shared" si="38"/>
        <v/>
      </c>
      <c r="BG17" s="16">
        <f t="shared" si="0"/>
        <v>0.5</v>
      </c>
      <c r="BH17" s="16">
        <f t="shared" si="1"/>
        <v>0.375</v>
      </c>
      <c r="BI17" s="16">
        <f t="shared" si="2"/>
        <v>0.41666666666666663</v>
      </c>
      <c r="BJ17" s="16">
        <f t="shared" si="39"/>
        <v>0.5</v>
      </c>
      <c r="BK17" s="16">
        <f t="shared" si="40"/>
        <v>0.375</v>
      </c>
      <c r="BL17" s="16">
        <f t="shared" si="41"/>
        <v>0.41666666666666663</v>
      </c>
      <c r="BM17" s="16" t="str">
        <f t="shared" si="42"/>
        <v/>
      </c>
      <c r="BN17" s="16" t="str">
        <f t="shared" si="43"/>
        <v/>
      </c>
      <c r="BO17" s="16" t="str">
        <f t="shared" si="44"/>
        <v/>
      </c>
    </row>
    <row r="18" spans="1:67" x14ac:dyDescent="0.2">
      <c r="A18" s="4">
        <v>16</v>
      </c>
      <c r="B18" s="5" t="s">
        <v>30</v>
      </c>
      <c r="C18" s="9">
        <v>83.411951065063477</v>
      </c>
      <c r="D18" s="20">
        <v>15850</v>
      </c>
      <c r="E18" s="20">
        <v>5051</v>
      </c>
      <c r="F18" s="20">
        <v>10799</v>
      </c>
      <c r="G18" s="20">
        <v>23796</v>
      </c>
      <c r="H18" s="4" t="b">
        <v>1</v>
      </c>
      <c r="I18" s="4" t="s">
        <v>55</v>
      </c>
      <c r="J18" s="4"/>
      <c r="K18" s="4">
        <v>0</v>
      </c>
      <c r="L18" s="4">
        <v>5</v>
      </c>
      <c r="M18" s="4">
        <v>0</v>
      </c>
      <c r="N18" s="16">
        <f t="shared" si="3"/>
        <v>0</v>
      </c>
      <c r="O18" s="16">
        <f t="shared" si="4"/>
        <v>0</v>
      </c>
      <c r="P18" s="16">
        <f t="shared" si="5"/>
        <v>0</v>
      </c>
      <c r="Q18" s="16">
        <f t="shared" si="6"/>
        <v>0</v>
      </c>
      <c r="R18" s="16">
        <f t="shared" si="7"/>
        <v>0</v>
      </c>
      <c r="S18" s="16">
        <f t="shared" si="8"/>
        <v>0</v>
      </c>
      <c r="T18" s="16" t="str">
        <f t="shared" si="9"/>
        <v/>
      </c>
      <c r="U18" s="16" t="str">
        <f t="shared" si="10"/>
        <v/>
      </c>
      <c r="V18" s="16" t="str">
        <f t="shared" si="11"/>
        <v/>
      </c>
      <c r="W18" s="4">
        <v>0</v>
      </c>
      <c r="X18" s="4">
        <v>2</v>
      </c>
      <c r="Y18" s="4">
        <v>1</v>
      </c>
      <c r="Z18" s="16">
        <f t="shared" si="12"/>
        <v>0</v>
      </c>
      <c r="AA18" s="16">
        <f t="shared" si="13"/>
        <v>0</v>
      </c>
      <c r="AB18" s="16">
        <f t="shared" si="14"/>
        <v>0</v>
      </c>
      <c r="AC18" s="16">
        <f t="shared" si="15"/>
        <v>0</v>
      </c>
      <c r="AD18" s="16">
        <f t="shared" si="16"/>
        <v>0</v>
      </c>
      <c r="AE18" s="16">
        <f t="shared" si="17"/>
        <v>0</v>
      </c>
      <c r="AF18" s="16" t="str">
        <f t="shared" si="18"/>
        <v/>
      </c>
      <c r="AG18" s="16" t="str">
        <f t="shared" si="19"/>
        <v/>
      </c>
      <c r="AH18" s="16" t="str">
        <f t="shared" si="20"/>
        <v/>
      </c>
      <c r="AI18" s="4">
        <v>2</v>
      </c>
      <c r="AJ18" s="4">
        <v>0</v>
      </c>
      <c r="AK18" s="4">
        <v>0</v>
      </c>
      <c r="AL18" s="16">
        <f t="shared" si="21"/>
        <v>1</v>
      </c>
      <c r="AM18" s="16">
        <f t="shared" si="22"/>
        <v>1</v>
      </c>
      <c r="AN18" s="16">
        <f t="shared" si="23"/>
        <v>1</v>
      </c>
      <c r="AO18" s="16">
        <f t="shared" si="24"/>
        <v>1</v>
      </c>
      <c r="AP18" s="16">
        <f t="shared" si="25"/>
        <v>1</v>
      </c>
      <c r="AQ18" s="16">
        <f t="shared" si="26"/>
        <v>1</v>
      </c>
      <c r="AR18" s="16" t="str">
        <f t="shared" si="27"/>
        <v/>
      </c>
      <c r="AS18" s="16" t="str">
        <f t="shared" si="28"/>
        <v/>
      </c>
      <c r="AT18" s="16" t="str">
        <f t="shared" si="29"/>
        <v/>
      </c>
      <c r="AU18" s="4">
        <v>1</v>
      </c>
      <c r="AV18" s="4">
        <v>1</v>
      </c>
      <c r="AW18" s="4">
        <v>0</v>
      </c>
      <c r="AX18" s="16">
        <f t="shared" si="30"/>
        <v>0.5</v>
      </c>
      <c r="AY18" s="16">
        <f t="shared" si="31"/>
        <v>1</v>
      </c>
      <c r="AZ18" s="16">
        <f t="shared" si="32"/>
        <v>0.66666666666666663</v>
      </c>
      <c r="BA18" s="16">
        <f t="shared" si="33"/>
        <v>0.5</v>
      </c>
      <c r="BB18" s="16">
        <f t="shared" si="34"/>
        <v>1</v>
      </c>
      <c r="BC18" s="16">
        <f t="shared" si="35"/>
        <v>0.66666666666666663</v>
      </c>
      <c r="BD18" s="16" t="str">
        <f t="shared" si="36"/>
        <v/>
      </c>
      <c r="BE18" s="16" t="str">
        <f t="shared" si="37"/>
        <v/>
      </c>
      <c r="BF18" s="16" t="str">
        <f t="shared" si="38"/>
        <v/>
      </c>
      <c r="BG18" s="16">
        <f t="shared" si="0"/>
        <v>0.375</v>
      </c>
      <c r="BH18" s="16">
        <f t="shared" si="1"/>
        <v>0.5</v>
      </c>
      <c r="BI18" s="16">
        <f t="shared" si="2"/>
        <v>0.41666666666666663</v>
      </c>
      <c r="BJ18" s="16">
        <f t="shared" si="39"/>
        <v>0.375</v>
      </c>
      <c r="BK18" s="16">
        <f t="shared" si="40"/>
        <v>0.5</v>
      </c>
      <c r="BL18" s="16">
        <f t="shared" si="41"/>
        <v>0.41666666666666663</v>
      </c>
      <c r="BM18" s="16" t="str">
        <f t="shared" si="42"/>
        <v/>
      </c>
      <c r="BN18" s="16" t="str">
        <f t="shared" si="43"/>
        <v/>
      </c>
      <c r="BO18" s="16" t="str">
        <f t="shared" si="44"/>
        <v/>
      </c>
    </row>
    <row r="19" spans="1:67" x14ac:dyDescent="0.2">
      <c r="A19" s="4">
        <v>17</v>
      </c>
      <c r="B19" s="5" t="s">
        <v>31</v>
      </c>
      <c r="C19" s="9">
        <v>116.85485911369319</v>
      </c>
      <c r="D19" s="20">
        <v>20286</v>
      </c>
      <c r="E19" s="20">
        <v>7191</v>
      </c>
      <c r="F19" s="20">
        <v>13095</v>
      </c>
      <c r="G19" s="20">
        <v>32070</v>
      </c>
      <c r="H19" s="4" t="b">
        <v>1</v>
      </c>
      <c r="I19" s="4" t="s">
        <v>55</v>
      </c>
      <c r="J19" s="4"/>
      <c r="K19" s="4">
        <v>0</v>
      </c>
      <c r="L19" s="4">
        <v>6</v>
      </c>
      <c r="M19" s="4">
        <v>0</v>
      </c>
      <c r="N19" s="16">
        <f t="shared" si="3"/>
        <v>0</v>
      </c>
      <c r="O19" s="16">
        <f t="shared" si="4"/>
        <v>0</v>
      </c>
      <c r="P19" s="16">
        <f t="shared" si="5"/>
        <v>0</v>
      </c>
      <c r="Q19" s="16">
        <f t="shared" si="6"/>
        <v>0</v>
      </c>
      <c r="R19" s="16">
        <f t="shared" si="7"/>
        <v>0</v>
      </c>
      <c r="S19" s="16">
        <f t="shared" si="8"/>
        <v>0</v>
      </c>
      <c r="T19" s="16" t="str">
        <f t="shared" si="9"/>
        <v/>
      </c>
      <c r="U19" s="16" t="str">
        <f t="shared" si="10"/>
        <v/>
      </c>
      <c r="V19" s="16" t="str">
        <f t="shared" si="11"/>
        <v/>
      </c>
      <c r="W19" s="4">
        <v>0</v>
      </c>
      <c r="X19" s="4">
        <v>1</v>
      </c>
      <c r="Y19" s="4">
        <v>1</v>
      </c>
      <c r="Z19" s="16">
        <f t="shared" si="12"/>
        <v>0</v>
      </c>
      <c r="AA19" s="16">
        <f t="shared" si="13"/>
        <v>0</v>
      </c>
      <c r="AB19" s="16">
        <f t="shared" si="14"/>
        <v>0</v>
      </c>
      <c r="AC19" s="16">
        <f t="shared" si="15"/>
        <v>0</v>
      </c>
      <c r="AD19" s="16">
        <f t="shared" si="16"/>
        <v>0</v>
      </c>
      <c r="AE19" s="16">
        <f t="shared" si="17"/>
        <v>0</v>
      </c>
      <c r="AF19" s="16" t="str">
        <f t="shared" si="18"/>
        <v/>
      </c>
      <c r="AG19" s="16" t="str">
        <f t="shared" si="19"/>
        <v/>
      </c>
      <c r="AH19" s="16" t="str">
        <f t="shared" si="20"/>
        <v/>
      </c>
      <c r="AI19" s="4">
        <v>0</v>
      </c>
      <c r="AJ19" s="4">
        <v>0</v>
      </c>
      <c r="AK19" s="4">
        <v>2</v>
      </c>
      <c r="AL19" s="16">
        <f t="shared" si="21"/>
        <v>0</v>
      </c>
      <c r="AM19" s="16">
        <f t="shared" si="22"/>
        <v>0</v>
      </c>
      <c r="AN19" s="16">
        <f t="shared" si="23"/>
        <v>0</v>
      </c>
      <c r="AO19" s="16">
        <f t="shared" si="24"/>
        <v>0</v>
      </c>
      <c r="AP19" s="16">
        <f t="shared" si="25"/>
        <v>0</v>
      </c>
      <c r="AQ19" s="16">
        <f t="shared" si="26"/>
        <v>0</v>
      </c>
      <c r="AR19" s="16" t="str">
        <f t="shared" si="27"/>
        <v/>
      </c>
      <c r="AS19" s="16" t="str">
        <f t="shared" si="28"/>
        <v/>
      </c>
      <c r="AT19" s="16" t="str">
        <f t="shared" si="29"/>
        <v/>
      </c>
      <c r="AU19" s="4">
        <v>0</v>
      </c>
      <c r="AV19" s="4">
        <v>6</v>
      </c>
      <c r="AW19" s="4">
        <v>1</v>
      </c>
      <c r="AX19" s="16">
        <f t="shared" si="30"/>
        <v>0</v>
      </c>
      <c r="AY19" s="16">
        <f t="shared" si="31"/>
        <v>0</v>
      </c>
      <c r="AZ19" s="16">
        <f t="shared" si="32"/>
        <v>0</v>
      </c>
      <c r="BA19" s="16">
        <f t="shared" si="33"/>
        <v>0</v>
      </c>
      <c r="BB19" s="16">
        <f t="shared" si="34"/>
        <v>0</v>
      </c>
      <c r="BC19" s="16">
        <f t="shared" si="35"/>
        <v>0</v>
      </c>
      <c r="BD19" s="16" t="str">
        <f t="shared" si="36"/>
        <v/>
      </c>
      <c r="BE19" s="16" t="str">
        <f t="shared" si="37"/>
        <v/>
      </c>
      <c r="BF19" s="16" t="str">
        <f t="shared" si="38"/>
        <v/>
      </c>
      <c r="BG19" s="16">
        <f t="shared" si="0"/>
        <v>0</v>
      </c>
      <c r="BH19" s="16">
        <f t="shared" si="1"/>
        <v>0</v>
      </c>
      <c r="BI19" s="16">
        <f t="shared" si="2"/>
        <v>0</v>
      </c>
      <c r="BJ19" s="16">
        <f t="shared" si="39"/>
        <v>0</v>
      </c>
      <c r="BK19" s="16">
        <f t="shared" si="40"/>
        <v>0</v>
      </c>
      <c r="BL19" s="16">
        <f t="shared" si="41"/>
        <v>0</v>
      </c>
      <c r="BM19" s="16" t="str">
        <f t="shared" si="42"/>
        <v/>
      </c>
      <c r="BN19" s="16" t="str">
        <f t="shared" si="43"/>
        <v/>
      </c>
      <c r="BO19" s="16" t="str">
        <f t="shared" si="44"/>
        <v/>
      </c>
    </row>
    <row r="20" spans="1:67" x14ac:dyDescent="0.2">
      <c r="A20" s="4">
        <v>18</v>
      </c>
      <c r="B20" s="5" t="s">
        <v>32</v>
      </c>
      <c r="C20" s="9">
        <v>23.104137182235721</v>
      </c>
      <c r="D20" s="20">
        <v>12119</v>
      </c>
      <c r="E20" s="20">
        <v>1394</v>
      </c>
      <c r="F20" s="20">
        <v>10725</v>
      </c>
      <c r="G20" s="20">
        <v>23570</v>
      </c>
      <c r="H20" s="4" t="b">
        <v>1</v>
      </c>
      <c r="I20" s="4" t="s">
        <v>55</v>
      </c>
      <c r="J20" s="4"/>
      <c r="K20" s="4">
        <v>0</v>
      </c>
      <c r="L20" s="4">
        <v>2</v>
      </c>
      <c r="M20" s="4">
        <v>0</v>
      </c>
      <c r="N20" s="16">
        <f t="shared" si="3"/>
        <v>0</v>
      </c>
      <c r="O20" s="16">
        <f t="shared" si="4"/>
        <v>0</v>
      </c>
      <c r="P20" s="16">
        <f t="shared" si="5"/>
        <v>0</v>
      </c>
      <c r="Q20" s="16">
        <f t="shared" si="6"/>
        <v>0</v>
      </c>
      <c r="R20" s="16">
        <f t="shared" si="7"/>
        <v>0</v>
      </c>
      <c r="S20" s="16">
        <f t="shared" si="8"/>
        <v>0</v>
      </c>
      <c r="T20" s="16" t="str">
        <f t="shared" si="9"/>
        <v/>
      </c>
      <c r="U20" s="16" t="str">
        <f t="shared" si="10"/>
        <v/>
      </c>
      <c r="V20" s="16" t="str">
        <f t="shared" si="11"/>
        <v/>
      </c>
      <c r="W20" s="4">
        <v>0</v>
      </c>
      <c r="X20" s="4">
        <v>1</v>
      </c>
      <c r="Y20" s="4">
        <v>1</v>
      </c>
      <c r="Z20" s="16">
        <f t="shared" si="12"/>
        <v>0</v>
      </c>
      <c r="AA20" s="16">
        <f t="shared" si="13"/>
        <v>0</v>
      </c>
      <c r="AB20" s="16">
        <f t="shared" si="14"/>
        <v>0</v>
      </c>
      <c r="AC20" s="16">
        <f t="shared" si="15"/>
        <v>0</v>
      </c>
      <c r="AD20" s="16">
        <f t="shared" si="16"/>
        <v>0</v>
      </c>
      <c r="AE20" s="16">
        <f t="shared" si="17"/>
        <v>0</v>
      </c>
      <c r="AF20" s="16" t="str">
        <f t="shared" si="18"/>
        <v/>
      </c>
      <c r="AG20" s="16" t="str">
        <f t="shared" si="19"/>
        <v/>
      </c>
      <c r="AH20" s="16" t="str">
        <f t="shared" si="20"/>
        <v/>
      </c>
      <c r="AI20" s="4">
        <v>2</v>
      </c>
      <c r="AJ20" s="4">
        <v>0</v>
      </c>
      <c r="AK20" s="4">
        <v>0</v>
      </c>
      <c r="AL20" s="16">
        <f t="shared" si="21"/>
        <v>1</v>
      </c>
      <c r="AM20" s="16">
        <f t="shared" si="22"/>
        <v>1</v>
      </c>
      <c r="AN20" s="16">
        <f t="shared" si="23"/>
        <v>1</v>
      </c>
      <c r="AO20" s="16">
        <f t="shared" si="24"/>
        <v>1</v>
      </c>
      <c r="AP20" s="16">
        <f t="shared" si="25"/>
        <v>1</v>
      </c>
      <c r="AQ20" s="16">
        <f t="shared" si="26"/>
        <v>1</v>
      </c>
      <c r="AR20" s="16" t="str">
        <f t="shared" si="27"/>
        <v/>
      </c>
      <c r="AS20" s="16" t="str">
        <f t="shared" si="28"/>
        <v/>
      </c>
      <c r="AT20" s="16" t="str">
        <f t="shared" si="29"/>
        <v/>
      </c>
      <c r="AU20" s="4">
        <v>1</v>
      </c>
      <c r="AV20" s="4">
        <v>0</v>
      </c>
      <c r="AW20" s="4">
        <v>0</v>
      </c>
      <c r="AX20" s="16">
        <f t="shared" si="30"/>
        <v>1</v>
      </c>
      <c r="AY20" s="16">
        <f t="shared" si="31"/>
        <v>1</v>
      </c>
      <c r="AZ20" s="16">
        <f t="shared" si="32"/>
        <v>1</v>
      </c>
      <c r="BA20" s="16">
        <f t="shared" si="33"/>
        <v>1</v>
      </c>
      <c r="BB20" s="16">
        <f t="shared" si="34"/>
        <v>1</v>
      </c>
      <c r="BC20" s="16">
        <f t="shared" si="35"/>
        <v>1</v>
      </c>
      <c r="BD20" s="16" t="str">
        <f t="shared" si="36"/>
        <v/>
      </c>
      <c r="BE20" s="16" t="str">
        <f t="shared" si="37"/>
        <v/>
      </c>
      <c r="BF20" s="16" t="str">
        <f t="shared" si="38"/>
        <v/>
      </c>
      <c r="BG20" s="16">
        <f t="shared" si="0"/>
        <v>0.5</v>
      </c>
      <c r="BH20" s="16">
        <f t="shared" si="1"/>
        <v>0.5</v>
      </c>
      <c r="BI20" s="16">
        <f t="shared" si="2"/>
        <v>0.5</v>
      </c>
      <c r="BJ20" s="16">
        <f t="shared" si="39"/>
        <v>0.5</v>
      </c>
      <c r="BK20" s="16">
        <f t="shared" si="40"/>
        <v>0.5</v>
      </c>
      <c r="BL20" s="16">
        <f t="shared" si="41"/>
        <v>0.5</v>
      </c>
      <c r="BM20" s="16" t="str">
        <f t="shared" si="42"/>
        <v/>
      </c>
      <c r="BN20" s="16" t="str">
        <f t="shared" si="43"/>
        <v/>
      </c>
      <c r="BO20" s="16" t="str">
        <f t="shared" si="44"/>
        <v/>
      </c>
    </row>
    <row r="21" spans="1:67" x14ac:dyDescent="0.2">
      <c r="A21" s="4">
        <v>19</v>
      </c>
      <c r="B21" s="5" t="s">
        <v>33</v>
      </c>
      <c r="C21" s="9">
        <v>93.22721791267395</v>
      </c>
      <c r="D21" s="20">
        <v>17554</v>
      </c>
      <c r="E21" s="20">
        <v>5845</v>
      </c>
      <c r="F21" s="20">
        <v>11709</v>
      </c>
      <c r="G21" s="20">
        <v>23401</v>
      </c>
      <c r="H21" s="4" t="b">
        <v>1</v>
      </c>
      <c r="I21" s="4" t="s">
        <v>55</v>
      </c>
      <c r="J21" s="4"/>
      <c r="K21" s="4">
        <v>0</v>
      </c>
      <c r="L21" s="4">
        <v>4</v>
      </c>
      <c r="M21" s="4">
        <v>0</v>
      </c>
      <c r="N21" s="16">
        <f t="shared" si="3"/>
        <v>0</v>
      </c>
      <c r="O21" s="16">
        <f t="shared" si="4"/>
        <v>0</v>
      </c>
      <c r="P21" s="16">
        <f t="shared" si="5"/>
        <v>0</v>
      </c>
      <c r="Q21" s="16">
        <f t="shared" si="6"/>
        <v>0</v>
      </c>
      <c r="R21" s="16">
        <f t="shared" si="7"/>
        <v>0</v>
      </c>
      <c r="S21" s="16">
        <f t="shared" si="8"/>
        <v>0</v>
      </c>
      <c r="T21" s="16" t="str">
        <f t="shared" si="9"/>
        <v/>
      </c>
      <c r="U21" s="16" t="str">
        <f t="shared" si="10"/>
        <v/>
      </c>
      <c r="V21" s="16" t="str">
        <f t="shared" si="11"/>
        <v/>
      </c>
      <c r="W21" s="4">
        <v>0</v>
      </c>
      <c r="X21" s="4">
        <v>0</v>
      </c>
      <c r="Y21" s="4">
        <v>1</v>
      </c>
      <c r="Z21" s="16">
        <f t="shared" si="12"/>
        <v>0</v>
      </c>
      <c r="AA21" s="16">
        <f t="shared" si="13"/>
        <v>0</v>
      </c>
      <c r="AB21" s="16">
        <f t="shared" si="14"/>
        <v>0</v>
      </c>
      <c r="AC21" s="16">
        <f t="shared" si="15"/>
        <v>0</v>
      </c>
      <c r="AD21" s="16">
        <f t="shared" si="16"/>
        <v>0</v>
      </c>
      <c r="AE21" s="16">
        <f t="shared" si="17"/>
        <v>0</v>
      </c>
      <c r="AF21" s="16" t="str">
        <f t="shared" si="18"/>
        <v/>
      </c>
      <c r="AG21" s="16" t="str">
        <f t="shared" si="19"/>
        <v/>
      </c>
      <c r="AH21" s="16" t="str">
        <f t="shared" si="20"/>
        <v/>
      </c>
      <c r="AI21" s="4">
        <v>0</v>
      </c>
      <c r="AJ21" s="4">
        <v>0</v>
      </c>
      <c r="AK21" s="4">
        <v>2</v>
      </c>
      <c r="AL21" s="16">
        <f t="shared" si="21"/>
        <v>0</v>
      </c>
      <c r="AM21" s="16">
        <f t="shared" si="22"/>
        <v>0</v>
      </c>
      <c r="AN21" s="16">
        <f t="shared" si="23"/>
        <v>0</v>
      </c>
      <c r="AO21" s="16">
        <f t="shared" si="24"/>
        <v>0</v>
      </c>
      <c r="AP21" s="16">
        <f t="shared" si="25"/>
        <v>0</v>
      </c>
      <c r="AQ21" s="16">
        <f t="shared" si="26"/>
        <v>0</v>
      </c>
      <c r="AR21" s="16" t="str">
        <f t="shared" si="27"/>
        <v/>
      </c>
      <c r="AS21" s="16" t="str">
        <f t="shared" si="28"/>
        <v/>
      </c>
      <c r="AT21" s="16" t="str">
        <f t="shared" si="29"/>
        <v/>
      </c>
      <c r="AU21" s="4">
        <v>0</v>
      </c>
      <c r="AV21" s="4">
        <v>2</v>
      </c>
      <c r="AW21" s="4">
        <v>1</v>
      </c>
      <c r="AX21" s="16">
        <f t="shared" si="30"/>
        <v>0</v>
      </c>
      <c r="AY21" s="16">
        <f t="shared" si="31"/>
        <v>0</v>
      </c>
      <c r="AZ21" s="16">
        <f t="shared" si="32"/>
        <v>0</v>
      </c>
      <c r="BA21" s="16">
        <f t="shared" si="33"/>
        <v>0</v>
      </c>
      <c r="BB21" s="16">
        <f t="shared" si="34"/>
        <v>0</v>
      </c>
      <c r="BC21" s="16">
        <f t="shared" si="35"/>
        <v>0</v>
      </c>
      <c r="BD21" s="16" t="str">
        <f t="shared" si="36"/>
        <v/>
      </c>
      <c r="BE21" s="16" t="str">
        <f t="shared" si="37"/>
        <v/>
      </c>
      <c r="BF21" s="16" t="str">
        <f t="shared" si="38"/>
        <v/>
      </c>
      <c r="BG21" s="16">
        <f t="shared" si="0"/>
        <v>0</v>
      </c>
      <c r="BH21" s="16">
        <f t="shared" si="1"/>
        <v>0</v>
      </c>
      <c r="BI21" s="16">
        <f t="shared" si="2"/>
        <v>0</v>
      </c>
      <c r="BJ21" s="16">
        <f t="shared" si="39"/>
        <v>0</v>
      </c>
      <c r="BK21" s="16">
        <f t="shared" si="40"/>
        <v>0</v>
      </c>
      <c r="BL21" s="16">
        <f t="shared" si="41"/>
        <v>0</v>
      </c>
      <c r="BM21" s="16" t="str">
        <f t="shared" si="42"/>
        <v/>
      </c>
      <c r="BN21" s="16" t="str">
        <f t="shared" si="43"/>
        <v/>
      </c>
      <c r="BO21" s="16" t="str">
        <f t="shared" si="44"/>
        <v/>
      </c>
    </row>
    <row r="22" spans="1:67" x14ac:dyDescent="0.2">
      <c r="A22" s="4">
        <v>20</v>
      </c>
      <c r="B22" s="5" t="s">
        <v>34</v>
      </c>
      <c r="C22" s="9">
        <v>131.0644052028656</v>
      </c>
      <c r="D22" s="20">
        <v>22813</v>
      </c>
      <c r="E22" s="20">
        <v>8492</v>
      </c>
      <c r="F22" s="20">
        <v>14321</v>
      </c>
      <c r="G22" s="20">
        <v>35479</v>
      </c>
      <c r="H22" s="4" t="b">
        <v>1</v>
      </c>
      <c r="I22" s="4" t="s">
        <v>55</v>
      </c>
      <c r="J22" s="4"/>
      <c r="K22" s="4">
        <v>0</v>
      </c>
      <c r="L22" s="4">
        <v>4</v>
      </c>
      <c r="M22" s="4">
        <v>0</v>
      </c>
      <c r="N22" s="16">
        <f t="shared" si="3"/>
        <v>0</v>
      </c>
      <c r="O22" s="16">
        <f t="shared" si="4"/>
        <v>0</v>
      </c>
      <c r="P22" s="16">
        <f t="shared" si="5"/>
        <v>0</v>
      </c>
      <c r="Q22" s="16">
        <f t="shared" si="6"/>
        <v>0</v>
      </c>
      <c r="R22" s="16">
        <f t="shared" si="7"/>
        <v>0</v>
      </c>
      <c r="S22" s="16">
        <f t="shared" si="8"/>
        <v>0</v>
      </c>
      <c r="T22" s="16" t="str">
        <f t="shared" si="9"/>
        <v/>
      </c>
      <c r="U22" s="16" t="str">
        <f t="shared" si="10"/>
        <v/>
      </c>
      <c r="V22" s="16" t="str">
        <f t="shared" si="11"/>
        <v/>
      </c>
      <c r="W22" s="4">
        <v>0</v>
      </c>
      <c r="X22" s="4">
        <v>0</v>
      </c>
      <c r="Y22" s="4">
        <v>1</v>
      </c>
      <c r="Z22" s="16">
        <f t="shared" si="12"/>
        <v>0</v>
      </c>
      <c r="AA22" s="16">
        <f t="shared" si="13"/>
        <v>0</v>
      </c>
      <c r="AB22" s="16">
        <f t="shared" si="14"/>
        <v>0</v>
      </c>
      <c r="AC22" s="16">
        <f t="shared" si="15"/>
        <v>0</v>
      </c>
      <c r="AD22" s="16">
        <f t="shared" si="16"/>
        <v>0</v>
      </c>
      <c r="AE22" s="16">
        <f t="shared" si="17"/>
        <v>0</v>
      </c>
      <c r="AF22" s="16" t="str">
        <f t="shared" si="18"/>
        <v/>
      </c>
      <c r="AG22" s="16" t="str">
        <f t="shared" si="19"/>
        <v/>
      </c>
      <c r="AH22" s="16" t="str">
        <f t="shared" si="20"/>
        <v/>
      </c>
      <c r="AI22" s="4">
        <v>0</v>
      </c>
      <c r="AJ22" s="4">
        <v>3</v>
      </c>
      <c r="AK22" s="4">
        <v>0</v>
      </c>
      <c r="AL22" s="16">
        <f t="shared" si="21"/>
        <v>0</v>
      </c>
      <c r="AM22" s="16">
        <f t="shared" si="22"/>
        <v>0</v>
      </c>
      <c r="AN22" s="16">
        <f t="shared" si="23"/>
        <v>0</v>
      </c>
      <c r="AO22" s="16">
        <f t="shared" si="24"/>
        <v>0</v>
      </c>
      <c r="AP22" s="16">
        <f t="shared" si="25"/>
        <v>0</v>
      </c>
      <c r="AQ22" s="16">
        <f t="shared" si="26"/>
        <v>0</v>
      </c>
      <c r="AR22" s="16" t="str">
        <f t="shared" si="27"/>
        <v/>
      </c>
      <c r="AS22" s="16" t="str">
        <f t="shared" si="28"/>
        <v/>
      </c>
      <c r="AT22" s="16" t="str">
        <f t="shared" si="29"/>
        <v/>
      </c>
      <c r="AU22" s="4">
        <v>0</v>
      </c>
      <c r="AV22" s="4">
        <v>1</v>
      </c>
      <c r="AW22" s="4">
        <v>5</v>
      </c>
      <c r="AX22" s="16">
        <f t="shared" si="30"/>
        <v>0</v>
      </c>
      <c r="AY22" s="16">
        <f t="shared" si="31"/>
        <v>0</v>
      </c>
      <c r="AZ22" s="16">
        <f t="shared" si="32"/>
        <v>0</v>
      </c>
      <c r="BA22" s="16">
        <f t="shared" si="33"/>
        <v>0</v>
      </c>
      <c r="BB22" s="16">
        <f t="shared" si="34"/>
        <v>0</v>
      </c>
      <c r="BC22" s="16">
        <f t="shared" si="35"/>
        <v>0</v>
      </c>
      <c r="BD22" s="16" t="str">
        <f t="shared" si="36"/>
        <v/>
      </c>
      <c r="BE22" s="16" t="str">
        <f t="shared" si="37"/>
        <v/>
      </c>
      <c r="BF22" s="16" t="str">
        <f t="shared" si="38"/>
        <v/>
      </c>
      <c r="BG22" s="16">
        <f t="shared" si="0"/>
        <v>0</v>
      </c>
      <c r="BH22" s="16">
        <f t="shared" si="1"/>
        <v>0</v>
      </c>
      <c r="BI22" s="16">
        <f t="shared" si="2"/>
        <v>0</v>
      </c>
      <c r="BJ22" s="16">
        <f t="shared" si="39"/>
        <v>0</v>
      </c>
      <c r="BK22" s="16">
        <f t="shared" si="40"/>
        <v>0</v>
      </c>
      <c r="BL22" s="16">
        <f t="shared" si="41"/>
        <v>0</v>
      </c>
      <c r="BM22" s="16" t="str">
        <f t="shared" si="42"/>
        <v/>
      </c>
      <c r="BN22" s="16" t="str">
        <f t="shared" si="43"/>
        <v/>
      </c>
      <c r="BO22" s="16" t="str">
        <f t="shared" si="44"/>
        <v/>
      </c>
    </row>
    <row r="23" spans="1:67" x14ac:dyDescent="0.2">
      <c r="A23" s="4">
        <v>21</v>
      </c>
      <c r="B23" s="5" t="s">
        <v>35</v>
      </c>
      <c r="C23" s="9">
        <v>65.59306001663208</v>
      </c>
      <c r="D23" s="20">
        <v>14985</v>
      </c>
      <c r="E23" s="20">
        <v>4570</v>
      </c>
      <c r="F23" s="20">
        <v>10415</v>
      </c>
      <c r="G23" s="20">
        <v>19208</v>
      </c>
      <c r="H23" s="4" t="b">
        <v>1</v>
      </c>
      <c r="I23" s="4" t="s">
        <v>55</v>
      </c>
      <c r="J23" s="4"/>
      <c r="K23" s="4">
        <v>0</v>
      </c>
      <c r="L23" s="4">
        <v>8</v>
      </c>
      <c r="M23" s="4">
        <v>0</v>
      </c>
      <c r="N23" s="16">
        <f t="shared" si="3"/>
        <v>0</v>
      </c>
      <c r="O23" s="16">
        <f t="shared" si="4"/>
        <v>0</v>
      </c>
      <c r="P23" s="16">
        <f t="shared" si="5"/>
        <v>0</v>
      </c>
      <c r="Q23" s="16">
        <f t="shared" si="6"/>
        <v>0</v>
      </c>
      <c r="R23" s="16">
        <f t="shared" si="7"/>
        <v>0</v>
      </c>
      <c r="S23" s="16">
        <f t="shared" si="8"/>
        <v>0</v>
      </c>
      <c r="T23" s="16" t="str">
        <f t="shared" si="9"/>
        <v/>
      </c>
      <c r="U23" s="16" t="str">
        <f t="shared" si="10"/>
        <v/>
      </c>
      <c r="V23" s="16" t="str">
        <f t="shared" si="11"/>
        <v/>
      </c>
      <c r="W23" s="4">
        <v>0</v>
      </c>
      <c r="X23" s="4">
        <v>2</v>
      </c>
      <c r="Y23" s="4">
        <v>1</v>
      </c>
      <c r="Z23" s="16">
        <f t="shared" si="12"/>
        <v>0</v>
      </c>
      <c r="AA23" s="16">
        <f t="shared" si="13"/>
        <v>0</v>
      </c>
      <c r="AB23" s="16">
        <f t="shared" si="14"/>
        <v>0</v>
      </c>
      <c r="AC23" s="16">
        <f t="shared" si="15"/>
        <v>0</v>
      </c>
      <c r="AD23" s="16">
        <f t="shared" si="16"/>
        <v>0</v>
      </c>
      <c r="AE23" s="16">
        <f t="shared" si="17"/>
        <v>0</v>
      </c>
      <c r="AF23" s="16" t="str">
        <f t="shared" si="18"/>
        <v/>
      </c>
      <c r="AG23" s="16" t="str">
        <f t="shared" si="19"/>
        <v/>
      </c>
      <c r="AH23" s="16" t="str">
        <f t="shared" si="20"/>
        <v/>
      </c>
      <c r="AI23" s="4">
        <v>1</v>
      </c>
      <c r="AJ23" s="4">
        <v>0</v>
      </c>
      <c r="AK23" s="4">
        <v>1</v>
      </c>
      <c r="AL23" s="16">
        <f t="shared" si="21"/>
        <v>1</v>
      </c>
      <c r="AM23" s="16">
        <f t="shared" si="22"/>
        <v>0.5</v>
      </c>
      <c r="AN23" s="16">
        <f t="shared" si="23"/>
        <v>0.66666666666666663</v>
      </c>
      <c r="AO23" s="16">
        <f t="shared" si="24"/>
        <v>1</v>
      </c>
      <c r="AP23" s="16">
        <f t="shared" si="25"/>
        <v>0.5</v>
      </c>
      <c r="AQ23" s="16">
        <f t="shared" si="26"/>
        <v>0.66666666666666663</v>
      </c>
      <c r="AR23" s="16" t="str">
        <f t="shared" si="27"/>
        <v/>
      </c>
      <c r="AS23" s="16" t="str">
        <f t="shared" si="28"/>
        <v/>
      </c>
      <c r="AT23" s="16" t="str">
        <f t="shared" si="29"/>
        <v/>
      </c>
      <c r="AU23" s="4">
        <v>1</v>
      </c>
      <c r="AV23" s="4">
        <v>0</v>
      </c>
      <c r="AW23" s="4">
        <v>0</v>
      </c>
      <c r="AX23" s="16">
        <f t="shared" si="30"/>
        <v>1</v>
      </c>
      <c r="AY23" s="16">
        <f t="shared" si="31"/>
        <v>1</v>
      </c>
      <c r="AZ23" s="16">
        <f t="shared" si="32"/>
        <v>1</v>
      </c>
      <c r="BA23" s="16">
        <f t="shared" si="33"/>
        <v>1</v>
      </c>
      <c r="BB23" s="16">
        <f t="shared" si="34"/>
        <v>1</v>
      </c>
      <c r="BC23" s="16">
        <f t="shared" si="35"/>
        <v>1</v>
      </c>
      <c r="BD23" s="16" t="str">
        <f t="shared" si="36"/>
        <v/>
      </c>
      <c r="BE23" s="16" t="str">
        <f t="shared" si="37"/>
        <v/>
      </c>
      <c r="BF23" s="16" t="str">
        <f t="shared" si="38"/>
        <v/>
      </c>
      <c r="BG23" s="16">
        <f t="shared" si="0"/>
        <v>0.5</v>
      </c>
      <c r="BH23" s="16">
        <f t="shared" si="1"/>
        <v>0.375</v>
      </c>
      <c r="BI23" s="16">
        <f t="shared" si="2"/>
        <v>0.41666666666666663</v>
      </c>
      <c r="BJ23" s="16">
        <f t="shared" si="39"/>
        <v>0.5</v>
      </c>
      <c r="BK23" s="16">
        <f t="shared" si="40"/>
        <v>0.375</v>
      </c>
      <c r="BL23" s="16">
        <f t="shared" si="41"/>
        <v>0.41666666666666663</v>
      </c>
      <c r="BM23" s="16" t="str">
        <f t="shared" si="42"/>
        <v/>
      </c>
      <c r="BN23" s="16" t="str">
        <f t="shared" si="43"/>
        <v/>
      </c>
      <c r="BO23" s="16" t="str">
        <f t="shared" si="44"/>
        <v/>
      </c>
    </row>
    <row r="24" spans="1:67" x14ac:dyDescent="0.2">
      <c r="A24" s="4">
        <v>22</v>
      </c>
      <c r="B24" s="5" t="s">
        <v>36</v>
      </c>
      <c r="C24" s="9">
        <v>71.55338978767395</v>
      </c>
      <c r="D24" s="20">
        <v>14692</v>
      </c>
      <c r="E24" s="20">
        <v>4415</v>
      </c>
      <c r="F24" s="20">
        <v>10277</v>
      </c>
      <c r="G24" s="20">
        <v>18673</v>
      </c>
      <c r="H24" s="4" t="b">
        <v>1</v>
      </c>
      <c r="I24" s="4" t="s">
        <v>55</v>
      </c>
      <c r="J24" s="4"/>
      <c r="K24" s="4">
        <v>0</v>
      </c>
      <c r="L24" s="4">
        <v>5</v>
      </c>
      <c r="M24" s="4">
        <v>0</v>
      </c>
      <c r="N24" s="16">
        <f t="shared" si="3"/>
        <v>0</v>
      </c>
      <c r="O24" s="16">
        <f t="shared" si="4"/>
        <v>0</v>
      </c>
      <c r="P24" s="16">
        <f t="shared" si="5"/>
        <v>0</v>
      </c>
      <c r="Q24" s="16">
        <f t="shared" si="6"/>
        <v>0</v>
      </c>
      <c r="R24" s="16">
        <f t="shared" si="7"/>
        <v>0</v>
      </c>
      <c r="S24" s="16">
        <f t="shared" si="8"/>
        <v>0</v>
      </c>
      <c r="T24" s="16" t="str">
        <f t="shared" si="9"/>
        <v/>
      </c>
      <c r="U24" s="16" t="str">
        <f t="shared" si="10"/>
        <v/>
      </c>
      <c r="V24" s="16" t="str">
        <f t="shared" si="11"/>
        <v/>
      </c>
      <c r="W24" s="4">
        <v>0</v>
      </c>
      <c r="X24" s="4">
        <v>1</v>
      </c>
      <c r="Y24" s="4">
        <v>1</v>
      </c>
      <c r="Z24" s="16">
        <f t="shared" si="12"/>
        <v>0</v>
      </c>
      <c r="AA24" s="16">
        <f t="shared" si="13"/>
        <v>0</v>
      </c>
      <c r="AB24" s="16">
        <f t="shared" si="14"/>
        <v>0</v>
      </c>
      <c r="AC24" s="16">
        <f t="shared" si="15"/>
        <v>0</v>
      </c>
      <c r="AD24" s="16">
        <f t="shared" si="16"/>
        <v>0</v>
      </c>
      <c r="AE24" s="16">
        <f t="shared" si="17"/>
        <v>0</v>
      </c>
      <c r="AF24" s="16" t="str">
        <f t="shared" si="18"/>
        <v/>
      </c>
      <c r="AG24" s="16" t="str">
        <f t="shared" si="19"/>
        <v/>
      </c>
      <c r="AH24" s="16" t="str">
        <f t="shared" si="20"/>
        <v/>
      </c>
      <c r="AI24" s="4">
        <v>1</v>
      </c>
      <c r="AJ24" s="4">
        <v>0</v>
      </c>
      <c r="AK24" s="4">
        <v>1</v>
      </c>
      <c r="AL24" s="16">
        <f t="shared" si="21"/>
        <v>1</v>
      </c>
      <c r="AM24" s="16">
        <f t="shared" si="22"/>
        <v>0.5</v>
      </c>
      <c r="AN24" s="16">
        <f t="shared" si="23"/>
        <v>0.66666666666666663</v>
      </c>
      <c r="AO24" s="16">
        <f t="shared" si="24"/>
        <v>1</v>
      </c>
      <c r="AP24" s="16">
        <f t="shared" si="25"/>
        <v>0.5</v>
      </c>
      <c r="AQ24" s="16">
        <f t="shared" si="26"/>
        <v>0.66666666666666663</v>
      </c>
      <c r="AR24" s="16" t="str">
        <f t="shared" si="27"/>
        <v/>
      </c>
      <c r="AS24" s="16" t="str">
        <f t="shared" si="28"/>
        <v/>
      </c>
      <c r="AT24" s="16" t="str">
        <f t="shared" si="29"/>
        <v/>
      </c>
      <c r="AU24" s="4">
        <v>1</v>
      </c>
      <c r="AV24" s="4">
        <v>0</v>
      </c>
      <c r="AW24" s="4">
        <v>0</v>
      </c>
      <c r="AX24" s="16">
        <f t="shared" si="30"/>
        <v>1</v>
      </c>
      <c r="AY24" s="16">
        <f t="shared" si="31"/>
        <v>1</v>
      </c>
      <c r="AZ24" s="16">
        <f t="shared" si="32"/>
        <v>1</v>
      </c>
      <c r="BA24" s="16">
        <f t="shared" si="33"/>
        <v>1</v>
      </c>
      <c r="BB24" s="16">
        <f t="shared" si="34"/>
        <v>1</v>
      </c>
      <c r="BC24" s="16">
        <f t="shared" si="35"/>
        <v>1</v>
      </c>
      <c r="BD24" s="16" t="str">
        <f t="shared" si="36"/>
        <v/>
      </c>
      <c r="BE24" s="16" t="str">
        <f t="shared" si="37"/>
        <v/>
      </c>
      <c r="BF24" s="16" t="str">
        <f t="shared" si="38"/>
        <v/>
      </c>
      <c r="BG24" s="16">
        <f t="shared" si="0"/>
        <v>0.5</v>
      </c>
      <c r="BH24" s="16">
        <f t="shared" si="1"/>
        <v>0.375</v>
      </c>
      <c r="BI24" s="16">
        <f t="shared" si="2"/>
        <v>0.41666666666666663</v>
      </c>
      <c r="BJ24" s="16">
        <f t="shared" si="39"/>
        <v>0.5</v>
      </c>
      <c r="BK24" s="16">
        <f t="shared" si="40"/>
        <v>0.375</v>
      </c>
      <c r="BL24" s="16">
        <f t="shared" si="41"/>
        <v>0.41666666666666663</v>
      </c>
      <c r="BM24" s="16" t="str">
        <f t="shared" si="42"/>
        <v/>
      </c>
      <c r="BN24" s="16" t="str">
        <f t="shared" si="43"/>
        <v/>
      </c>
      <c r="BO24" s="16" t="str">
        <f t="shared" si="44"/>
        <v/>
      </c>
    </row>
    <row r="25" spans="1:67" x14ac:dyDescent="0.2">
      <c r="A25" s="4">
        <v>23</v>
      </c>
      <c r="B25" s="5" t="s">
        <v>37</v>
      </c>
      <c r="C25" s="9">
        <v>50.281371831893921</v>
      </c>
      <c r="D25" s="20">
        <v>12605</v>
      </c>
      <c r="E25" s="20">
        <v>3370</v>
      </c>
      <c r="F25" s="20">
        <v>9235</v>
      </c>
      <c r="G25" s="20">
        <v>14184</v>
      </c>
      <c r="H25" s="4" t="b">
        <v>1</v>
      </c>
      <c r="I25" s="4" t="s">
        <v>55</v>
      </c>
      <c r="J25" s="4"/>
      <c r="K25" s="4">
        <v>0</v>
      </c>
      <c r="L25" s="4">
        <v>2</v>
      </c>
      <c r="M25" s="4">
        <v>0</v>
      </c>
      <c r="N25" s="16">
        <f t="shared" si="3"/>
        <v>0</v>
      </c>
      <c r="O25" s="16">
        <f t="shared" si="4"/>
        <v>0</v>
      </c>
      <c r="P25" s="16">
        <f t="shared" si="5"/>
        <v>0</v>
      </c>
      <c r="Q25" s="16">
        <f t="shared" si="6"/>
        <v>0</v>
      </c>
      <c r="R25" s="16">
        <f t="shared" si="7"/>
        <v>0</v>
      </c>
      <c r="S25" s="16">
        <f t="shared" si="8"/>
        <v>0</v>
      </c>
      <c r="T25" s="16" t="str">
        <f t="shared" si="9"/>
        <v/>
      </c>
      <c r="U25" s="16" t="str">
        <f t="shared" si="10"/>
        <v/>
      </c>
      <c r="V25" s="16" t="str">
        <f t="shared" si="11"/>
        <v/>
      </c>
      <c r="W25" s="4">
        <v>0</v>
      </c>
      <c r="X25" s="4">
        <v>1</v>
      </c>
      <c r="Y25" s="4">
        <v>1</v>
      </c>
      <c r="Z25" s="16">
        <f t="shared" si="12"/>
        <v>0</v>
      </c>
      <c r="AA25" s="16">
        <f t="shared" si="13"/>
        <v>0</v>
      </c>
      <c r="AB25" s="16">
        <f t="shared" si="14"/>
        <v>0</v>
      </c>
      <c r="AC25" s="16">
        <f t="shared" si="15"/>
        <v>0</v>
      </c>
      <c r="AD25" s="16">
        <f t="shared" si="16"/>
        <v>0</v>
      </c>
      <c r="AE25" s="16">
        <f t="shared" si="17"/>
        <v>0</v>
      </c>
      <c r="AF25" s="16" t="str">
        <f t="shared" si="18"/>
        <v/>
      </c>
      <c r="AG25" s="16" t="str">
        <f t="shared" si="19"/>
        <v/>
      </c>
      <c r="AH25" s="16" t="str">
        <f t="shared" si="20"/>
        <v/>
      </c>
      <c r="AI25" s="4">
        <v>1</v>
      </c>
      <c r="AJ25" s="4">
        <v>0</v>
      </c>
      <c r="AK25" s="4">
        <v>1</v>
      </c>
      <c r="AL25" s="16">
        <f t="shared" si="21"/>
        <v>1</v>
      </c>
      <c r="AM25" s="16">
        <f t="shared" si="22"/>
        <v>0.5</v>
      </c>
      <c r="AN25" s="16">
        <f t="shared" si="23"/>
        <v>0.66666666666666663</v>
      </c>
      <c r="AO25" s="16">
        <f t="shared" si="24"/>
        <v>1</v>
      </c>
      <c r="AP25" s="16">
        <f t="shared" si="25"/>
        <v>0.5</v>
      </c>
      <c r="AQ25" s="16">
        <f t="shared" si="26"/>
        <v>0.66666666666666663</v>
      </c>
      <c r="AR25" s="16" t="str">
        <f t="shared" si="27"/>
        <v/>
      </c>
      <c r="AS25" s="16" t="str">
        <f t="shared" si="28"/>
        <v/>
      </c>
      <c r="AT25" s="16" t="str">
        <f t="shared" si="29"/>
        <v/>
      </c>
      <c r="AU25" s="4">
        <v>1</v>
      </c>
      <c r="AV25" s="4">
        <v>1</v>
      </c>
      <c r="AW25" s="4">
        <v>0</v>
      </c>
      <c r="AX25" s="16">
        <f t="shared" si="30"/>
        <v>0.5</v>
      </c>
      <c r="AY25" s="16">
        <f t="shared" si="31"/>
        <v>1</v>
      </c>
      <c r="AZ25" s="16">
        <f t="shared" si="32"/>
        <v>0.66666666666666663</v>
      </c>
      <c r="BA25" s="16">
        <f t="shared" si="33"/>
        <v>0.5</v>
      </c>
      <c r="BB25" s="16">
        <f t="shared" si="34"/>
        <v>1</v>
      </c>
      <c r="BC25" s="16">
        <f t="shared" si="35"/>
        <v>0.66666666666666663</v>
      </c>
      <c r="BD25" s="16" t="str">
        <f t="shared" si="36"/>
        <v/>
      </c>
      <c r="BE25" s="16" t="str">
        <f t="shared" si="37"/>
        <v/>
      </c>
      <c r="BF25" s="16" t="str">
        <f t="shared" si="38"/>
        <v/>
      </c>
      <c r="BG25" s="16">
        <f t="shared" si="0"/>
        <v>0.375</v>
      </c>
      <c r="BH25" s="16">
        <f t="shared" si="1"/>
        <v>0.375</v>
      </c>
      <c r="BI25" s="16">
        <f t="shared" si="2"/>
        <v>0.33333333333333331</v>
      </c>
      <c r="BJ25" s="16">
        <f t="shared" si="39"/>
        <v>0.375</v>
      </c>
      <c r="BK25" s="16">
        <f t="shared" si="40"/>
        <v>0.375</v>
      </c>
      <c r="BL25" s="16">
        <f t="shared" si="41"/>
        <v>0.33333333333333331</v>
      </c>
      <c r="BM25" s="16" t="str">
        <f t="shared" si="42"/>
        <v/>
      </c>
      <c r="BN25" s="16" t="str">
        <f t="shared" si="43"/>
        <v/>
      </c>
      <c r="BO25" s="16" t="str">
        <f t="shared" si="44"/>
        <v/>
      </c>
    </row>
    <row r="26" spans="1:67" x14ac:dyDescent="0.2">
      <c r="A26" s="4">
        <v>24</v>
      </c>
      <c r="B26" s="5" t="s">
        <v>38</v>
      </c>
      <c r="C26" s="9">
        <v>147.6657440662384</v>
      </c>
      <c r="D26" s="20">
        <v>24768</v>
      </c>
      <c r="E26" s="20">
        <v>9481</v>
      </c>
      <c r="F26" s="20">
        <v>15287</v>
      </c>
      <c r="G26" s="20">
        <v>38434</v>
      </c>
      <c r="H26" s="4" t="b">
        <v>1</v>
      </c>
      <c r="I26" s="4" t="s">
        <v>55</v>
      </c>
      <c r="J26" s="4"/>
      <c r="K26" s="4">
        <v>0</v>
      </c>
      <c r="L26" s="4">
        <v>8</v>
      </c>
      <c r="M26" s="4">
        <v>0</v>
      </c>
      <c r="N26" s="16">
        <f t="shared" si="3"/>
        <v>0</v>
      </c>
      <c r="O26" s="16">
        <f t="shared" si="4"/>
        <v>0</v>
      </c>
      <c r="P26" s="16">
        <f t="shared" si="5"/>
        <v>0</v>
      </c>
      <c r="Q26" s="16">
        <f t="shared" si="6"/>
        <v>0</v>
      </c>
      <c r="R26" s="16">
        <f t="shared" si="7"/>
        <v>0</v>
      </c>
      <c r="S26" s="16">
        <f t="shared" si="8"/>
        <v>0</v>
      </c>
      <c r="T26" s="16" t="str">
        <f t="shared" si="9"/>
        <v/>
      </c>
      <c r="U26" s="16" t="str">
        <f t="shared" si="10"/>
        <v/>
      </c>
      <c r="V26" s="16" t="str">
        <f t="shared" si="11"/>
        <v/>
      </c>
      <c r="W26" s="4">
        <v>0</v>
      </c>
      <c r="X26" s="4">
        <v>1</v>
      </c>
      <c r="Y26" s="4">
        <v>1</v>
      </c>
      <c r="Z26" s="16">
        <f t="shared" si="12"/>
        <v>0</v>
      </c>
      <c r="AA26" s="16">
        <f t="shared" si="13"/>
        <v>0</v>
      </c>
      <c r="AB26" s="16">
        <f t="shared" si="14"/>
        <v>0</v>
      </c>
      <c r="AC26" s="16">
        <f t="shared" si="15"/>
        <v>0</v>
      </c>
      <c r="AD26" s="16">
        <f t="shared" si="16"/>
        <v>0</v>
      </c>
      <c r="AE26" s="16">
        <f t="shared" si="17"/>
        <v>0</v>
      </c>
      <c r="AF26" s="16" t="str">
        <f t="shared" si="18"/>
        <v/>
      </c>
      <c r="AG26" s="16" t="str">
        <f t="shared" si="19"/>
        <v/>
      </c>
      <c r="AH26" s="16" t="str">
        <f t="shared" si="20"/>
        <v/>
      </c>
      <c r="AI26" s="4">
        <v>0</v>
      </c>
      <c r="AJ26" s="4">
        <v>0</v>
      </c>
      <c r="AK26" s="4">
        <v>2</v>
      </c>
      <c r="AL26" s="16">
        <f t="shared" si="21"/>
        <v>0</v>
      </c>
      <c r="AM26" s="16">
        <f t="shared" si="22"/>
        <v>0</v>
      </c>
      <c r="AN26" s="16">
        <f t="shared" si="23"/>
        <v>0</v>
      </c>
      <c r="AO26" s="16">
        <f t="shared" si="24"/>
        <v>0</v>
      </c>
      <c r="AP26" s="16">
        <f t="shared" si="25"/>
        <v>0</v>
      </c>
      <c r="AQ26" s="16">
        <f t="shared" si="26"/>
        <v>0</v>
      </c>
      <c r="AR26" s="16" t="str">
        <f t="shared" si="27"/>
        <v/>
      </c>
      <c r="AS26" s="16" t="str">
        <f t="shared" si="28"/>
        <v/>
      </c>
      <c r="AT26" s="16" t="str">
        <f t="shared" si="29"/>
        <v/>
      </c>
      <c r="AU26" s="4">
        <v>0</v>
      </c>
      <c r="AV26" s="4">
        <v>6</v>
      </c>
      <c r="AW26" s="4">
        <v>4</v>
      </c>
      <c r="AX26" s="16">
        <f t="shared" si="30"/>
        <v>0</v>
      </c>
      <c r="AY26" s="16">
        <f t="shared" si="31"/>
        <v>0</v>
      </c>
      <c r="AZ26" s="16">
        <f t="shared" si="32"/>
        <v>0</v>
      </c>
      <c r="BA26" s="16">
        <f t="shared" si="33"/>
        <v>0</v>
      </c>
      <c r="BB26" s="16">
        <f t="shared" si="34"/>
        <v>0</v>
      </c>
      <c r="BC26" s="16">
        <f t="shared" si="35"/>
        <v>0</v>
      </c>
      <c r="BD26" s="16" t="str">
        <f t="shared" si="36"/>
        <v/>
      </c>
      <c r="BE26" s="16" t="str">
        <f t="shared" si="37"/>
        <v/>
      </c>
      <c r="BF26" s="16" t="str">
        <f t="shared" si="38"/>
        <v/>
      </c>
      <c r="BG26" s="16">
        <f t="shared" si="0"/>
        <v>0</v>
      </c>
      <c r="BH26" s="16">
        <f t="shared" si="1"/>
        <v>0</v>
      </c>
      <c r="BI26" s="16">
        <f t="shared" si="2"/>
        <v>0</v>
      </c>
      <c r="BJ26" s="16">
        <f t="shared" si="39"/>
        <v>0</v>
      </c>
      <c r="BK26" s="16">
        <f t="shared" si="40"/>
        <v>0</v>
      </c>
      <c r="BL26" s="16">
        <f t="shared" si="41"/>
        <v>0</v>
      </c>
      <c r="BM26" s="16" t="str">
        <f t="shared" si="42"/>
        <v/>
      </c>
      <c r="BN26" s="16" t="str">
        <f t="shared" si="43"/>
        <v/>
      </c>
      <c r="BO26" s="16" t="str">
        <f t="shared" si="44"/>
        <v/>
      </c>
    </row>
    <row r="27" spans="1:67" x14ac:dyDescent="0.2">
      <c r="A27" s="4">
        <v>25</v>
      </c>
      <c r="B27" s="5" t="s">
        <v>39</v>
      </c>
      <c r="C27" s="9">
        <v>79.211654901504517</v>
      </c>
      <c r="D27" s="20">
        <v>14717</v>
      </c>
      <c r="E27" s="20">
        <v>4443</v>
      </c>
      <c r="F27" s="20">
        <v>10274</v>
      </c>
      <c r="G27" s="20">
        <v>21891</v>
      </c>
      <c r="H27" s="4" t="b">
        <v>1</v>
      </c>
      <c r="I27" s="4" t="s">
        <v>55</v>
      </c>
      <c r="J27" s="4"/>
      <c r="K27" s="4">
        <v>0</v>
      </c>
      <c r="L27" s="4">
        <v>5</v>
      </c>
      <c r="M27" s="4">
        <v>0</v>
      </c>
      <c r="N27" s="16">
        <f t="shared" si="3"/>
        <v>0</v>
      </c>
      <c r="O27" s="16">
        <f t="shared" si="4"/>
        <v>0</v>
      </c>
      <c r="P27" s="16">
        <f t="shared" si="5"/>
        <v>0</v>
      </c>
      <c r="Q27" s="16">
        <f t="shared" si="6"/>
        <v>0</v>
      </c>
      <c r="R27" s="16">
        <f t="shared" si="7"/>
        <v>0</v>
      </c>
      <c r="S27" s="16">
        <f t="shared" si="8"/>
        <v>0</v>
      </c>
      <c r="T27" s="16" t="str">
        <f t="shared" si="9"/>
        <v/>
      </c>
      <c r="U27" s="16" t="str">
        <f t="shared" si="10"/>
        <v/>
      </c>
      <c r="V27" s="16" t="str">
        <f t="shared" si="11"/>
        <v/>
      </c>
      <c r="W27" s="4">
        <v>0</v>
      </c>
      <c r="X27" s="4">
        <v>2</v>
      </c>
      <c r="Y27" s="4">
        <v>1</v>
      </c>
      <c r="Z27" s="16">
        <f t="shared" si="12"/>
        <v>0</v>
      </c>
      <c r="AA27" s="16">
        <f t="shared" si="13"/>
        <v>0</v>
      </c>
      <c r="AB27" s="16">
        <f t="shared" si="14"/>
        <v>0</v>
      </c>
      <c r="AC27" s="16">
        <f t="shared" si="15"/>
        <v>0</v>
      </c>
      <c r="AD27" s="16">
        <f t="shared" si="16"/>
        <v>0</v>
      </c>
      <c r="AE27" s="16">
        <f t="shared" si="17"/>
        <v>0</v>
      </c>
      <c r="AF27" s="16" t="str">
        <f t="shared" si="18"/>
        <v/>
      </c>
      <c r="AG27" s="16" t="str">
        <f t="shared" si="19"/>
        <v/>
      </c>
      <c r="AH27" s="16" t="str">
        <f t="shared" si="20"/>
        <v/>
      </c>
      <c r="AI27" s="4">
        <v>1</v>
      </c>
      <c r="AJ27" s="4">
        <v>0</v>
      </c>
      <c r="AK27" s="4">
        <v>1</v>
      </c>
      <c r="AL27" s="16">
        <f t="shared" si="21"/>
        <v>1</v>
      </c>
      <c r="AM27" s="16">
        <f t="shared" si="22"/>
        <v>0.5</v>
      </c>
      <c r="AN27" s="16">
        <f t="shared" si="23"/>
        <v>0.66666666666666663</v>
      </c>
      <c r="AO27" s="16">
        <f t="shared" si="24"/>
        <v>1</v>
      </c>
      <c r="AP27" s="16">
        <f t="shared" si="25"/>
        <v>0.5</v>
      </c>
      <c r="AQ27" s="16">
        <f t="shared" si="26"/>
        <v>0.66666666666666663</v>
      </c>
      <c r="AR27" s="16" t="str">
        <f t="shared" si="27"/>
        <v/>
      </c>
      <c r="AS27" s="16" t="str">
        <f t="shared" si="28"/>
        <v/>
      </c>
      <c r="AT27" s="16" t="str">
        <f t="shared" si="29"/>
        <v/>
      </c>
      <c r="AU27" s="4">
        <v>1</v>
      </c>
      <c r="AV27" s="4">
        <v>1</v>
      </c>
      <c r="AW27" s="4">
        <v>0</v>
      </c>
      <c r="AX27" s="16">
        <f t="shared" si="30"/>
        <v>0.5</v>
      </c>
      <c r="AY27" s="16">
        <f t="shared" si="31"/>
        <v>1</v>
      </c>
      <c r="AZ27" s="16">
        <f t="shared" si="32"/>
        <v>0.66666666666666663</v>
      </c>
      <c r="BA27" s="16">
        <f t="shared" si="33"/>
        <v>0.5</v>
      </c>
      <c r="BB27" s="16">
        <f t="shared" si="34"/>
        <v>1</v>
      </c>
      <c r="BC27" s="16">
        <f t="shared" si="35"/>
        <v>0.66666666666666663</v>
      </c>
      <c r="BD27" s="16" t="str">
        <f t="shared" si="36"/>
        <v/>
      </c>
      <c r="BE27" s="16" t="str">
        <f t="shared" si="37"/>
        <v/>
      </c>
      <c r="BF27" s="16" t="str">
        <f t="shared" si="38"/>
        <v/>
      </c>
      <c r="BG27" s="16">
        <f t="shared" si="0"/>
        <v>0.375</v>
      </c>
      <c r="BH27" s="16">
        <f t="shared" si="1"/>
        <v>0.375</v>
      </c>
      <c r="BI27" s="16">
        <f t="shared" si="2"/>
        <v>0.33333333333333331</v>
      </c>
      <c r="BJ27" s="16">
        <f t="shared" si="39"/>
        <v>0.375</v>
      </c>
      <c r="BK27" s="16">
        <f t="shared" si="40"/>
        <v>0.375</v>
      </c>
      <c r="BL27" s="16">
        <f t="shared" si="41"/>
        <v>0.33333333333333331</v>
      </c>
      <c r="BM27" s="16" t="str">
        <f t="shared" si="42"/>
        <v/>
      </c>
      <c r="BN27" s="16" t="str">
        <f t="shared" si="43"/>
        <v/>
      </c>
      <c r="BO27" s="16" t="str">
        <f t="shared" si="44"/>
        <v/>
      </c>
    </row>
    <row r="28" spans="1:67" x14ac:dyDescent="0.2">
      <c r="A28" s="4">
        <v>26</v>
      </c>
      <c r="B28" s="5" t="s">
        <v>40</v>
      </c>
      <c r="C28" s="9">
        <v>49.125394821166992</v>
      </c>
      <c r="D28" s="20">
        <v>12185</v>
      </c>
      <c r="E28" s="20">
        <v>3154</v>
      </c>
      <c r="F28" s="20">
        <v>9031</v>
      </c>
      <c r="G28" s="20">
        <v>13257</v>
      </c>
      <c r="H28" s="4" t="b">
        <v>1</v>
      </c>
      <c r="I28" s="4" t="s">
        <v>55</v>
      </c>
      <c r="J28" s="4"/>
      <c r="K28" s="4">
        <v>0</v>
      </c>
      <c r="L28" s="4">
        <v>2</v>
      </c>
      <c r="M28" s="4">
        <v>0</v>
      </c>
      <c r="N28" s="16">
        <f t="shared" si="3"/>
        <v>0</v>
      </c>
      <c r="O28" s="16">
        <f t="shared" si="4"/>
        <v>0</v>
      </c>
      <c r="P28" s="16">
        <f t="shared" si="5"/>
        <v>0</v>
      </c>
      <c r="Q28" s="16">
        <f t="shared" si="6"/>
        <v>0</v>
      </c>
      <c r="R28" s="16">
        <f t="shared" si="7"/>
        <v>0</v>
      </c>
      <c r="S28" s="16">
        <f t="shared" si="8"/>
        <v>0</v>
      </c>
      <c r="T28" s="16" t="str">
        <f t="shared" si="9"/>
        <v/>
      </c>
      <c r="U28" s="16" t="str">
        <f t="shared" si="10"/>
        <v/>
      </c>
      <c r="V28" s="16" t="str">
        <f t="shared" si="11"/>
        <v/>
      </c>
      <c r="W28" s="4">
        <v>1</v>
      </c>
      <c r="X28" s="4">
        <v>0</v>
      </c>
      <c r="Y28" s="4">
        <v>1</v>
      </c>
      <c r="Z28" s="16">
        <f t="shared" si="12"/>
        <v>1</v>
      </c>
      <c r="AA28" s="16">
        <f t="shared" si="13"/>
        <v>0.5</v>
      </c>
      <c r="AB28" s="16">
        <f t="shared" si="14"/>
        <v>0.66666666666666663</v>
      </c>
      <c r="AC28" s="16">
        <f t="shared" si="15"/>
        <v>1</v>
      </c>
      <c r="AD28" s="16">
        <f t="shared" si="16"/>
        <v>0.5</v>
      </c>
      <c r="AE28" s="16">
        <f t="shared" si="17"/>
        <v>0.66666666666666663</v>
      </c>
      <c r="AF28" s="16" t="str">
        <f t="shared" si="18"/>
        <v/>
      </c>
      <c r="AG28" s="16" t="str">
        <f t="shared" si="19"/>
        <v/>
      </c>
      <c r="AH28" s="16" t="str">
        <f t="shared" si="20"/>
        <v/>
      </c>
      <c r="AI28" s="4">
        <v>1</v>
      </c>
      <c r="AJ28" s="4">
        <v>0</v>
      </c>
      <c r="AK28" s="4">
        <v>1</v>
      </c>
      <c r="AL28" s="16">
        <f t="shared" si="21"/>
        <v>1</v>
      </c>
      <c r="AM28" s="16">
        <f t="shared" si="22"/>
        <v>0.5</v>
      </c>
      <c r="AN28" s="16">
        <f t="shared" si="23"/>
        <v>0.66666666666666663</v>
      </c>
      <c r="AO28" s="16">
        <f t="shared" si="24"/>
        <v>1</v>
      </c>
      <c r="AP28" s="16">
        <f t="shared" si="25"/>
        <v>0.5</v>
      </c>
      <c r="AQ28" s="16">
        <f t="shared" si="26"/>
        <v>0.66666666666666663</v>
      </c>
      <c r="AR28" s="16" t="str">
        <f t="shared" si="27"/>
        <v/>
      </c>
      <c r="AS28" s="16" t="str">
        <f t="shared" si="28"/>
        <v/>
      </c>
      <c r="AT28" s="16" t="str">
        <f t="shared" si="29"/>
        <v/>
      </c>
      <c r="AU28" s="4">
        <v>1</v>
      </c>
      <c r="AV28" s="4">
        <v>0</v>
      </c>
      <c r="AW28" s="4">
        <v>0</v>
      </c>
      <c r="AX28" s="16">
        <f t="shared" si="30"/>
        <v>1</v>
      </c>
      <c r="AY28" s="16">
        <f t="shared" si="31"/>
        <v>1</v>
      </c>
      <c r="AZ28" s="16">
        <f t="shared" si="32"/>
        <v>1</v>
      </c>
      <c r="BA28" s="16">
        <f t="shared" si="33"/>
        <v>1</v>
      </c>
      <c r="BB28" s="16">
        <f t="shared" si="34"/>
        <v>1</v>
      </c>
      <c r="BC28" s="16">
        <f t="shared" si="35"/>
        <v>1</v>
      </c>
      <c r="BD28" s="16" t="str">
        <f t="shared" si="36"/>
        <v/>
      </c>
      <c r="BE28" s="16" t="str">
        <f t="shared" si="37"/>
        <v/>
      </c>
      <c r="BF28" s="16" t="str">
        <f t="shared" si="38"/>
        <v/>
      </c>
      <c r="BG28" s="16">
        <f t="shared" si="0"/>
        <v>0.75</v>
      </c>
      <c r="BH28" s="16">
        <f t="shared" si="1"/>
        <v>0.5</v>
      </c>
      <c r="BI28" s="16">
        <f t="shared" si="2"/>
        <v>0.58333333333333326</v>
      </c>
      <c r="BJ28" s="16">
        <f t="shared" si="39"/>
        <v>0.75</v>
      </c>
      <c r="BK28" s="16">
        <f t="shared" si="40"/>
        <v>0.5</v>
      </c>
      <c r="BL28" s="16">
        <f t="shared" si="41"/>
        <v>0.58333333333333326</v>
      </c>
      <c r="BM28" s="16" t="str">
        <f t="shared" si="42"/>
        <v/>
      </c>
      <c r="BN28" s="16" t="str">
        <f t="shared" si="43"/>
        <v/>
      </c>
      <c r="BO28" s="16" t="str">
        <f t="shared" si="44"/>
        <v/>
      </c>
    </row>
    <row r="29" spans="1:67" x14ac:dyDescent="0.2">
      <c r="A29" s="4">
        <v>27</v>
      </c>
      <c r="B29" s="5" t="s">
        <v>41</v>
      </c>
      <c r="C29" s="9">
        <v>100.4752819538116</v>
      </c>
      <c r="D29" s="20">
        <v>18056</v>
      </c>
      <c r="E29" s="20">
        <v>6101</v>
      </c>
      <c r="F29" s="20">
        <v>11955</v>
      </c>
      <c r="G29" s="20">
        <v>25043</v>
      </c>
      <c r="H29" s="4" t="b">
        <v>1</v>
      </c>
      <c r="I29" s="4" t="s">
        <v>55</v>
      </c>
      <c r="J29" s="4"/>
      <c r="K29" s="4">
        <v>0</v>
      </c>
      <c r="L29" s="4">
        <v>3</v>
      </c>
      <c r="M29" s="4">
        <v>0</v>
      </c>
      <c r="N29" s="16">
        <f t="shared" si="3"/>
        <v>0</v>
      </c>
      <c r="O29" s="16">
        <f t="shared" si="4"/>
        <v>0</v>
      </c>
      <c r="P29" s="16">
        <f t="shared" si="5"/>
        <v>0</v>
      </c>
      <c r="Q29" s="16">
        <f t="shared" si="6"/>
        <v>0</v>
      </c>
      <c r="R29" s="16">
        <f t="shared" si="7"/>
        <v>0</v>
      </c>
      <c r="S29" s="16">
        <f t="shared" si="8"/>
        <v>0</v>
      </c>
      <c r="T29" s="16" t="str">
        <f t="shared" si="9"/>
        <v/>
      </c>
      <c r="U29" s="16" t="str">
        <f t="shared" si="10"/>
        <v/>
      </c>
      <c r="V29" s="16" t="str">
        <f t="shared" si="11"/>
        <v/>
      </c>
      <c r="W29" s="4">
        <v>0</v>
      </c>
      <c r="X29" s="4">
        <v>1</v>
      </c>
      <c r="Y29" s="4">
        <v>1</v>
      </c>
      <c r="Z29" s="16">
        <f t="shared" si="12"/>
        <v>0</v>
      </c>
      <c r="AA29" s="16">
        <f t="shared" si="13"/>
        <v>0</v>
      </c>
      <c r="AB29" s="16">
        <f t="shared" si="14"/>
        <v>0</v>
      </c>
      <c r="AC29" s="16">
        <f t="shared" si="15"/>
        <v>0</v>
      </c>
      <c r="AD29" s="16">
        <f t="shared" si="16"/>
        <v>0</v>
      </c>
      <c r="AE29" s="16">
        <f t="shared" si="17"/>
        <v>0</v>
      </c>
      <c r="AF29" s="16" t="str">
        <f t="shared" si="18"/>
        <v/>
      </c>
      <c r="AG29" s="16" t="str">
        <f t="shared" si="19"/>
        <v/>
      </c>
      <c r="AH29" s="16" t="str">
        <f t="shared" si="20"/>
        <v/>
      </c>
      <c r="AI29" s="4">
        <v>0</v>
      </c>
      <c r="AJ29" s="4">
        <v>2</v>
      </c>
      <c r="AK29" s="4">
        <v>2</v>
      </c>
      <c r="AL29" s="16">
        <f t="shared" si="21"/>
        <v>0</v>
      </c>
      <c r="AM29" s="16">
        <f t="shared" si="22"/>
        <v>0</v>
      </c>
      <c r="AN29" s="16">
        <f t="shared" si="23"/>
        <v>0</v>
      </c>
      <c r="AO29" s="16">
        <f t="shared" si="24"/>
        <v>0</v>
      </c>
      <c r="AP29" s="16">
        <f t="shared" si="25"/>
        <v>0</v>
      </c>
      <c r="AQ29" s="16">
        <f t="shared" si="26"/>
        <v>0</v>
      </c>
      <c r="AR29" s="16" t="str">
        <f t="shared" si="27"/>
        <v/>
      </c>
      <c r="AS29" s="16" t="str">
        <f t="shared" si="28"/>
        <v/>
      </c>
      <c r="AT29" s="16" t="str">
        <f t="shared" si="29"/>
        <v/>
      </c>
      <c r="AU29" s="4">
        <v>0</v>
      </c>
      <c r="AV29" s="4">
        <v>2</v>
      </c>
      <c r="AW29" s="4">
        <v>1</v>
      </c>
      <c r="AX29" s="16">
        <f t="shared" si="30"/>
        <v>0</v>
      </c>
      <c r="AY29" s="16">
        <f t="shared" si="31"/>
        <v>0</v>
      </c>
      <c r="AZ29" s="16">
        <f t="shared" si="32"/>
        <v>0</v>
      </c>
      <c r="BA29" s="16">
        <f t="shared" si="33"/>
        <v>0</v>
      </c>
      <c r="BB29" s="16">
        <f t="shared" si="34"/>
        <v>0</v>
      </c>
      <c r="BC29" s="16">
        <f t="shared" si="35"/>
        <v>0</v>
      </c>
      <c r="BD29" s="16" t="str">
        <f t="shared" si="36"/>
        <v/>
      </c>
      <c r="BE29" s="16" t="str">
        <f t="shared" si="37"/>
        <v/>
      </c>
      <c r="BF29" s="16" t="str">
        <f t="shared" si="38"/>
        <v/>
      </c>
      <c r="BG29" s="16">
        <f t="shared" si="0"/>
        <v>0</v>
      </c>
      <c r="BH29" s="16">
        <f t="shared" si="1"/>
        <v>0</v>
      </c>
      <c r="BI29" s="16">
        <f t="shared" si="2"/>
        <v>0</v>
      </c>
      <c r="BJ29" s="16">
        <f t="shared" si="39"/>
        <v>0</v>
      </c>
      <c r="BK29" s="16">
        <f t="shared" si="40"/>
        <v>0</v>
      </c>
      <c r="BL29" s="16">
        <f t="shared" si="41"/>
        <v>0</v>
      </c>
      <c r="BM29" s="16" t="str">
        <f t="shared" si="42"/>
        <v/>
      </c>
      <c r="BN29" s="16" t="str">
        <f t="shared" si="43"/>
        <v/>
      </c>
      <c r="BO29" s="16" t="str">
        <f t="shared" si="44"/>
        <v/>
      </c>
    </row>
    <row r="30" spans="1:67" x14ac:dyDescent="0.2">
      <c r="A30" s="4">
        <v>28</v>
      </c>
      <c r="B30" s="5" t="s">
        <v>42</v>
      </c>
      <c r="C30" s="9">
        <v>84.855661153793335</v>
      </c>
      <c r="D30" s="20">
        <v>16421</v>
      </c>
      <c r="E30" s="20">
        <v>5395</v>
      </c>
      <c r="F30" s="20">
        <v>11026</v>
      </c>
      <c r="G30" s="20">
        <v>21285</v>
      </c>
      <c r="H30" s="4" t="b">
        <v>1</v>
      </c>
      <c r="I30" s="4" t="s">
        <v>55</v>
      </c>
      <c r="J30" s="4"/>
      <c r="K30" s="4">
        <v>0</v>
      </c>
      <c r="L30" s="4">
        <v>5</v>
      </c>
      <c r="M30" s="4">
        <v>0</v>
      </c>
      <c r="N30" s="16">
        <f t="shared" si="3"/>
        <v>0</v>
      </c>
      <c r="O30" s="16">
        <f t="shared" si="4"/>
        <v>0</v>
      </c>
      <c r="P30" s="16">
        <f t="shared" si="5"/>
        <v>0</v>
      </c>
      <c r="Q30" s="16">
        <f t="shared" si="6"/>
        <v>0</v>
      </c>
      <c r="R30" s="16">
        <f t="shared" si="7"/>
        <v>0</v>
      </c>
      <c r="S30" s="16">
        <f t="shared" si="8"/>
        <v>0</v>
      </c>
      <c r="T30" s="16" t="str">
        <f t="shared" si="9"/>
        <v/>
      </c>
      <c r="U30" s="16" t="str">
        <f t="shared" si="10"/>
        <v/>
      </c>
      <c r="V30" s="16" t="str">
        <f t="shared" si="11"/>
        <v/>
      </c>
      <c r="W30" s="4">
        <v>0</v>
      </c>
      <c r="X30" s="4">
        <v>1</v>
      </c>
      <c r="Y30" s="4">
        <v>1</v>
      </c>
      <c r="Z30" s="16">
        <f t="shared" si="12"/>
        <v>0</v>
      </c>
      <c r="AA30" s="16">
        <f t="shared" si="13"/>
        <v>0</v>
      </c>
      <c r="AB30" s="16">
        <f t="shared" si="14"/>
        <v>0</v>
      </c>
      <c r="AC30" s="16">
        <f t="shared" si="15"/>
        <v>0</v>
      </c>
      <c r="AD30" s="16">
        <f t="shared" si="16"/>
        <v>0</v>
      </c>
      <c r="AE30" s="16">
        <f t="shared" si="17"/>
        <v>0</v>
      </c>
      <c r="AF30" s="16" t="str">
        <f t="shared" si="18"/>
        <v/>
      </c>
      <c r="AG30" s="16" t="str">
        <f t="shared" si="19"/>
        <v/>
      </c>
      <c r="AH30" s="16" t="str">
        <f t="shared" si="20"/>
        <v/>
      </c>
      <c r="AI30" s="4">
        <v>1</v>
      </c>
      <c r="AJ30" s="4">
        <v>0</v>
      </c>
      <c r="AK30" s="4">
        <v>0</v>
      </c>
      <c r="AL30" s="16">
        <f t="shared" si="21"/>
        <v>1</v>
      </c>
      <c r="AM30" s="16">
        <f t="shared" si="22"/>
        <v>1</v>
      </c>
      <c r="AN30" s="16">
        <f t="shared" si="23"/>
        <v>1</v>
      </c>
      <c r="AO30" s="16">
        <f t="shared" si="24"/>
        <v>1</v>
      </c>
      <c r="AP30" s="16">
        <f t="shared" si="25"/>
        <v>1</v>
      </c>
      <c r="AQ30" s="16">
        <f t="shared" si="26"/>
        <v>1</v>
      </c>
      <c r="AR30" s="16" t="str">
        <f t="shared" si="27"/>
        <v/>
      </c>
      <c r="AS30" s="16" t="str">
        <f t="shared" si="28"/>
        <v/>
      </c>
      <c r="AT30" s="16" t="str">
        <f t="shared" si="29"/>
        <v/>
      </c>
      <c r="AU30" s="4">
        <v>1</v>
      </c>
      <c r="AV30" s="4">
        <v>0</v>
      </c>
      <c r="AW30" s="4">
        <v>0</v>
      </c>
      <c r="AX30" s="16">
        <f t="shared" si="30"/>
        <v>1</v>
      </c>
      <c r="AY30" s="16">
        <f t="shared" si="31"/>
        <v>1</v>
      </c>
      <c r="AZ30" s="16">
        <f t="shared" si="32"/>
        <v>1</v>
      </c>
      <c r="BA30" s="16">
        <f t="shared" si="33"/>
        <v>1</v>
      </c>
      <c r="BB30" s="16">
        <f t="shared" si="34"/>
        <v>1</v>
      </c>
      <c r="BC30" s="16">
        <f t="shared" si="35"/>
        <v>1</v>
      </c>
      <c r="BD30" s="16" t="str">
        <f t="shared" si="36"/>
        <v/>
      </c>
      <c r="BE30" s="16" t="str">
        <f t="shared" si="37"/>
        <v/>
      </c>
      <c r="BF30" s="16" t="str">
        <f t="shared" si="38"/>
        <v/>
      </c>
      <c r="BG30" s="16">
        <f t="shared" si="0"/>
        <v>0.5</v>
      </c>
      <c r="BH30" s="16">
        <f t="shared" si="1"/>
        <v>0.5</v>
      </c>
      <c r="BI30" s="16">
        <f t="shared" si="2"/>
        <v>0.5</v>
      </c>
      <c r="BJ30" s="16">
        <f t="shared" si="39"/>
        <v>0.5</v>
      </c>
      <c r="BK30" s="16">
        <f t="shared" si="40"/>
        <v>0.5</v>
      </c>
      <c r="BL30" s="16">
        <f t="shared" si="41"/>
        <v>0.5</v>
      </c>
      <c r="BM30" s="16" t="str">
        <f t="shared" si="42"/>
        <v/>
      </c>
      <c r="BN30" s="16" t="str">
        <f t="shared" si="43"/>
        <v/>
      </c>
      <c r="BO30" s="16" t="str">
        <f t="shared" si="44"/>
        <v/>
      </c>
    </row>
    <row r="31" spans="1:67" x14ac:dyDescent="0.2">
      <c r="A31" s="4">
        <v>29</v>
      </c>
      <c r="B31" s="5" t="s">
        <v>43</v>
      </c>
      <c r="C31" s="9">
        <v>98.958615064620972</v>
      </c>
      <c r="D31" s="20">
        <v>18670</v>
      </c>
      <c r="E31" s="20">
        <v>6405</v>
      </c>
      <c r="F31" s="20">
        <v>12265</v>
      </c>
      <c r="G31" s="20">
        <v>26511</v>
      </c>
      <c r="H31" s="4" t="b">
        <v>1</v>
      </c>
      <c r="I31" s="4" t="s">
        <v>55</v>
      </c>
      <c r="J31" s="4"/>
      <c r="K31" s="4">
        <v>0</v>
      </c>
      <c r="L31" s="4">
        <v>4</v>
      </c>
      <c r="M31" s="4">
        <v>0</v>
      </c>
      <c r="N31" s="16">
        <f t="shared" si="3"/>
        <v>0</v>
      </c>
      <c r="O31" s="16">
        <f t="shared" si="4"/>
        <v>0</v>
      </c>
      <c r="P31" s="16">
        <f t="shared" si="5"/>
        <v>0</v>
      </c>
      <c r="Q31" s="16">
        <f t="shared" si="6"/>
        <v>0</v>
      </c>
      <c r="R31" s="16">
        <f t="shared" si="7"/>
        <v>0</v>
      </c>
      <c r="S31" s="16">
        <f t="shared" si="8"/>
        <v>0</v>
      </c>
      <c r="T31" s="16" t="str">
        <f t="shared" si="9"/>
        <v/>
      </c>
      <c r="U31" s="16" t="str">
        <f t="shared" si="10"/>
        <v/>
      </c>
      <c r="V31" s="16" t="str">
        <f t="shared" si="11"/>
        <v/>
      </c>
      <c r="W31" s="4">
        <v>0</v>
      </c>
      <c r="X31" s="4">
        <v>0</v>
      </c>
      <c r="Y31" s="4">
        <v>1</v>
      </c>
      <c r="Z31" s="16">
        <f t="shared" si="12"/>
        <v>0</v>
      </c>
      <c r="AA31" s="16">
        <f t="shared" si="13"/>
        <v>0</v>
      </c>
      <c r="AB31" s="16">
        <f t="shared" si="14"/>
        <v>0</v>
      </c>
      <c r="AC31" s="16">
        <f t="shared" si="15"/>
        <v>0</v>
      </c>
      <c r="AD31" s="16">
        <f t="shared" si="16"/>
        <v>0</v>
      </c>
      <c r="AE31" s="16">
        <f t="shared" si="17"/>
        <v>0</v>
      </c>
      <c r="AF31" s="16" t="str">
        <f t="shared" si="18"/>
        <v/>
      </c>
      <c r="AG31" s="16" t="str">
        <f t="shared" si="19"/>
        <v/>
      </c>
      <c r="AH31" s="16" t="str">
        <f t="shared" si="20"/>
        <v/>
      </c>
      <c r="AI31" s="4">
        <v>0</v>
      </c>
      <c r="AJ31" s="4">
        <v>0</v>
      </c>
      <c r="AK31" s="4">
        <v>1</v>
      </c>
      <c r="AL31" s="16">
        <f t="shared" si="21"/>
        <v>0</v>
      </c>
      <c r="AM31" s="16">
        <f t="shared" si="22"/>
        <v>0</v>
      </c>
      <c r="AN31" s="16">
        <f t="shared" si="23"/>
        <v>0</v>
      </c>
      <c r="AO31" s="16">
        <f t="shared" si="24"/>
        <v>0</v>
      </c>
      <c r="AP31" s="16">
        <f t="shared" si="25"/>
        <v>0</v>
      </c>
      <c r="AQ31" s="16">
        <f t="shared" si="26"/>
        <v>0</v>
      </c>
      <c r="AR31" s="16" t="str">
        <f t="shared" si="27"/>
        <v/>
      </c>
      <c r="AS31" s="16" t="str">
        <f t="shared" si="28"/>
        <v/>
      </c>
      <c r="AT31" s="16" t="str">
        <f t="shared" si="29"/>
        <v/>
      </c>
      <c r="AU31" s="4">
        <v>0</v>
      </c>
      <c r="AV31" s="4">
        <v>1</v>
      </c>
      <c r="AW31" s="4">
        <v>1</v>
      </c>
      <c r="AX31" s="16">
        <f t="shared" si="30"/>
        <v>0</v>
      </c>
      <c r="AY31" s="16">
        <f t="shared" si="31"/>
        <v>0</v>
      </c>
      <c r="AZ31" s="16">
        <f t="shared" si="32"/>
        <v>0</v>
      </c>
      <c r="BA31" s="16">
        <f t="shared" si="33"/>
        <v>0</v>
      </c>
      <c r="BB31" s="16">
        <f t="shared" si="34"/>
        <v>0</v>
      </c>
      <c r="BC31" s="16">
        <f t="shared" si="35"/>
        <v>0</v>
      </c>
      <c r="BD31" s="16" t="str">
        <f t="shared" si="36"/>
        <v/>
      </c>
      <c r="BE31" s="16" t="str">
        <f t="shared" si="37"/>
        <v/>
      </c>
      <c r="BF31" s="16" t="str">
        <f t="shared" si="38"/>
        <v/>
      </c>
      <c r="BG31" s="16">
        <f t="shared" si="0"/>
        <v>0</v>
      </c>
      <c r="BH31" s="16">
        <f t="shared" si="1"/>
        <v>0</v>
      </c>
      <c r="BI31" s="16">
        <f t="shared" si="2"/>
        <v>0</v>
      </c>
      <c r="BJ31" s="16">
        <f t="shared" si="39"/>
        <v>0</v>
      </c>
      <c r="BK31" s="16">
        <f t="shared" si="40"/>
        <v>0</v>
      </c>
      <c r="BL31" s="16">
        <f t="shared" si="41"/>
        <v>0</v>
      </c>
      <c r="BM31" s="16" t="str">
        <f t="shared" si="42"/>
        <v/>
      </c>
      <c r="BN31" s="16" t="str">
        <f t="shared" si="43"/>
        <v/>
      </c>
      <c r="BO31" s="16" t="str">
        <f t="shared" si="44"/>
        <v/>
      </c>
    </row>
    <row r="32" spans="1:67" x14ac:dyDescent="0.2">
      <c r="A32" s="4">
        <v>30</v>
      </c>
      <c r="B32" s="5" t="s">
        <v>44</v>
      </c>
      <c r="C32" s="9">
        <v>85.23203706741333</v>
      </c>
      <c r="D32" s="20">
        <v>15776</v>
      </c>
      <c r="E32" s="20">
        <v>5041</v>
      </c>
      <c r="F32" s="20">
        <v>10735</v>
      </c>
      <c r="G32" s="20">
        <v>19973</v>
      </c>
      <c r="H32" s="4" t="b">
        <v>1</v>
      </c>
      <c r="I32" s="4" t="s">
        <v>55</v>
      </c>
      <c r="J32" s="4"/>
      <c r="K32" s="4">
        <v>0</v>
      </c>
      <c r="L32" s="4">
        <v>0</v>
      </c>
      <c r="M32" s="4">
        <v>0</v>
      </c>
      <c r="N32" s="16">
        <f t="shared" si="3"/>
        <v>0</v>
      </c>
      <c r="O32" s="16">
        <f t="shared" si="4"/>
        <v>0</v>
      </c>
      <c r="P32" s="16">
        <f t="shared" si="5"/>
        <v>0</v>
      </c>
      <c r="Q32" s="16">
        <f t="shared" si="6"/>
        <v>0</v>
      </c>
      <c r="R32" s="16">
        <f t="shared" si="7"/>
        <v>0</v>
      </c>
      <c r="S32" s="16">
        <f t="shared" si="8"/>
        <v>0</v>
      </c>
      <c r="T32" s="16" t="str">
        <f t="shared" si="9"/>
        <v/>
      </c>
      <c r="U32" s="16" t="str">
        <f t="shared" si="10"/>
        <v/>
      </c>
      <c r="V32" s="16" t="str">
        <f t="shared" si="11"/>
        <v/>
      </c>
      <c r="W32" s="4">
        <v>0</v>
      </c>
      <c r="X32" s="4">
        <v>1</v>
      </c>
      <c r="Y32" s="4">
        <v>1</v>
      </c>
      <c r="Z32" s="16">
        <f t="shared" si="12"/>
        <v>0</v>
      </c>
      <c r="AA32" s="16">
        <f t="shared" si="13"/>
        <v>0</v>
      </c>
      <c r="AB32" s="16">
        <f t="shared" si="14"/>
        <v>0</v>
      </c>
      <c r="AC32" s="16">
        <f t="shared" si="15"/>
        <v>0</v>
      </c>
      <c r="AD32" s="16">
        <f t="shared" si="16"/>
        <v>0</v>
      </c>
      <c r="AE32" s="16">
        <f t="shared" si="17"/>
        <v>0</v>
      </c>
      <c r="AF32" s="16" t="str">
        <f t="shared" si="18"/>
        <v/>
      </c>
      <c r="AG32" s="16" t="str">
        <f t="shared" si="19"/>
        <v/>
      </c>
      <c r="AH32" s="16" t="str">
        <f t="shared" si="20"/>
        <v/>
      </c>
      <c r="AI32" s="4">
        <v>1</v>
      </c>
      <c r="AJ32" s="4">
        <v>0</v>
      </c>
      <c r="AK32" s="4">
        <v>0</v>
      </c>
      <c r="AL32" s="16">
        <f t="shared" si="21"/>
        <v>1</v>
      </c>
      <c r="AM32" s="16">
        <f t="shared" si="22"/>
        <v>1</v>
      </c>
      <c r="AN32" s="16">
        <f t="shared" si="23"/>
        <v>1</v>
      </c>
      <c r="AO32" s="16">
        <f t="shared" si="24"/>
        <v>1</v>
      </c>
      <c r="AP32" s="16">
        <f t="shared" si="25"/>
        <v>1</v>
      </c>
      <c r="AQ32" s="16">
        <f t="shared" si="26"/>
        <v>1</v>
      </c>
      <c r="AR32" s="16" t="str">
        <f t="shared" si="27"/>
        <v/>
      </c>
      <c r="AS32" s="16" t="str">
        <f t="shared" si="28"/>
        <v/>
      </c>
      <c r="AT32" s="16" t="str">
        <f t="shared" si="29"/>
        <v/>
      </c>
      <c r="AU32" s="4">
        <v>1</v>
      </c>
      <c r="AV32" s="4">
        <v>0</v>
      </c>
      <c r="AW32" s="4">
        <v>0</v>
      </c>
      <c r="AX32" s="16">
        <f t="shared" si="30"/>
        <v>1</v>
      </c>
      <c r="AY32" s="16">
        <f t="shared" si="31"/>
        <v>1</v>
      </c>
      <c r="AZ32" s="16">
        <f t="shared" si="32"/>
        <v>1</v>
      </c>
      <c r="BA32" s="16">
        <f t="shared" si="33"/>
        <v>1</v>
      </c>
      <c r="BB32" s="16">
        <f t="shared" si="34"/>
        <v>1</v>
      </c>
      <c r="BC32" s="16">
        <f t="shared" si="35"/>
        <v>1</v>
      </c>
      <c r="BD32" s="16" t="str">
        <f t="shared" si="36"/>
        <v/>
      </c>
      <c r="BE32" s="16" t="str">
        <f t="shared" si="37"/>
        <v/>
      </c>
      <c r="BF32" s="16" t="str">
        <f t="shared" si="38"/>
        <v/>
      </c>
      <c r="BG32" s="16">
        <f t="shared" si="0"/>
        <v>0.5</v>
      </c>
      <c r="BH32" s="16">
        <f t="shared" si="1"/>
        <v>0.5</v>
      </c>
      <c r="BI32" s="16">
        <f t="shared" si="2"/>
        <v>0.5</v>
      </c>
      <c r="BJ32" s="16">
        <f t="shared" si="39"/>
        <v>0.5</v>
      </c>
      <c r="BK32" s="16">
        <f t="shared" si="40"/>
        <v>0.5</v>
      </c>
      <c r="BL32" s="16">
        <f t="shared" si="41"/>
        <v>0.5</v>
      </c>
      <c r="BM32" s="16" t="str">
        <f t="shared" si="42"/>
        <v/>
      </c>
      <c r="BN32" s="16" t="str">
        <f t="shared" si="43"/>
        <v/>
      </c>
      <c r="BO32" s="16" t="str">
        <f t="shared" si="44"/>
        <v/>
      </c>
    </row>
    <row r="33" spans="1:67" x14ac:dyDescent="0.2">
      <c r="A33" s="7" t="s">
        <v>52</v>
      </c>
      <c r="B33" s="5"/>
      <c r="C33" s="21">
        <f>SUM(C3:C32)</f>
        <v>2323.80846368721</v>
      </c>
      <c r="D33" s="21">
        <f t="shared" ref="D33:G33" si="45">SUM(D3:D32)</f>
        <v>489562</v>
      </c>
      <c r="E33" s="21">
        <f t="shared" si="45"/>
        <v>145140</v>
      </c>
      <c r="F33" s="21">
        <f t="shared" si="45"/>
        <v>344422</v>
      </c>
      <c r="G33" s="21">
        <f t="shared" si="45"/>
        <v>770015</v>
      </c>
      <c r="H33" s="8"/>
      <c r="I33" s="8"/>
      <c r="J33" s="8"/>
      <c r="K33" s="10">
        <f t="shared" ref="K33:BI33" si="46">SUM(K3:K32)</f>
        <v>11</v>
      </c>
      <c r="L33" s="10">
        <f t="shared" si="46"/>
        <v>110</v>
      </c>
      <c r="M33" s="10">
        <f t="shared" si="46"/>
        <v>0</v>
      </c>
      <c r="N33" s="10">
        <f t="shared" si="46"/>
        <v>6.1678571428571436</v>
      </c>
      <c r="O33" s="10">
        <f t="shared" si="46"/>
        <v>11</v>
      </c>
      <c r="P33" s="10">
        <f t="shared" si="46"/>
        <v>6.9246031746031749</v>
      </c>
      <c r="Q33" s="10">
        <f t="shared" ref="Q33:V33" si="47">SUM(Q3:Q32)</f>
        <v>3.4916666666666667</v>
      </c>
      <c r="R33" s="10">
        <f t="shared" si="47"/>
        <v>6</v>
      </c>
      <c r="S33" s="10">
        <f t="shared" si="47"/>
        <v>3.8412698412698414</v>
      </c>
      <c r="T33" s="10">
        <f t="shared" si="47"/>
        <v>2.6761904761904765</v>
      </c>
      <c r="U33" s="10">
        <f t="shared" si="47"/>
        <v>5</v>
      </c>
      <c r="V33" s="10">
        <f t="shared" si="47"/>
        <v>3.0833333333333335</v>
      </c>
      <c r="W33" s="10">
        <f t="shared" si="46"/>
        <v>11</v>
      </c>
      <c r="X33" s="10">
        <f t="shared" si="46"/>
        <v>25</v>
      </c>
      <c r="Y33" s="10">
        <f t="shared" si="46"/>
        <v>27</v>
      </c>
      <c r="Z33" s="10">
        <f t="shared" si="46"/>
        <v>6.166666666666667</v>
      </c>
      <c r="AA33" s="10">
        <f t="shared" si="46"/>
        <v>6</v>
      </c>
      <c r="AB33" s="10">
        <f t="shared" si="46"/>
        <v>5.8000000000000007</v>
      </c>
      <c r="AC33" s="10">
        <f t="shared" si="46"/>
        <v>3.1666666666666665</v>
      </c>
      <c r="AD33" s="10">
        <f t="shared" si="46"/>
        <v>3</v>
      </c>
      <c r="AE33" s="10">
        <f t="shared" si="46"/>
        <v>2.8</v>
      </c>
      <c r="AF33" s="10">
        <f t="shared" si="46"/>
        <v>3</v>
      </c>
      <c r="AG33" s="10">
        <f t="shared" si="46"/>
        <v>3</v>
      </c>
      <c r="AH33" s="10">
        <f t="shared" si="46"/>
        <v>3</v>
      </c>
      <c r="AI33" s="10">
        <f t="shared" si="46"/>
        <v>29</v>
      </c>
      <c r="AJ33" s="10">
        <f t="shared" si="46"/>
        <v>5</v>
      </c>
      <c r="AK33" s="10">
        <f t="shared" si="46"/>
        <v>26</v>
      </c>
      <c r="AL33" s="10">
        <f t="shared" si="46"/>
        <v>20</v>
      </c>
      <c r="AM33" s="10">
        <f t="shared" si="46"/>
        <v>14.333333333333334</v>
      </c>
      <c r="AN33" s="10">
        <f t="shared" si="46"/>
        <v>16.266666666666666</v>
      </c>
      <c r="AO33" s="10">
        <f t="shared" ref="AO33:AT33" si="48">SUM(AO3:AO32)</f>
        <v>16</v>
      </c>
      <c r="AP33" s="10">
        <f t="shared" si="48"/>
        <v>10.333333333333332</v>
      </c>
      <c r="AQ33" s="10">
        <f t="shared" si="48"/>
        <v>12.266666666666666</v>
      </c>
      <c r="AR33" s="10">
        <f t="shared" si="48"/>
        <v>4</v>
      </c>
      <c r="AS33" s="10">
        <f t="shared" si="48"/>
        <v>4</v>
      </c>
      <c r="AT33" s="10">
        <f t="shared" si="48"/>
        <v>4</v>
      </c>
      <c r="AU33" s="10">
        <f t="shared" si="46"/>
        <v>18</v>
      </c>
      <c r="AV33" s="10">
        <f t="shared" si="46"/>
        <v>34</v>
      </c>
      <c r="AW33" s="10">
        <f t="shared" si="46"/>
        <v>24</v>
      </c>
      <c r="AX33" s="10">
        <f t="shared" si="46"/>
        <v>15</v>
      </c>
      <c r="AY33" s="10">
        <f t="shared" si="46"/>
        <v>18</v>
      </c>
      <c r="AZ33" s="10">
        <f t="shared" si="46"/>
        <v>15.999999999999998</v>
      </c>
      <c r="BA33" s="10">
        <f t="shared" si="46"/>
        <v>13.5</v>
      </c>
      <c r="BB33" s="10">
        <f t="shared" si="46"/>
        <v>16</v>
      </c>
      <c r="BC33" s="10">
        <f t="shared" si="46"/>
        <v>14.333333333333332</v>
      </c>
      <c r="BD33" s="10">
        <f t="shared" si="46"/>
        <v>1.5</v>
      </c>
      <c r="BE33" s="10">
        <f t="shared" si="46"/>
        <v>2</v>
      </c>
      <c r="BF33" s="10">
        <f t="shared" si="46"/>
        <v>1.6666666666666665</v>
      </c>
      <c r="BG33" s="10">
        <f t="shared" si="46"/>
        <v>11.833630952380952</v>
      </c>
      <c r="BH33" s="10">
        <f t="shared" si="46"/>
        <v>12.333333333333334</v>
      </c>
      <c r="BI33" s="10">
        <f t="shared" si="46"/>
        <v>11.24781746031746</v>
      </c>
      <c r="BJ33" s="10">
        <f t="shared" ref="BJ33:BO33" si="49">SUM(BJ3:BJ32)</f>
        <v>9.0395833333333329</v>
      </c>
      <c r="BK33" s="10">
        <f t="shared" si="49"/>
        <v>8.8333333333333321</v>
      </c>
      <c r="BL33" s="10">
        <f t="shared" si="49"/>
        <v>8.3103174603174601</v>
      </c>
      <c r="BM33" s="10">
        <f t="shared" si="49"/>
        <v>2.7940476190476189</v>
      </c>
      <c r="BN33" s="10">
        <f t="shared" si="49"/>
        <v>3.5</v>
      </c>
      <c r="BO33" s="10">
        <f t="shared" si="49"/>
        <v>2.9375</v>
      </c>
    </row>
    <row r="34" spans="1:67" x14ac:dyDescent="0.2">
      <c r="A34" s="7" t="s">
        <v>45</v>
      </c>
      <c r="B34" s="5"/>
      <c r="C34" s="10">
        <f>MIN(C3:C32)</f>
        <v>23.104137182235721</v>
      </c>
      <c r="D34" s="21">
        <f t="shared" ref="D34:G34" si="50">MIN(D3:D32)</f>
        <v>11453</v>
      </c>
      <c r="E34" s="21">
        <f t="shared" si="50"/>
        <v>1394</v>
      </c>
      <c r="F34" s="21">
        <f t="shared" si="50"/>
        <v>8660</v>
      </c>
      <c r="G34" s="21">
        <f t="shared" si="50"/>
        <v>10461</v>
      </c>
      <c r="H34" s="8"/>
      <c r="I34" s="8"/>
      <c r="J34" s="8"/>
      <c r="K34" s="10">
        <f t="shared" ref="K34:BI34" si="51">MIN(K3:K32)</f>
        <v>0</v>
      </c>
      <c r="L34" s="10">
        <f t="shared" si="51"/>
        <v>0</v>
      </c>
      <c r="M34" s="10">
        <f t="shared" si="51"/>
        <v>0</v>
      </c>
      <c r="N34" s="10">
        <f t="shared" si="51"/>
        <v>0</v>
      </c>
      <c r="O34" s="10">
        <f t="shared" si="51"/>
        <v>0</v>
      </c>
      <c r="P34" s="10">
        <f t="shared" si="51"/>
        <v>0</v>
      </c>
      <c r="Q34" s="10">
        <f t="shared" ref="Q34:V34" si="52">MIN(Q3:Q32)</f>
        <v>0</v>
      </c>
      <c r="R34" s="10">
        <f t="shared" si="52"/>
        <v>0</v>
      </c>
      <c r="S34" s="10">
        <f t="shared" si="52"/>
        <v>0</v>
      </c>
      <c r="T34" s="10">
        <f t="shared" si="52"/>
        <v>0.14285714285714285</v>
      </c>
      <c r="U34" s="10">
        <f t="shared" si="52"/>
        <v>1</v>
      </c>
      <c r="V34" s="10">
        <f t="shared" si="52"/>
        <v>0.25</v>
      </c>
      <c r="W34" s="10">
        <f t="shared" si="51"/>
        <v>0</v>
      </c>
      <c r="X34" s="10">
        <f t="shared" si="51"/>
        <v>0</v>
      </c>
      <c r="Y34" s="10">
        <f t="shared" si="51"/>
        <v>0</v>
      </c>
      <c r="Z34" s="10">
        <f t="shared" si="51"/>
        <v>0</v>
      </c>
      <c r="AA34" s="10">
        <f t="shared" si="51"/>
        <v>0</v>
      </c>
      <c r="AB34" s="10">
        <f t="shared" si="51"/>
        <v>0</v>
      </c>
      <c r="AC34" s="10">
        <f t="shared" si="51"/>
        <v>0</v>
      </c>
      <c r="AD34" s="10">
        <f t="shared" si="51"/>
        <v>0</v>
      </c>
      <c r="AE34" s="10">
        <f t="shared" si="51"/>
        <v>0</v>
      </c>
      <c r="AF34" s="10">
        <f t="shared" si="51"/>
        <v>0.5</v>
      </c>
      <c r="AG34" s="10">
        <f t="shared" si="51"/>
        <v>0.5</v>
      </c>
      <c r="AH34" s="10">
        <f t="shared" si="51"/>
        <v>0.5</v>
      </c>
      <c r="AI34" s="10">
        <f t="shared" si="51"/>
        <v>0</v>
      </c>
      <c r="AJ34" s="10">
        <f t="shared" si="51"/>
        <v>0</v>
      </c>
      <c r="AK34" s="10">
        <f t="shared" si="51"/>
        <v>0</v>
      </c>
      <c r="AL34" s="10">
        <f t="shared" si="51"/>
        <v>0</v>
      </c>
      <c r="AM34" s="10">
        <f t="shared" si="51"/>
        <v>0</v>
      </c>
      <c r="AN34" s="10">
        <f t="shared" si="51"/>
        <v>0</v>
      </c>
      <c r="AO34" s="10">
        <f t="shared" ref="AO34:AT34" si="53">MIN(AO3:AO32)</f>
        <v>0</v>
      </c>
      <c r="AP34" s="10">
        <f t="shared" si="53"/>
        <v>0</v>
      </c>
      <c r="AQ34" s="10">
        <f t="shared" si="53"/>
        <v>0</v>
      </c>
      <c r="AR34" s="10">
        <f t="shared" si="53"/>
        <v>0</v>
      </c>
      <c r="AS34" s="10">
        <f t="shared" si="53"/>
        <v>0</v>
      </c>
      <c r="AT34" s="10">
        <f t="shared" si="53"/>
        <v>0</v>
      </c>
      <c r="AU34" s="10">
        <f t="shared" si="51"/>
        <v>0</v>
      </c>
      <c r="AV34" s="10">
        <f t="shared" si="51"/>
        <v>0</v>
      </c>
      <c r="AW34" s="10">
        <f t="shared" si="51"/>
        <v>0</v>
      </c>
      <c r="AX34" s="10">
        <f t="shared" si="51"/>
        <v>0</v>
      </c>
      <c r="AY34" s="10">
        <f t="shared" si="51"/>
        <v>0</v>
      </c>
      <c r="AZ34" s="10">
        <f t="shared" si="51"/>
        <v>0</v>
      </c>
      <c r="BA34" s="10">
        <f t="shared" si="51"/>
        <v>0</v>
      </c>
      <c r="BB34" s="10">
        <f t="shared" si="51"/>
        <v>0</v>
      </c>
      <c r="BC34" s="10">
        <f t="shared" si="51"/>
        <v>0</v>
      </c>
      <c r="BD34" s="10">
        <f t="shared" si="51"/>
        <v>0</v>
      </c>
      <c r="BE34" s="10">
        <f t="shared" si="51"/>
        <v>0</v>
      </c>
      <c r="BF34" s="10">
        <f t="shared" si="51"/>
        <v>0</v>
      </c>
      <c r="BG34" s="10">
        <f t="shared" si="51"/>
        <v>0</v>
      </c>
      <c r="BH34" s="10">
        <f t="shared" si="51"/>
        <v>0</v>
      </c>
      <c r="BI34" s="10">
        <f t="shared" si="51"/>
        <v>0</v>
      </c>
      <c r="BJ34" s="10">
        <f t="shared" ref="BJ34:BO34" si="54">MIN(BJ3:BJ32)</f>
        <v>0</v>
      </c>
      <c r="BK34" s="10">
        <f t="shared" si="54"/>
        <v>0</v>
      </c>
      <c r="BL34" s="10">
        <f t="shared" si="54"/>
        <v>0</v>
      </c>
      <c r="BM34" s="10">
        <f t="shared" si="54"/>
        <v>0.20833333333333331</v>
      </c>
      <c r="BN34" s="10">
        <f t="shared" si="54"/>
        <v>0.375</v>
      </c>
      <c r="BO34" s="10">
        <f t="shared" si="54"/>
        <v>0.25</v>
      </c>
    </row>
    <row r="35" spans="1:67" x14ac:dyDescent="0.2">
      <c r="A35" s="7" t="s">
        <v>46</v>
      </c>
      <c r="B35" s="5"/>
      <c r="C35" s="10">
        <f>MAX(C3:C32)</f>
        <v>147.6657440662384</v>
      </c>
      <c r="D35" s="21">
        <f t="shared" ref="D35:G35" si="55">MAX(D3:D32)</f>
        <v>25675</v>
      </c>
      <c r="E35" s="21">
        <f t="shared" si="55"/>
        <v>9481</v>
      </c>
      <c r="F35" s="21">
        <f t="shared" si="55"/>
        <v>21019</v>
      </c>
      <c r="G35" s="21">
        <f t="shared" si="55"/>
        <v>72016</v>
      </c>
      <c r="H35" s="8"/>
      <c r="I35" s="8"/>
      <c r="J35" s="8"/>
      <c r="K35" s="10">
        <f t="shared" ref="K35:BI35" si="56">MAX(K3:K32)</f>
        <v>1</v>
      </c>
      <c r="L35" s="10">
        <f t="shared" si="56"/>
        <v>8</v>
      </c>
      <c r="M35" s="10">
        <f t="shared" si="56"/>
        <v>0</v>
      </c>
      <c r="N35" s="10">
        <f t="shared" si="56"/>
        <v>1</v>
      </c>
      <c r="O35" s="10">
        <f t="shared" si="56"/>
        <v>1</v>
      </c>
      <c r="P35" s="10">
        <f t="shared" si="56"/>
        <v>1</v>
      </c>
      <c r="Q35" s="10">
        <f t="shared" ref="Q35:V35" si="57">MAX(Q3:Q32)</f>
        <v>1</v>
      </c>
      <c r="R35" s="10">
        <f t="shared" si="57"/>
        <v>1</v>
      </c>
      <c r="S35" s="10">
        <f t="shared" si="57"/>
        <v>1</v>
      </c>
      <c r="T35" s="10">
        <f t="shared" si="57"/>
        <v>1</v>
      </c>
      <c r="U35" s="10">
        <f t="shared" si="57"/>
        <v>1</v>
      </c>
      <c r="V35" s="10">
        <f t="shared" si="57"/>
        <v>1</v>
      </c>
      <c r="W35" s="10">
        <f t="shared" si="56"/>
        <v>2</v>
      </c>
      <c r="X35" s="10">
        <f t="shared" si="56"/>
        <v>2</v>
      </c>
      <c r="Y35" s="10">
        <f t="shared" si="56"/>
        <v>1</v>
      </c>
      <c r="Z35" s="10">
        <f t="shared" si="56"/>
        <v>1</v>
      </c>
      <c r="AA35" s="10">
        <f t="shared" si="56"/>
        <v>1</v>
      </c>
      <c r="AB35" s="10">
        <f t="shared" si="56"/>
        <v>1</v>
      </c>
      <c r="AC35" s="10">
        <f t="shared" si="56"/>
        <v>1</v>
      </c>
      <c r="AD35" s="10">
        <f t="shared" si="56"/>
        <v>1</v>
      </c>
      <c r="AE35" s="10">
        <f t="shared" si="56"/>
        <v>0.8</v>
      </c>
      <c r="AF35" s="10">
        <f t="shared" si="56"/>
        <v>1</v>
      </c>
      <c r="AG35" s="10">
        <f t="shared" si="56"/>
        <v>1</v>
      </c>
      <c r="AH35" s="10">
        <f t="shared" si="56"/>
        <v>1</v>
      </c>
      <c r="AI35" s="10">
        <f t="shared" si="56"/>
        <v>3</v>
      </c>
      <c r="AJ35" s="10">
        <f t="shared" si="56"/>
        <v>3</v>
      </c>
      <c r="AK35" s="10">
        <f t="shared" si="56"/>
        <v>2</v>
      </c>
      <c r="AL35" s="10">
        <f t="shared" si="56"/>
        <v>1</v>
      </c>
      <c r="AM35" s="10">
        <f t="shared" si="56"/>
        <v>1</v>
      </c>
      <c r="AN35" s="10">
        <f t="shared" si="56"/>
        <v>1</v>
      </c>
      <c r="AO35" s="10">
        <f t="shared" ref="AO35:AT35" si="58">MAX(AO3:AO32)</f>
        <v>1</v>
      </c>
      <c r="AP35" s="10">
        <f t="shared" si="58"/>
        <v>1</v>
      </c>
      <c r="AQ35" s="10">
        <f t="shared" si="58"/>
        <v>1</v>
      </c>
      <c r="AR35" s="10">
        <f t="shared" si="58"/>
        <v>1</v>
      </c>
      <c r="AS35" s="10">
        <f t="shared" si="58"/>
        <v>1</v>
      </c>
      <c r="AT35" s="10">
        <f t="shared" si="58"/>
        <v>1</v>
      </c>
      <c r="AU35" s="10">
        <f t="shared" si="56"/>
        <v>1</v>
      </c>
      <c r="AV35" s="10">
        <f t="shared" si="56"/>
        <v>6</v>
      </c>
      <c r="AW35" s="10">
        <f t="shared" si="56"/>
        <v>5</v>
      </c>
      <c r="AX35" s="10">
        <f t="shared" si="56"/>
        <v>1</v>
      </c>
      <c r="AY35" s="10">
        <f t="shared" si="56"/>
        <v>1</v>
      </c>
      <c r="AZ35" s="10">
        <f t="shared" si="56"/>
        <v>1</v>
      </c>
      <c r="BA35" s="10">
        <f t="shared" si="56"/>
        <v>1</v>
      </c>
      <c r="BB35" s="10">
        <f t="shared" si="56"/>
        <v>1</v>
      </c>
      <c r="BC35" s="10">
        <f t="shared" si="56"/>
        <v>1</v>
      </c>
      <c r="BD35" s="10">
        <f t="shared" si="56"/>
        <v>1</v>
      </c>
      <c r="BE35" s="10">
        <f t="shared" si="56"/>
        <v>1</v>
      </c>
      <c r="BF35" s="10">
        <f t="shared" si="56"/>
        <v>1</v>
      </c>
      <c r="BG35" s="10">
        <f t="shared" si="56"/>
        <v>0.7857142857142857</v>
      </c>
      <c r="BH35" s="10">
        <f t="shared" si="56"/>
        <v>1</v>
      </c>
      <c r="BI35" s="10">
        <f t="shared" si="56"/>
        <v>0.8125</v>
      </c>
      <c r="BJ35" s="10">
        <f t="shared" ref="BJ35:BO35" si="59">MAX(BJ3:BJ32)</f>
        <v>0.75</v>
      </c>
      <c r="BK35" s="10">
        <f t="shared" si="59"/>
        <v>0.66666666666666663</v>
      </c>
      <c r="BL35" s="10">
        <f t="shared" si="59"/>
        <v>0.65</v>
      </c>
      <c r="BM35" s="10">
        <f t="shared" si="59"/>
        <v>0.7857142857142857</v>
      </c>
      <c r="BN35" s="10">
        <f t="shared" si="59"/>
        <v>1</v>
      </c>
      <c r="BO35" s="10">
        <f t="shared" si="59"/>
        <v>0.8125</v>
      </c>
    </row>
    <row r="36" spans="1:67" x14ac:dyDescent="0.2">
      <c r="A36" s="7" t="s">
        <v>47</v>
      </c>
      <c r="B36" s="5"/>
      <c r="C36" s="10">
        <f>AVERAGE(C3:C32)</f>
        <v>77.460282122907003</v>
      </c>
      <c r="D36" s="21">
        <f t="shared" ref="D36:G36" si="60">AVERAGE(D3:D32)</f>
        <v>16318.733333333334</v>
      </c>
      <c r="E36" s="21">
        <f t="shared" si="60"/>
        <v>4838</v>
      </c>
      <c r="F36" s="21">
        <f t="shared" si="60"/>
        <v>11480.733333333334</v>
      </c>
      <c r="G36" s="21">
        <f t="shared" si="60"/>
        <v>25667.166666666668</v>
      </c>
      <c r="H36" s="8"/>
      <c r="I36" s="8"/>
      <c r="J36" s="8"/>
      <c r="K36" s="10">
        <f t="shared" ref="K36:BI36" si="61">AVERAGE(K3:K32)</f>
        <v>0.36666666666666664</v>
      </c>
      <c r="L36" s="10">
        <f t="shared" si="61"/>
        <v>3.6666666666666665</v>
      </c>
      <c r="M36" s="10">
        <f t="shared" si="61"/>
        <v>0</v>
      </c>
      <c r="N36" s="10">
        <f t="shared" si="61"/>
        <v>0.20559523809523811</v>
      </c>
      <c r="O36" s="10">
        <f t="shared" si="61"/>
        <v>0.36666666666666664</v>
      </c>
      <c r="P36" s="10">
        <f t="shared" si="61"/>
        <v>0.23082010582010584</v>
      </c>
      <c r="Q36" s="10">
        <f t="shared" ref="Q36:V36" si="62">AVERAGE(Q3:Q32)</f>
        <v>0.13966666666666666</v>
      </c>
      <c r="R36" s="10">
        <f t="shared" si="62"/>
        <v>0.24</v>
      </c>
      <c r="S36" s="10">
        <f t="shared" si="62"/>
        <v>0.15365079365079365</v>
      </c>
      <c r="T36" s="10">
        <f t="shared" si="62"/>
        <v>0.53523809523809529</v>
      </c>
      <c r="U36" s="10">
        <f t="shared" si="62"/>
        <v>1</v>
      </c>
      <c r="V36" s="10">
        <f t="shared" si="62"/>
        <v>0.6166666666666667</v>
      </c>
      <c r="W36" s="10">
        <f t="shared" si="61"/>
        <v>0.36666666666666664</v>
      </c>
      <c r="X36" s="10">
        <f t="shared" si="61"/>
        <v>0.83333333333333337</v>
      </c>
      <c r="Y36" s="10">
        <f t="shared" si="61"/>
        <v>0.9</v>
      </c>
      <c r="Z36" s="10">
        <f t="shared" si="61"/>
        <v>0.20555555555555557</v>
      </c>
      <c r="AA36" s="10">
        <f t="shared" si="61"/>
        <v>0.2</v>
      </c>
      <c r="AB36" s="10">
        <f t="shared" si="61"/>
        <v>0.19333333333333336</v>
      </c>
      <c r="AC36" s="10">
        <f t="shared" si="61"/>
        <v>0.12666666666666665</v>
      </c>
      <c r="AD36" s="10">
        <f t="shared" si="61"/>
        <v>0.12</v>
      </c>
      <c r="AE36" s="10">
        <f t="shared" si="61"/>
        <v>0.11199999999999999</v>
      </c>
      <c r="AF36" s="10">
        <f t="shared" si="61"/>
        <v>0.6</v>
      </c>
      <c r="AG36" s="10">
        <f t="shared" si="61"/>
        <v>0.6</v>
      </c>
      <c r="AH36" s="10">
        <f t="shared" si="61"/>
        <v>0.6</v>
      </c>
      <c r="AI36" s="10">
        <f t="shared" si="61"/>
        <v>0.96666666666666667</v>
      </c>
      <c r="AJ36" s="10">
        <f t="shared" si="61"/>
        <v>0.16666666666666666</v>
      </c>
      <c r="AK36" s="10">
        <f t="shared" si="61"/>
        <v>0.8666666666666667</v>
      </c>
      <c r="AL36" s="10">
        <f t="shared" si="61"/>
        <v>0.66666666666666663</v>
      </c>
      <c r="AM36" s="10">
        <f t="shared" si="61"/>
        <v>0.4777777777777778</v>
      </c>
      <c r="AN36" s="10">
        <f t="shared" si="61"/>
        <v>0.54222222222222216</v>
      </c>
      <c r="AO36" s="10">
        <f t="shared" ref="AO36:AT36" si="63">AVERAGE(AO3:AO32)</f>
        <v>0.64</v>
      </c>
      <c r="AP36" s="10">
        <f t="shared" si="63"/>
        <v>0.41333333333333327</v>
      </c>
      <c r="AQ36" s="10">
        <f t="shared" si="63"/>
        <v>0.49066666666666664</v>
      </c>
      <c r="AR36" s="10">
        <f t="shared" si="63"/>
        <v>0.8</v>
      </c>
      <c r="AS36" s="10">
        <f t="shared" si="63"/>
        <v>0.8</v>
      </c>
      <c r="AT36" s="10">
        <f t="shared" si="63"/>
        <v>0.8</v>
      </c>
      <c r="AU36" s="10">
        <f t="shared" si="61"/>
        <v>0.6</v>
      </c>
      <c r="AV36" s="10">
        <f t="shared" si="61"/>
        <v>1.1333333333333333</v>
      </c>
      <c r="AW36" s="10">
        <f t="shared" si="61"/>
        <v>0.8</v>
      </c>
      <c r="AX36" s="10">
        <f t="shared" si="61"/>
        <v>0.5</v>
      </c>
      <c r="AY36" s="10">
        <f t="shared" si="61"/>
        <v>0.6</v>
      </c>
      <c r="AZ36" s="10">
        <f t="shared" si="61"/>
        <v>0.53333333333333333</v>
      </c>
      <c r="BA36" s="10">
        <f t="shared" si="61"/>
        <v>0.54</v>
      </c>
      <c r="BB36" s="10">
        <f t="shared" si="61"/>
        <v>0.64</v>
      </c>
      <c r="BC36" s="10">
        <f t="shared" si="61"/>
        <v>0.57333333333333325</v>
      </c>
      <c r="BD36" s="10">
        <f t="shared" si="61"/>
        <v>0.3</v>
      </c>
      <c r="BE36" s="10">
        <f t="shared" si="61"/>
        <v>0.4</v>
      </c>
      <c r="BF36" s="10">
        <f t="shared" si="61"/>
        <v>0.33333333333333331</v>
      </c>
      <c r="BG36" s="10">
        <f t="shared" si="61"/>
        <v>0.3944543650793651</v>
      </c>
      <c r="BH36" s="10">
        <f t="shared" si="61"/>
        <v>0.41111111111111115</v>
      </c>
      <c r="BI36" s="10">
        <f t="shared" si="61"/>
        <v>0.37492724867724869</v>
      </c>
      <c r="BJ36" s="10">
        <f t="shared" ref="BJ36:BO36" si="64">AVERAGE(BJ3:BJ32)</f>
        <v>0.36158333333333331</v>
      </c>
      <c r="BK36" s="10">
        <f t="shared" si="64"/>
        <v>0.35333333333333328</v>
      </c>
      <c r="BL36" s="10">
        <f t="shared" si="64"/>
        <v>0.33241269841269838</v>
      </c>
      <c r="BM36" s="10">
        <f t="shared" si="64"/>
        <v>0.55880952380952376</v>
      </c>
      <c r="BN36" s="10">
        <f t="shared" si="64"/>
        <v>0.7</v>
      </c>
      <c r="BO36" s="10">
        <f t="shared" si="64"/>
        <v>0.58750000000000002</v>
      </c>
    </row>
    <row r="37" spans="1:67" x14ac:dyDescent="0.2">
      <c r="A37" s="7" t="s">
        <v>63</v>
      </c>
      <c r="B37" s="15"/>
      <c r="C37" s="10">
        <f t="shared" ref="C37:AE37" si="65">STDEV(C3:C32)</f>
        <v>25.854757517116735</v>
      </c>
      <c r="D37" s="21">
        <f t="shared" si="65"/>
        <v>3727.5627697329064</v>
      </c>
      <c r="E37" s="21">
        <f t="shared" si="65"/>
        <v>1622.7523022577286</v>
      </c>
      <c r="F37" s="21">
        <f t="shared" si="65"/>
        <v>2642.6904907470839</v>
      </c>
      <c r="G37" s="21">
        <f t="shared" si="65"/>
        <v>12623.251387497361</v>
      </c>
      <c r="H37" s="8"/>
      <c r="I37" s="10"/>
      <c r="J37" s="10"/>
      <c r="K37" s="10">
        <f t="shared" si="65"/>
        <v>0.49013251785356099</v>
      </c>
      <c r="L37" s="10">
        <f t="shared" si="65"/>
        <v>2.3973165074269209</v>
      </c>
      <c r="M37" s="10">
        <f t="shared" si="65"/>
        <v>0</v>
      </c>
      <c r="N37" s="10">
        <f t="shared" si="65"/>
        <v>0.37077923510335609</v>
      </c>
      <c r="O37" s="10">
        <f t="shared" si="65"/>
        <v>0.49013251785356099</v>
      </c>
      <c r="P37" s="10">
        <f t="shared" si="65"/>
        <v>0.37450656979683161</v>
      </c>
      <c r="Q37" s="10">
        <f t="shared" si="65"/>
        <v>0.32887011958454898</v>
      </c>
      <c r="R37" s="10">
        <f t="shared" si="65"/>
        <v>0.43588989435406739</v>
      </c>
      <c r="S37" s="10">
        <f t="shared" si="65"/>
        <v>0.33240990762434097</v>
      </c>
      <c r="T37" s="10">
        <f t="shared" si="65"/>
        <v>0.42986049522080283</v>
      </c>
      <c r="U37" s="10">
        <f t="shared" si="65"/>
        <v>0</v>
      </c>
      <c r="V37" s="10">
        <f t="shared" si="65"/>
        <v>0.36132472314464664</v>
      </c>
      <c r="W37" s="10">
        <f t="shared" si="65"/>
        <v>0.61494789985837817</v>
      </c>
      <c r="X37" s="10">
        <f t="shared" si="65"/>
        <v>0.64771925236560435</v>
      </c>
      <c r="Y37" s="10">
        <f t="shared" si="65"/>
        <v>0.30512857662936466</v>
      </c>
      <c r="Z37" s="10">
        <f t="shared" si="65"/>
        <v>0.34375471667494362</v>
      </c>
      <c r="AA37" s="10">
        <f t="shared" si="65"/>
        <v>0.33733233383160272</v>
      </c>
      <c r="AB37" s="10">
        <f t="shared" si="65"/>
        <v>0.31359978888099865</v>
      </c>
      <c r="AC37" s="10">
        <f t="shared" si="65"/>
        <v>0.30912061651652345</v>
      </c>
      <c r="AD37" s="10">
        <f t="shared" si="65"/>
        <v>0.29860788111948194</v>
      </c>
      <c r="AE37" s="10">
        <f t="shared" si="65"/>
        <v>0.26297443897754696</v>
      </c>
      <c r="AF37" s="10">
        <f>STDEV(AF3:AF32)</f>
        <v>0.22360679774997894</v>
      </c>
      <c r="AG37" s="10">
        <f t="shared" ref="AG37:BO37" si="66">STDEV(AG3:AG32)</f>
        <v>0.22360679774997894</v>
      </c>
      <c r="AH37" s="10">
        <f t="shared" si="66"/>
        <v>0.22360679774997894</v>
      </c>
      <c r="AI37" s="10">
        <f t="shared" si="66"/>
        <v>0.85028730776551431</v>
      </c>
      <c r="AJ37" s="10">
        <f t="shared" si="66"/>
        <v>0.64771925236560435</v>
      </c>
      <c r="AK37" s="10">
        <f t="shared" si="66"/>
        <v>0.68144538746105987</v>
      </c>
      <c r="AL37" s="10">
        <f t="shared" si="66"/>
        <v>0.47946330148538413</v>
      </c>
      <c r="AM37" s="10">
        <f t="shared" si="66"/>
        <v>0.39569845453589342</v>
      </c>
      <c r="AN37" s="10">
        <f t="shared" si="66"/>
        <v>0.41123431932357929</v>
      </c>
      <c r="AO37" s="10">
        <f t="shared" si="66"/>
        <v>0.4898979485566356</v>
      </c>
      <c r="AP37" s="10">
        <f t="shared" si="66"/>
        <v>0.36042670185130216</v>
      </c>
      <c r="AQ37" s="10">
        <f t="shared" si="66"/>
        <v>0.39293765408777015</v>
      </c>
      <c r="AR37" s="10">
        <f t="shared" si="66"/>
        <v>0.44721359549995787</v>
      </c>
      <c r="AS37" s="10">
        <f t="shared" si="66"/>
        <v>0.44721359549995787</v>
      </c>
      <c r="AT37" s="10">
        <f t="shared" si="66"/>
        <v>0.44721359549995787</v>
      </c>
      <c r="AU37" s="10">
        <f t="shared" si="66"/>
        <v>0.49827287912243978</v>
      </c>
      <c r="AV37" s="10">
        <f t="shared" si="66"/>
        <v>1.5916448515084429</v>
      </c>
      <c r="AW37" s="10">
        <f t="shared" si="66"/>
        <v>1.3493293353264109</v>
      </c>
      <c r="AX37" s="10">
        <f t="shared" si="66"/>
        <v>0.45485882614734202</v>
      </c>
      <c r="AY37" s="10">
        <f t="shared" si="66"/>
        <v>0.49827287912243978</v>
      </c>
      <c r="AZ37" s="10">
        <f t="shared" si="66"/>
        <v>0.4598850431070392</v>
      </c>
      <c r="BA37" s="10">
        <f t="shared" si="66"/>
        <v>0.45460605656619518</v>
      </c>
      <c r="BB37" s="10">
        <f t="shared" si="66"/>
        <v>0.4898979485566356</v>
      </c>
      <c r="BC37" s="10">
        <f t="shared" si="66"/>
        <v>0.45663827973410054</v>
      </c>
      <c r="BD37" s="10">
        <f t="shared" si="66"/>
        <v>0.44721359549995793</v>
      </c>
      <c r="BE37" s="10">
        <f t="shared" si="66"/>
        <v>0.54772255750516607</v>
      </c>
      <c r="BF37" s="10">
        <f t="shared" si="66"/>
        <v>0.47140452079103168</v>
      </c>
      <c r="BG37" s="10">
        <f t="shared" si="66"/>
        <v>0.24872348474430925</v>
      </c>
      <c r="BH37" s="10">
        <f t="shared" si="66"/>
        <v>0.25468158067500946</v>
      </c>
      <c r="BI37" s="10">
        <f t="shared" si="66"/>
        <v>0.23390231677883816</v>
      </c>
      <c r="BJ37" s="10">
        <f t="shared" si="66"/>
        <v>0.24141965345446526</v>
      </c>
      <c r="BK37" s="10">
        <f t="shared" si="66"/>
        <v>0.21821031309436495</v>
      </c>
      <c r="BL37" s="10">
        <f t="shared" si="66"/>
        <v>0.2132262019600733</v>
      </c>
      <c r="BM37" s="10">
        <f t="shared" si="66"/>
        <v>0.2414328566352115</v>
      </c>
      <c r="BN37" s="10">
        <f t="shared" si="66"/>
        <v>0.243669858620224</v>
      </c>
      <c r="BO37" s="10">
        <f t="shared" si="66"/>
        <v>0.23680453730638024</v>
      </c>
    </row>
  </sheetData>
  <mergeCells count="5">
    <mergeCell ref="K1:V1"/>
    <mergeCell ref="W1:AH1"/>
    <mergeCell ref="AI1:AT1"/>
    <mergeCell ref="AU1:BF1"/>
    <mergeCell ref="BG1:B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Zero Shot</vt:lpstr>
      <vt:lpstr>One Shot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Schmidt, Andy</dc:creator>
  <cp:keywords/>
  <dc:description/>
  <cp:lastModifiedBy>Schmidt, Andy</cp:lastModifiedBy>
  <cp:revision/>
  <dcterms:created xsi:type="dcterms:W3CDTF">2025-04-10T12:14:55Z</dcterms:created>
  <dcterms:modified xsi:type="dcterms:W3CDTF">2025-05-05T13:40:09Z</dcterms:modified>
  <cp:category/>
  <cp:contentStatus/>
</cp:coreProperties>
</file>