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Andres\Documents\GitHub\RS_CF_LastFm\support\"/>
    </mc:Choice>
  </mc:AlternateContent>
  <xr:revisionPtr revIDLastSave="0" documentId="13_ncr:1_{0401D923-06A1-4E6B-9A2D-8C51235079E1}" xr6:coauthVersionLast="41" xr6:coauthVersionMax="41" xr10:uidLastSave="{00000000-0000-0000-0000-000000000000}"/>
  <bookViews>
    <workbookView xWindow="20370" yWindow="-120" windowWidth="29040" windowHeight="15990" xr2:uid="{00000000-000D-0000-FFFF-FFFF00000000}"/>
  </bookViews>
  <sheets>
    <sheet name="USER-BASED" sheetId="1" r:id="rId1"/>
    <sheet name="ITEM-BAS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16" i="2" l="1"/>
  <c r="AA15" i="2"/>
  <c r="AA14" i="2"/>
  <c r="Z16" i="2" l="1"/>
  <c r="Y16" i="2"/>
  <c r="X16" i="2"/>
  <c r="Z15" i="2"/>
  <c r="Y15" i="2"/>
  <c r="X15" i="2"/>
  <c r="Z14" i="2"/>
  <c r="Y14" i="2"/>
  <c r="X14" i="2"/>
  <c r="AA15" i="1" l="1"/>
  <c r="AA16" i="1"/>
  <c r="AA14" i="1"/>
  <c r="Z15" i="1"/>
  <c r="Z16" i="1"/>
  <c r="Z14" i="1"/>
  <c r="Y15" i="1"/>
  <c r="Y16" i="1"/>
  <c r="Y14" i="1"/>
  <c r="X15" i="1"/>
  <c r="X16" i="1"/>
  <c r="X14" i="1"/>
  <c r="Z9" i="1"/>
  <c r="Z10" i="1"/>
  <c r="Z8" i="1"/>
  <c r="Y9" i="1"/>
  <c r="Y10" i="1"/>
  <c r="Y8" i="1"/>
  <c r="X8" i="1"/>
  <c r="X9" i="1"/>
  <c r="X10" i="1"/>
  <c r="O32" i="1"/>
  <c r="O25" i="1"/>
  <c r="J32" i="1"/>
  <c r="J25" i="1"/>
  <c r="E32" i="1"/>
  <c r="E25" i="1"/>
  <c r="AB15" i="1" l="1"/>
  <c r="AB16" i="1"/>
  <c r="AB14" i="1"/>
  <c r="O25" i="2"/>
  <c r="J25" i="2"/>
  <c r="E25" i="2"/>
  <c r="O18" i="2"/>
  <c r="J18" i="2"/>
  <c r="E18" i="2"/>
  <c r="O11" i="2"/>
  <c r="J11" i="2"/>
  <c r="E11" i="2"/>
  <c r="Z10" i="2"/>
  <c r="Y10" i="2"/>
  <c r="X10" i="2"/>
  <c r="Z9" i="2"/>
  <c r="Y9" i="2"/>
  <c r="X9" i="2"/>
  <c r="Z8" i="2"/>
  <c r="Y8" i="2"/>
  <c r="X8" i="2"/>
  <c r="AA10" i="2" l="1"/>
  <c r="AA9" i="2"/>
  <c r="AA8" i="2"/>
  <c r="AA10" i="1" l="1"/>
  <c r="AA9" i="1"/>
  <c r="AA8" i="1"/>
  <c r="E18" i="1"/>
  <c r="O18" i="1"/>
  <c r="J18" i="1"/>
  <c r="O11" i="1"/>
  <c r="J11" i="1"/>
  <c r="E11" i="1"/>
</calcChain>
</file>

<file path=xl/sharedStrings.xml><?xml version="1.0" encoding="utf-8"?>
<sst xmlns="http://schemas.openxmlformats.org/spreadsheetml/2006/main" count="175" uniqueCount="33">
  <si>
    <t>MAD</t>
  </si>
  <si>
    <t>Training/Testing = 70/30</t>
  </si>
  <si>
    <t>Training/Testing = 75/25</t>
  </si>
  <si>
    <t>Training/Testing = 80/20</t>
  </si>
  <si>
    <t>KNN = 11</t>
  </si>
  <si>
    <t>KNN = 31</t>
  </si>
  <si>
    <t>AVG</t>
  </si>
  <si>
    <t>ÍNDICE</t>
  </si>
  <si>
    <t>70/30</t>
  </si>
  <si>
    <t>75/25</t>
  </si>
  <si>
    <t>80/20</t>
  </si>
  <si>
    <t>Training/Testing</t>
  </si>
  <si>
    <t>Results Consolidate</t>
  </si>
  <si>
    <t>MÉTODO</t>
  </si>
  <si>
    <t>Iter = 1</t>
  </si>
  <si>
    <t>Iter = 2</t>
  </si>
  <si>
    <t>Iter = 3</t>
  </si>
  <si>
    <t>KNN = 101</t>
  </si>
  <si>
    <t>KNN = 51</t>
  </si>
  <si>
    <t>k=11</t>
  </si>
  <si>
    <t>k=31</t>
  </si>
  <si>
    <t>k=51</t>
  </si>
  <si>
    <t>k=101</t>
  </si>
  <si>
    <t>Iter 1</t>
  </si>
  <si>
    <t>Iter 2</t>
  </si>
  <si>
    <t>Iter 3</t>
  </si>
  <si>
    <t>KNN</t>
  </si>
  <si>
    <t xml:space="preserve"> USER-BASED COLLABORATIVE FILTERING - AVERAGE RESULTS</t>
  </si>
  <si>
    <t>ITEM-BASED COLLABORATIVE FILTERING - AVERAGE RESULTS</t>
  </si>
  <si>
    <t>Note: MAD is Average Absolute Difference metric.</t>
  </si>
  <si>
    <t>Jaccard Index</t>
  </si>
  <si>
    <t>Cosine Similarity</t>
  </si>
  <si>
    <t>Pearson 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</si>
</sst>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/>
    <xf numFmtId="165" fontId="0" fillId="0" borderId="0" xfId="0" applyNumberFormat="1" applyBorder="1" applyAlignment="1">
      <alignment horizontal="center"/>
    </xf>
    <xf numFmtId="165" fontId="1" fillId="0" borderId="6" xfId="0" applyNumberFormat="1" applyFont="1" applyBorder="1"/>
    <xf numFmtId="0" fontId="0" fillId="0" borderId="7" xfId="0" applyBorder="1"/>
    <xf numFmtId="165" fontId="0" fillId="0" borderId="8" xfId="0" applyNumberFormat="1" applyBorder="1" applyAlignment="1">
      <alignment horizontal="center"/>
    </xf>
    <xf numFmtId="165" fontId="1" fillId="0" borderId="9" xfId="0" applyNumberFormat="1" applyFont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0" xfId="0" applyBorder="1"/>
    <xf numFmtId="165" fontId="0" fillId="0" borderId="6" xfId="0" applyNumberFormat="1" applyBorder="1" applyAlignment="1">
      <alignment horizontal="center"/>
    </xf>
    <xf numFmtId="0" fontId="0" fillId="0" borderId="8" xfId="0" applyBorder="1"/>
    <xf numFmtId="165" fontId="0" fillId="0" borderId="9" xfId="0" applyNumberFormat="1" applyBorder="1" applyAlignment="1">
      <alignment horizontal="center"/>
    </xf>
    <xf numFmtId="0" fontId="0" fillId="0" borderId="2" xfId="0" applyBorder="1"/>
    <xf numFmtId="0" fontId="0" fillId="0" borderId="4" xfId="0" applyBorder="1"/>
    <xf numFmtId="164" fontId="0" fillId="0" borderId="6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5" fontId="1" fillId="4" borderId="1" xfId="0" applyNumberFormat="1" applyFont="1" applyFill="1" applyBorder="1" applyAlignment="1">
      <alignment horizontal="center"/>
    </xf>
    <xf numFmtId="0" fontId="0" fillId="0" borderId="0" xfId="0" applyFill="1"/>
    <xf numFmtId="0" fontId="1" fillId="0" borderId="0" xfId="0" applyFont="1"/>
    <xf numFmtId="0" fontId="1" fillId="6" borderId="12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1" fillId="0" borderId="4" xfId="0" applyNumberFormat="1" applyFont="1" applyBorder="1"/>
    <xf numFmtId="0" fontId="0" fillId="0" borderId="3" xfId="0" applyBorder="1"/>
    <xf numFmtId="165" fontId="0" fillId="0" borderId="0" xfId="0" applyNumberFormat="1" applyFont="1" applyBorder="1"/>
    <xf numFmtId="165" fontId="0" fillId="0" borderId="3" xfId="0" applyNumberFormat="1" applyFont="1" applyBorder="1"/>
    <xf numFmtId="165" fontId="0" fillId="0" borderId="8" xfId="0" applyNumberFormat="1" applyFont="1" applyBorder="1"/>
    <xf numFmtId="164" fontId="0" fillId="0" borderId="0" xfId="0" applyNumberForma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400" b="1" baseline="0">
                <a:latin typeface="+mj-lt"/>
              </a:rPr>
              <a:t>User-Based - Dimensión Training/Testing</a:t>
            </a:r>
            <a:endParaRPr lang="es-419" sz="14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95345067160723"/>
          <c:y val="0.19102143340590944"/>
          <c:w val="0.81469360815192216"/>
          <c:h val="0.50368199740704978"/>
        </c:manualLayout>
      </c:layout>
      <c:lineChart>
        <c:grouping val="standard"/>
        <c:varyColors val="0"/>
        <c:ser>
          <c:idx val="0"/>
          <c:order val="0"/>
          <c:tx>
            <c:strRef>
              <c:f>'USER-BASED'!$W$8</c:f>
              <c:strCache>
                <c:ptCount val="1"/>
                <c:pt idx="0">
                  <c:v>Jaccard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'USER-BASED'!$X$7:$AA$7</c:f>
              <c:strCache>
                <c:ptCount val="4"/>
                <c:pt idx="0">
                  <c:v>70/30</c:v>
                </c:pt>
                <c:pt idx="1">
                  <c:v>75/25</c:v>
                </c:pt>
                <c:pt idx="2">
                  <c:v>80/20</c:v>
                </c:pt>
                <c:pt idx="3">
                  <c:v>AVG</c:v>
                </c:pt>
              </c:strCache>
            </c:strRef>
          </c:cat>
          <c:val>
            <c:numRef>
              <c:f>'USER-BASED'!$X$8:$AA$8</c:f>
              <c:numCache>
                <c:formatCode>0.000</c:formatCode>
                <c:ptCount val="4"/>
                <c:pt idx="0">
                  <c:v>0.33208912588156331</c:v>
                </c:pt>
                <c:pt idx="1">
                  <c:v>0.32661645199134898</c:v>
                </c:pt>
                <c:pt idx="2">
                  <c:v>0.30938599141000273</c:v>
                </c:pt>
                <c:pt idx="3">
                  <c:v>0.32269718976097167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A-4E7A-977B-CD8F96E7699E}"/>
            </c:ext>
          </c:extLst>
        </c:ser>
        <c:ser>
          <c:idx val="1"/>
          <c:order val="1"/>
          <c:tx>
            <c:strRef>
              <c:f>'USER-BASED'!$W$9</c:f>
              <c:strCache>
                <c:ptCount val="1"/>
                <c:pt idx="0">
                  <c:v>Cosine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'USER-BASED'!$X$7:$AA$7</c:f>
              <c:strCache>
                <c:ptCount val="4"/>
                <c:pt idx="0">
                  <c:v>70/30</c:v>
                </c:pt>
                <c:pt idx="1">
                  <c:v>75/25</c:v>
                </c:pt>
                <c:pt idx="2">
                  <c:v>80/20</c:v>
                </c:pt>
                <c:pt idx="3">
                  <c:v>AVG</c:v>
                </c:pt>
              </c:strCache>
            </c:strRef>
          </c:cat>
          <c:val>
            <c:numRef>
              <c:f>'USER-BASED'!$X$9:$AA$9</c:f>
              <c:numCache>
                <c:formatCode>0.000</c:formatCode>
                <c:ptCount val="4"/>
                <c:pt idx="0">
                  <c:v>0.49382701664098</c:v>
                </c:pt>
                <c:pt idx="1">
                  <c:v>0.47535710126970465</c:v>
                </c:pt>
                <c:pt idx="2">
                  <c:v>0.46094409067872727</c:v>
                </c:pt>
                <c:pt idx="3">
                  <c:v>0.47670940286313729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A-4E7A-977B-CD8F96E7699E}"/>
            </c:ext>
          </c:extLst>
        </c:ser>
        <c:ser>
          <c:idx val="2"/>
          <c:order val="2"/>
          <c:tx>
            <c:strRef>
              <c:f>'USER-BASED'!$W$10</c:f>
              <c:strCache>
                <c:ptCount val="1"/>
                <c:pt idx="0">
                  <c:v>Pearson Correlation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'USER-BASED'!$X$7:$AA$7</c:f>
              <c:strCache>
                <c:ptCount val="4"/>
                <c:pt idx="0">
                  <c:v>70/30</c:v>
                </c:pt>
                <c:pt idx="1">
                  <c:v>75/25</c:v>
                </c:pt>
                <c:pt idx="2">
                  <c:v>80/20</c:v>
                </c:pt>
                <c:pt idx="3">
                  <c:v>AVG</c:v>
                </c:pt>
              </c:strCache>
            </c:strRef>
          </c:cat>
          <c:val>
            <c:numRef>
              <c:f>'USER-BASED'!$X$10:$AA$10</c:f>
              <c:numCache>
                <c:formatCode>0.000</c:formatCode>
                <c:ptCount val="4"/>
                <c:pt idx="0">
                  <c:v>0.42413728328027728</c:v>
                </c:pt>
                <c:pt idx="1">
                  <c:v>0.41550793398604102</c:v>
                </c:pt>
                <c:pt idx="2">
                  <c:v>0.39826091872007069</c:v>
                </c:pt>
                <c:pt idx="3">
                  <c:v>0.41263537866212968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A-4E7A-977B-CD8F96E76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187136"/>
        <c:axId val="2125035040"/>
      </c:lineChart>
      <c:catAx>
        <c:axId val="2125187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035040"/>
        <c:crosses val="autoZero"/>
        <c:auto val="1"/>
        <c:lblAlgn val="ctr"/>
        <c:lblOffset val="100"/>
        <c:noMultiLvlLbl val="0"/>
      </c:catAx>
      <c:valAx>
        <c:axId val="2125035040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8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419" sz="1400" b="1" i="0" u="none" strike="noStrike" baseline="0">
                <a:effectLst/>
                <a:latin typeface="+mj-lt"/>
              </a:rPr>
              <a:t>User-Based </a:t>
            </a:r>
            <a:r>
              <a:rPr lang="es-419" b="1">
                <a:latin typeface="+mj-lt"/>
              </a:rPr>
              <a:t>- Dimensión k-NN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53294299365527"/>
          <c:y val="0.1901035707554575"/>
          <c:w val="0.81520306223879324"/>
          <c:h val="0.51119228451749787"/>
        </c:manualLayout>
      </c:layout>
      <c:lineChart>
        <c:grouping val="standard"/>
        <c:varyColors val="0"/>
        <c:ser>
          <c:idx val="0"/>
          <c:order val="0"/>
          <c:tx>
            <c:strRef>
              <c:f>'USER-BASED'!$W$14</c:f>
              <c:strCache>
                <c:ptCount val="1"/>
                <c:pt idx="0">
                  <c:v>Jaccard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'USER-BASED'!$X$13:$AA$13</c:f>
              <c:strCache>
                <c:ptCount val="4"/>
                <c:pt idx="0">
                  <c:v>k=11</c:v>
                </c:pt>
                <c:pt idx="1">
                  <c:v>k=31</c:v>
                </c:pt>
                <c:pt idx="2">
                  <c:v>k=51</c:v>
                </c:pt>
                <c:pt idx="3">
                  <c:v>k=101</c:v>
                </c:pt>
              </c:strCache>
            </c:strRef>
          </c:cat>
          <c:val>
            <c:numRef>
              <c:f>'USER-BASED'!$X$14:$AA$14</c:f>
              <c:numCache>
                <c:formatCode>0.000</c:formatCode>
                <c:ptCount val="4"/>
                <c:pt idx="0">
                  <c:v>0.28214580562697966</c:v>
                </c:pt>
                <c:pt idx="1">
                  <c:v>0.23541549247785964</c:v>
                </c:pt>
                <c:pt idx="2">
                  <c:v>0.23022588983780698</c:v>
                </c:pt>
                <c:pt idx="3">
                  <c:v>0.22030438134026867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D-4C82-83DE-1B9451981CCB}"/>
            </c:ext>
          </c:extLst>
        </c:ser>
        <c:ser>
          <c:idx val="1"/>
          <c:order val="1"/>
          <c:tx>
            <c:strRef>
              <c:f>'USER-BASED'!$W$15</c:f>
              <c:strCache>
                <c:ptCount val="1"/>
                <c:pt idx="0">
                  <c:v>Cosine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'USER-BASED'!$X$13:$AA$13</c:f>
              <c:strCache>
                <c:ptCount val="4"/>
                <c:pt idx="0">
                  <c:v>k=11</c:v>
                </c:pt>
                <c:pt idx="1">
                  <c:v>k=31</c:v>
                </c:pt>
                <c:pt idx="2">
                  <c:v>k=51</c:v>
                </c:pt>
                <c:pt idx="3">
                  <c:v>k=101</c:v>
                </c:pt>
              </c:strCache>
            </c:strRef>
          </c:cat>
          <c:val>
            <c:numRef>
              <c:f>'USER-BASED'!$X$15:$AA$15</c:f>
              <c:numCache>
                <c:formatCode>0.000</c:formatCode>
                <c:ptCount val="4"/>
                <c:pt idx="0">
                  <c:v>0.46312180336982539</c:v>
                </c:pt>
                <c:pt idx="1">
                  <c:v>0.36171260933825061</c:v>
                </c:pt>
                <c:pt idx="2">
                  <c:v>0.31802149726620071</c:v>
                </c:pt>
                <c:pt idx="3">
                  <c:v>0.28727229861513531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D-4C82-83DE-1B9451981CCB}"/>
            </c:ext>
          </c:extLst>
        </c:ser>
        <c:ser>
          <c:idx val="2"/>
          <c:order val="2"/>
          <c:tx>
            <c:strRef>
              <c:f>'USER-BASED'!$W$16</c:f>
              <c:strCache>
                <c:ptCount val="1"/>
                <c:pt idx="0">
                  <c:v>Pearson Correlation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'USER-BASED'!$X$13:$AA$13</c:f>
              <c:strCache>
                <c:ptCount val="4"/>
                <c:pt idx="0">
                  <c:v>k=11</c:v>
                </c:pt>
                <c:pt idx="1">
                  <c:v>k=31</c:v>
                </c:pt>
                <c:pt idx="2">
                  <c:v>k=51</c:v>
                </c:pt>
                <c:pt idx="3">
                  <c:v>k=101</c:v>
                </c:pt>
              </c:strCache>
            </c:strRef>
          </c:cat>
          <c:val>
            <c:numRef>
              <c:f>'USER-BASED'!$X$16:$AA$16</c:f>
              <c:numCache>
                <c:formatCode>0.000</c:formatCode>
                <c:ptCount val="4"/>
                <c:pt idx="0">
                  <c:v>0.40584402815320436</c:v>
                </c:pt>
                <c:pt idx="1">
                  <c:v>0.30219397973867768</c:v>
                </c:pt>
                <c:pt idx="2">
                  <c:v>0.26194945864844599</c:v>
                </c:pt>
                <c:pt idx="3">
                  <c:v>0.26791866944606096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6D-4C82-83DE-1B9451981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081616"/>
        <c:axId val="2131307712"/>
      </c:lineChart>
      <c:catAx>
        <c:axId val="167508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07712"/>
        <c:crosses val="autoZero"/>
        <c:auto val="1"/>
        <c:lblAlgn val="ctr"/>
        <c:lblOffset val="100"/>
        <c:noMultiLvlLbl val="0"/>
      </c:catAx>
      <c:valAx>
        <c:axId val="21313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08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419" sz="1400" b="1" i="0" baseline="0">
                <a:effectLst/>
                <a:latin typeface="+mj-lt"/>
              </a:rPr>
              <a:t>Item-Based - Dimensión Training/Testing</a:t>
            </a:r>
            <a:endParaRPr lang="es-419" sz="1400">
              <a:effectLst/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83700212655898"/>
          <c:y val="0.190123827525399"/>
          <c:w val="0.81604620955227314"/>
          <c:h val="0.50088817259245899"/>
        </c:manualLayout>
      </c:layout>
      <c:lineChart>
        <c:grouping val="standard"/>
        <c:varyColors val="0"/>
        <c:ser>
          <c:idx val="0"/>
          <c:order val="0"/>
          <c:tx>
            <c:strRef>
              <c:f>'ITEM-BASED'!$W$8</c:f>
              <c:strCache>
                <c:ptCount val="1"/>
                <c:pt idx="0">
                  <c:v>Jaccard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'ITEM-BASED'!$X$7:$AA$7</c:f>
              <c:strCache>
                <c:ptCount val="4"/>
                <c:pt idx="0">
                  <c:v>70/30</c:v>
                </c:pt>
                <c:pt idx="1">
                  <c:v>75/25</c:v>
                </c:pt>
                <c:pt idx="2">
                  <c:v>80/20</c:v>
                </c:pt>
                <c:pt idx="3">
                  <c:v>AVG</c:v>
                </c:pt>
              </c:strCache>
            </c:strRef>
          </c:cat>
          <c:val>
            <c:numRef>
              <c:f>'ITEM-BASED'!$X$8:$AA$8</c:f>
              <c:numCache>
                <c:formatCode>0.000</c:formatCode>
                <c:ptCount val="4"/>
                <c:pt idx="0">
                  <c:v>0.20922880115235765</c:v>
                </c:pt>
                <c:pt idx="1">
                  <c:v>0.200163424326852</c:v>
                </c:pt>
                <c:pt idx="2">
                  <c:v>0.19982345429893167</c:v>
                </c:pt>
                <c:pt idx="3">
                  <c:v>0.20307189325938044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D4-41C0-BEF9-B3A7CF73DE43}"/>
            </c:ext>
          </c:extLst>
        </c:ser>
        <c:ser>
          <c:idx val="1"/>
          <c:order val="1"/>
          <c:tx>
            <c:strRef>
              <c:f>'ITEM-BASED'!$W$9</c:f>
              <c:strCache>
                <c:ptCount val="1"/>
                <c:pt idx="0">
                  <c:v>Cosine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'ITEM-BASED'!$X$7:$AA$7</c:f>
              <c:strCache>
                <c:ptCount val="4"/>
                <c:pt idx="0">
                  <c:v>70/30</c:v>
                </c:pt>
                <c:pt idx="1">
                  <c:v>75/25</c:v>
                </c:pt>
                <c:pt idx="2">
                  <c:v>80/20</c:v>
                </c:pt>
                <c:pt idx="3">
                  <c:v>AVG</c:v>
                </c:pt>
              </c:strCache>
            </c:strRef>
          </c:cat>
          <c:val>
            <c:numRef>
              <c:f>'ITEM-BASED'!$X$9:$AA$9</c:f>
              <c:numCache>
                <c:formatCode>0.000</c:formatCode>
                <c:ptCount val="4"/>
                <c:pt idx="0">
                  <c:v>0.24530380125237436</c:v>
                </c:pt>
                <c:pt idx="1">
                  <c:v>0.23797594139177733</c:v>
                </c:pt>
                <c:pt idx="2">
                  <c:v>0.22405230074022664</c:v>
                </c:pt>
                <c:pt idx="3">
                  <c:v>0.23577734779479279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D4-41C0-BEF9-B3A7CF73DE43}"/>
            </c:ext>
          </c:extLst>
        </c:ser>
        <c:ser>
          <c:idx val="2"/>
          <c:order val="2"/>
          <c:tx>
            <c:strRef>
              <c:f>'ITEM-BASED'!$W$10</c:f>
              <c:strCache>
                <c:ptCount val="1"/>
                <c:pt idx="0">
                  <c:v>Pearson Correlation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'ITEM-BASED'!$X$7:$AA$7</c:f>
              <c:strCache>
                <c:ptCount val="4"/>
                <c:pt idx="0">
                  <c:v>70/30</c:v>
                </c:pt>
                <c:pt idx="1">
                  <c:v>75/25</c:v>
                </c:pt>
                <c:pt idx="2">
                  <c:v>80/20</c:v>
                </c:pt>
                <c:pt idx="3">
                  <c:v>AVG</c:v>
                </c:pt>
              </c:strCache>
            </c:strRef>
          </c:cat>
          <c:val>
            <c:numRef>
              <c:f>'ITEM-BASED'!$X$10:$AA$10</c:f>
              <c:numCache>
                <c:formatCode>0.000</c:formatCode>
                <c:ptCount val="4"/>
                <c:pt idx="0">
                  <c:v>0.37525960541038234</c:v>
                </c:pt>
                <c:pt idx="1">
                  <c:v>0.30809553056563327</c:v>
                </c:pt>
                <c:pt idx="2">
                  <c:v>0.28852619908542199</c:v>
                </c:pt>
                <c:pt idx="3">
                  <c:v>0.32396044502047922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D4-41C0-BEF9-B3A7CF73D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312608"/>
        <c:axId val="2131311520"/>
      </c:lineChart>
      <c:catAx>
        <c:axId val="213131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11520"/>
        <c:crosses val="autoZero"/>
        <c:auto val="1"/>
        <c:lblAlgn val="ctr"/>
        <c:lblOffset val="100"/>
        <c:noMultiLvlLbl val="0"/>
      </c:catAx>
      <c:valAx>
        <c:axId val="2131311520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1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419" sz="1400" b="1" i="0" u="none" strike="noStrike" baseline="0">
                <a:effectLst/>
                <a:latin typeface="+mj-lt"/>
              </a:rPr>
              <a:t>Item-Based </a:t>
            </a:r>
            <a:r>
              <a:rPr lang="es-419" b="1">
                <a:latin typeface="+mj-lt"/>
              </a:rPr>
              <a:t>- Dimensión KNN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183700212655898"/>
          <c:y val="0.17803195514155462"/>
          <c:w val="0.81604620955227314"/>
          <c:h val="0.52783167802666386"/>
        </c:manualLayout>
      </c:layout>
      <c:lineChart>
        <c:grouping val="standard"/>
        <c:varyColors val="0"/>
        <c:ser>
          <c:idx val="0"/>
          <c:order val="0"/>
          <c:tx>
            <c:strRef>
              <c:f>'ITEM-BASED'!$W$14</c:f>
              <c:strCache>
                <c:ptCount val="1"/>
                <c:pt idx="0">
                  <c:v>Jaccard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'ITEM-BASED'!$X$13:$AA$13</c:f>
              <c:strCache>
                <c:ptCount val="4"/>
                <c:pt idx="0">
                  <c:v>Iter 1</c:v>
                </c:pt>
                <c:pt idx="1">
                  <c:v>Iter 2</c:v>
                </c:pt>
                <c:pt idx="2">
                  <c:v>Iter 3</c:v>
                </c:pt>
                <c:pt idx="3">
                  <c:v>AVG</c:v>
                </c:pt>
              </c:strCache>
            </c:strRef>
          </c:cat>
          <c:val>
            <c:numRef>
              <c:f>'ITEM-BASED'!$X$14:$AA$14</c:f>
              <c:numCache>
                <c:formatCode>0.000</c:formatCode>
                <c:ptCount val="4"/>
                <c:pt idx="0">
                  <c:v>0.21811550803237867</c:v>
                </c:pt>
                <c:pt idx="1">
                  <c:v>0.19405127120734567</c:v>
                </c:pt>
                <c:pt idx="2">
                  <c:v>0.19704890053841698</c:v>
                </c:pt>
                <c:pt idx="3">
                  <c:v>0.20307189325938044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F-45E7-AB57-2B01C631FC54}"/>
            </c:ext>
          </c:extLst>
        </c:ser>
        <c:ser>
          <c:idx val="1"/>
          <c:order val="1"/>
          <c:tx>
            <c:strRef>
              <c:f>'ITEM-BASED'!$W$15</c:f>
              <c:strCache>
                <c:ptCount val="1"/>
                <c:pt idx="0">
                  <c:v>Cosine Similarity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'ITEM-BASED'!$X$13:$AA$13</c:f>
              <c:strCache>
                <c:ptCount val="4"/>
                <c:pt idx="0">
                  <c:v>Iter 1</c:v>
                </c:pt>
                <c:pt idx="1">
                  <c:v>Iter 2</c:v>
                </c:pt>
                <c:pt idx="2">
                  <c:v>Iter 3</c:v>
                </c:pt>
                <c:pt idx="3">
                  <c:v>AVG</c:v>
                </c:pt>
              </c:strCache>
            </c:strRef>
          </c:cat>
          <c:val>
            <c:numRef>
              <c:f>'ITEM-BASED'!$X$15:$AA$15</c:f>
              <c:numCache>
                <c:formatCode>0.000</c:formatCode>
                <c:ptCount val="4"/>
                <c:pt idx="0">
                  <c:v>0.23554496610161299</c:v>
                </c:pt>
                <c:pt idx="1">
                  <c:v>0.22748754556054765</c:v>
                </c:pt>
                <c:pt idx="2">
                  <c:v>0.24429953172221763</c:v>
                </c:pt>
                <c:pt idx="3">
                  <c:v>0.23577734779479276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F-45E7-AB57-2B01C631FC54}"/>
            </c:ext>
          </c:extLst>
        </c:ser>
        <c:ser>
          <c:idx val="2"/>
          <c:order val="2"/>
          <c:tx>
            <c:strRef>
              <c:f>'ITEM-BASED'!$W$16</c:f>
              <c:strCache>
                <c:ptCount val="1"/>
                <c:pt idx="0">
                  <c:v>Pearson Correlation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'ITEM-BASED'!$X$13:$AA$13</c:f>
              <c:strCache>
                <c:ptCount val="4"/>
                <c:pt idx="0">
                  <c:v>Iter 1</c:v>
                </c:pt>
                <c:pt idx="1">
                  <c:v>Iter 2</c:v>
                </c:pt>
                <c:pt idx="2">
                  <c:v>Iter 3</c:v>
                </c:pt>
                <c:pt idx="3">
                  <c:v>AVG</c:v>
                </c:pt>
              </c:strCache>
            </c:strRef>
          </c:cat>
          <c:val>
            <c:numRef>
              <c:f>'ITEM-BASED'!$X$16:$AA$16</c:f>
              <c:numCache>
                <c:formatCode>0.000</c:formatCode>
                <c:ptCount val="4"/>
                <c:pt idx="0">
                  <c:v>0.30261975034266064</c:v>
                </c:pt>
                <c:pt idx="1">
                  <c:v>0.33630257003504704</c:v>
                </c:pt>
                <c:pt idx="2">
                  <c:v>0.33295901468373001</c:v>
                </c:pt>
                <c:pt idx="3">
                  <c:v>0.32396044502047922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AF-45E7-AB57-2B01C631F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301184"/>
        <c:axId val="2131314240"/>
      </c:lineChart>
      <c:catAx>
        <c:axId val="2131301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14240"/>
        <c:crosses val="autoZero"/>
        <c:auto val="1"/>
        <c:lblAlgn val="ctr"/>
        <c:lblOffset val="100"/>
        <c:noMultiLvlLbl val="0"/>
      </c:catAx>
      <c:valAx>
        <c:axId val="213131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3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10583</xdr:colOff>
      <xdr:row>5</xdr:row>
      <xdr:rowOff>11906</xdr:rowOff>
    </xdr:from>
    <xdr:to>
      <xdr:col>21</xdr:col>
      <xdr:colOff>0</xdr:colOff>
      <xdr:row>18</xdr:row>
      <xdr:rowOff>1323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284429</xdr:colOff>
      <xdr:row>19</xdr:row>
      <xdr:rowOff>0</xdr:rowOff>
    </xdr:from>
    <xdr:to>
      <xdr:col>21</xdr:col>
      <xdr:colOff>0</xdr:colOff>
      <xdr:row>32</xdr:row>
      <xdr:rowOff>1323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285749</xdr:colOff>
      <xdr:row>5</xdr:row>
      <xdr:rowOff>9524</xdr:rowOff>
    </xdr:from>
    <xdr:to>
      <xdr:col>20</xdr:col>
      <xdr:colOff>603249</xdr:colOff>
      <xdr:row>18</xdr:row>
      <xdr:rowOff>10583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275167</xdr:colOff>
      <xdr:row>19</xdr:row>
      <xdr:rowOff>10583</xdr:rowOff>
    </xdr:from>
    <xdr:to>
      <xdr:col>21</xdr:col>
      <xdr:colOff>0</xdr:colOff>
      <xdr:row>32</xdr:row>
      <xdr:rowOff>10583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B2:AB36"/>
  <sheetViews>
    <sheetView showGridLines="0" tabSelected="1" zoomScale="90" zoomScaleNormal="90" workbookViewId="0">
      <pane ySplit="4" topLeftCell="A5" activePane="bottomLeft" state="frozen"/>
      <selection pane="bottomLeft"/>
    </sheetView>
  </sheetViews>
  <sheetFormatPr defaultRowHeight="15" x14ac:dyDescent="0.25"/>
  <cols>
    <col min="1" max="1" width="4.28515625" customWidth="1"/>
    <col min="4" max="4" width="4.28515625" customWidth="1"/>
    <col min="5" max="5" width="11.42578125" customWidth="1"/>
    <col min="6" max="6" width="4.140625" customWidth="1"/>
    <col min="11" max="11" width="4.28515625" customWidth="1"/>
    <col min="16" max="16" width="4.28515625" customWidth="1"/>
    <col min="17" max="17" width="21.42578125" customWidth="1"/>
    <col min="18" max="20" width="11.42578125" style="1" customWidth="1"/>
    <col min="22" max="22" width="4.28515625" customWidth="1"/>
    <col min="23" max="23" width="24.28515625" bestFit="1" customWidth="1"/>
    <col min="24" max="28" width="11.42578125" customWidth="1"/>
    <col min="29" max="29" width="4.28515625" customWidth="1"/>
  </cols>
  <sheetData>
    <row r="2" spans="2:28" x14ac:dyDescent="0.25">
      <c r="B2" s="36" t="s">
        <v>27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</row>
    <row r="4" spans="2:28" x14ac:dyDescent="0.25">
      <c r="B4" s="36" t="s">
        <v>1</v>
      </c>
      <c r="C4" s="36"/>
      <c r="D4" s="36"/>
      <c r="E4" s="36"/>
      <c r="G4" s="36" t="s">
        <v>2</v>
      </c>
      <c r="H4" s="36"/>
      <c r="I4" s="36"/>
      <c r="J4" s="36"/>
      <c r="L4" s="36" t="s">
        <v>3</v>
      </c>
      <c r="M4" s="36"/>
      <c r="N4" s="36"/>
      <c r="O4" s="36"/>
      <c r="Q4" s="36" t="s">
        <v>12</v>
      </c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</row>
    <row r="6" spans="2:28" x14ac:dyDescent="0.25">
      <c r="B6" s="32" t="s">
        <v>4</v>
      </c>
      <c r="C6" s="33"/>
      <c r="D6" s="33"/>
      <c r="E6" s="34"/>
      <c r="G6" s="32" t="s">
        <v>4</v>
      </c>
      <c r="H6" s="33"/>
      <c r="I6" s="33"/>
      <c r="J6" s="34"/>
      <c r="K6" s="20"/>
      <c r="L6" s="32" t="s">
        <v>4</v>
      </c>
      <c r="M6" s="33"/>
      <c r="N6" s="33"/>
      <c r="O6" s="34"/>
      <c r="W6" s="15"/>
      <c r="X6" s="35" t="s">
        <v>11</v>
      </c>
      <c r="Y6" s="35"/>
      <c r="Z6" s="35"/>
      <c r="AA6" s="16"/>
    </row>
    <row r="7" spans="2:28" x14ac:dyDescent="0.25">
      <c r="B7" s="8" t="s">
        <v>13</v>
      </c>
      <c r="C7" s="9"/>
      <c r="D7" s="9"/>
      <c r="E7" s="10" t="s">
        <v>0</v>
      </c>
      <c r="G7" s="8" t="s">
        <v>13</v>
      </c>
      <c r="H7" s="9"/>
      <c r="I7" s="9"/>
      <c r="J7" s="10" t="s">
        <v>0</v>
      </c>
      <c r="L7" s="8" t="s">
        <v>13</v>
      </c>
      <c r="M7" s="9"/>
      <c r="N7" s="9"/>
      <c r="O7" s="10" t="s">
        <v>0</v>
      </c>
      <c r="W7" s="8" t="s">
        <v>7</v>
      </c>
      <c r="X7" s="9" t="s">
        <v>8</v>
      </c>
      <c r="Y7" s="9" t="s">
        <v>9</v>
      </c>
      <c r="Z7" s="9" t="s">
        <v>10</v>
      </c>
      <c r="AA7" s="10" t="s">
        <v>6</v>
      </c>
    </row>
    <row r="8" spans="2:28" x14ac:dyDescent="0.25">
      <c r="B8" s="2" t="s">
        <v>30</v>
      </c>
      <c r="C8" s="11"/>
      <c r="D8" s="11"/>
      <c r="E8" s="12">
        <v>0.26872778222898402</v>
      </c>
      <c r="G8" s="2" t="s">
        <v>30</v>
      </c>
      <c r="H8" s="11"/>
      <c r="I8" s="11"/>
      <c r="J8" s="12">
        <v>0.292464315521825</v>
      </c>
      <c r="L8" s="2" t="s">
        <v>30</v>
      </c>
      <c r="M8" s="11"/>
      <c r="N8" s="11"/>
      <c r="O8" s="12">
        <v>0.28524531913013002</v>
      </c>
      <c r="W8" s="15" t="s">
        <v>30</v>
      </c>
      <c r="X8" s="25">
        <f>(E8+E15+E22+E29)/3</f>
        <v>0.33208912588156331</v>
      </c>
      <c r="Y8" s="25">
        <f>(J8+J15+J22+J29)/3</f>
        <v>0.32661645199134898</v>
      </c>
      <c r="Z8" s="25">
        <f>(O8+O15+O22+O29)/3</f>
        <v>0.30938599141000273</v>
      </c>
      <c r="AA8" s="26">
        <f>(X8+Y8+Z8)/3</f>
        <v>0.32269718976097167</v>
      </c>
    </row>
    <row r="9" spans="2:28" x14ac:dyDescent="0.25">
      <c r="B9" s="2" t="s">
        <v>31</v>
      </c>
      <c r="C9" s="11"/>
      <c r="D9" s="11"/>
      <c r="E9" s="12">
        <v>0.47337837703034902</v>
      </c>
      <c r="G9" s="2" t="s">
        <v>31</v>
      </c>
      <c r="H9" s="11"/>
      <c r="I9" s="11"/>
      <c r="J9" s="12">
        <v>0.47575494528393403</v>
      </c>
      <c r="L9" s="2" t="s">
        <v>31</v>
      </c>
      <c r="M9" s="11"/>
      <c r="N9" s="11"/>
      <c r="O9" s="12">
        <v>0.44023208779519302</v>
      </c>
      <c r="W9" s="2" t="s">
        <v>31</v>
      </c>
      <c r="X9" s="3">
        <f>(E9+E16+E23+E30)/3</f>
        <v>0.49382701664098</v>
      </c>
      <c r="Y9" s="3">
        <f>(J9+J16+J23+J30)/3</f>
        <v>0.47535710126970465</v>
      </c>
      <c r="Z9" s="3">
        <f>(O9+O16+O23+O30)/3</f>
        <v>0.46094409067872727</v>
      </c>
      <c r="AA9" s="4">
        <f t="shared" ref="AA9:AA10" si="0">(X9+Y9+Z9)/3</f>
        <v>0.47670940286313729</v>
      </c>
    </row>
    <row r="10" spans="2:28" x14ac:dyDescent="0.25">
      <c r="B10" s="5" t="s">
        <v>32</v>
      </c>
      <c r="C10" s="13"/>
      <c r="D10" s="13"/>
      <c r="E10" s="14">
        <v>0.44582416461568303</v>
      </c>
      <c r="G10" s="5" t="s">
        <v>32</v>
      </c>
      <c r="H10" s="13"/>
      <c r="I10" s="13"/>
      <c r="J10" s="14">
        <v>0.38770750241395802</v>
      </c>
      <c r="L10" s="5" t="s">
        <v>32</v>
      </c>
      <c r="M10" s="13"/>
      <c r="N10" s="13"/>
      <c r="O10" s="14">
        <v>0.38400041742997199</v>
      </c>
      <c r="W10" s="5" t="s">
        <v>32</v>
      </c>
      <c r="X10" s="6">
        <f>(E10+E17+E24+E31)/3</f>
        <v>0.42413728328027728</v>
      </c>
      <c r="Y10" s="6">
        <f>(J10+J17+J24+J31)/3</f>
        <v>0.41550793398604102</v>
      </c>
      <c r="Z10" s="6">
        <f>(O10+O17+O24+O31)/3</f>
        <v>0.39826091872007069</v>
      </c>
      <c r="AA10" s="7">
        <f t="shared" si="0"/>
        <v>0.41263537866212968</v>
      </c>
    </row>
    <row r="11" spans="2:28" x14ac:dyDescent="0.25">
      <c r="E11" s="19">
        <f>AVERAGE(E8:E10)</f>
        <v>0.39597677462500536</v>
      </c>
      <c r="J11" s="19">
        <f>AVERAGE(J8:J10)</f>
        <v>0.385308921073239</v>
      </c>
      <c r="O11" s="19">
        <f>AVERAGE(O8:O10)</f>
        <v>0.36982594145176501</v>
      </c>
    </row>
    <row r="12" spans="2:28" x14ac:dyDescent="0.25">
      <c r="W12" s="15"/>
      <c r="X12" s="35" t="s">
        <v>26</v>
      </c>
      <c r="Y12" s="35"/>
      <c r="Z12" s="35"/>
      <c r="AA12" s="27"/>
      <c r="AB12" s="16"/>
    </row>
    <row r="13" spans="2:28" x14ac:dyDescent="0.25">
      <c r="B13" s="32" t="s">
        <v>5</v>
      </c>
      <c r="C13" s="33"/>
      <c r="D13" s="33"/>
      <c r="E13" s="34"/>
      <c r="F13" s="20"/>
      <c r="G13" s="32" t="s">
        <v>5</v>
      </c>
      <c r="H13" s="33"/>
      <c r="I13" s="33"/>
      <c r="J13" s="34"/>
      <c r="K13" s="20"/>
      <c r="L13" s="32" t="s">
        <v>5</v>
      </c>
      <c r="M13" s="33"/>
      <c r="N13" s="33"/>
      <c r="O13" s="34"/>
      <c r="W13" s="8" t="s">
        <v>7</v>
      </c>
      <c r="X13" s="9" t="s">
        <v>19</v>
      </c>
      <c r="Y13" s="9" t="s">
        <v>20</v>
      </c>
      <c r="Z13" s="9" t="s">
        <v>21</v>
      </c>
      <c r="AA13" s="9" t="s">
        <v>22</v>
      </c>
      <c r="AB13" s="10" t="s">
        <v>6</v>
      </c>
    </row>
    <row r="14" spans="2:28" x14ac:dyDescent="0.25">
      <c r="B14" s="8" t="s">
        <v>13</v>
      </c>
      <c r="C14" s="9"/>
      <c r="D14" s="9"/>
      <c r="E14" s="10" t="s">
        <v>0</v>
      </c>
      <c r="G14" s="8" t="s">
        <v>13</v>
      </c>
      <c r="H14" s="9"/>
      <c r="I14" s="9"/>
      <c r="J14" s="10" t="s">
        <v>0</v>
      </c>
      <c r="L14" s="8" t="s">
        <v>13</v>
      </c>
      <c r="M14" s="9"/>
      <c r="N14" s="9"/>
      <c r="O14" s="10" t="s">
        <v>0</v>
      </c>
      <c r="W14" s="15" t="s">
        <v>30</v>
      </c>
      <c r="X14" s="25">
        <f>(E8 + J8 + O8)/3</f>
        <v>0.28214580562697966</v>
      </c>
      <c r="Y14" s="25">
        <f>(E15+J15+O15)/3</f>
        <v>0.23541549247785964</v>
      </c>
      <c r="Z14" s="25">
        <f>(E22+J22+O22)/3</f>
        <v>0.23022588983780698</v>
      </c>
      <c r="AA14" s="29">
        <f>(E29+J29+O29)/3</f>
        <v>0.22030438134026867</v>
      </c>
      <c r="AB14" s="26">
        <f>(X14+Y14+Z14+AA14)/4</f>
        <v>0.24202289232072874</v>
      </c>
    </row>
    <row r="15" spans="2:28" x14ac:dyDescent="0.25">
      <c r="B15" s="2" t="s">
        <v>30</v>
      </c>
      <c r="C15" s="11"/>
      <c r="D15" s="11"/>
      <c r="E15" s="17">
        <v>0.263289665317326</v>
      </c>
      <c r="G15" s="2" t="s">
        <v>30</v>
      </c>
      <c r="H15" s="11"/>
      <c r="I15" s="11"/>
      <c r="J15" s="12">
        <v>0.240698836995524</v>
      </c>
      <c r="L15" s="2" t="s">
        <v>30</v>
      </c>
      <c r="M15" s="11"/>
      <c r="N15" s="11"/>
      <c r="O15" s="17">
        <v>0.20225797512072899</v>
      </c>
      <c r="W15" s="2" t="s">
        <v>31</v>
      </c>
      <c r="X15" s="3">
        <f>(E9 + J9 + O9)/3</f>
        <v>0.46312180336982539</v>
      </c>
      <c r="Y15" s="3">
        <f>(E16+J16+O16)/3</f>
        <v>0.36171260933825061</v>
      </c>
      <c r="Z15" s="3">
        <f>(E23+J23+O23)/3</f>
        <v>0.31802149726620071</v>
      </c>
      <c r="AA15" s="28">
        <f>(E30+J30+O30)/3</f>
        <v>0.28727229861513531</v>
      </c>
      <c r="AB15" s="4">
        <f>(X15+Y15+Z15+AA15)/4</f>
        <v>0.35753205214735301</v>
      </c>
    </row>
    <row r="16" spans="2:28" x14ac:dyDescent="0.25">
      <c r="B16" s="2" t="s">
        <v>31</v>
      </c>
      <c r="C16" s="11"/>
      <c r="D16" s="11"/>
      <c r="E16" s="17">
        <v>0.37728649177989099</v>
      </c>
      <c r="G16" s="2" t="s">
        <v>31</v>
      </c>
      <c r="H16" s="11"/>
      <c r="I16" s="11"/>
      <c r="J16" s="12">
        <v>0.36156193003929898</v>
      </c>
      <c r="L16" s="2" t="s">
        <v>31</v>
      </c>
      <c r="M16" s="11"/>
      <c r="N16" s="11"/>
      <c r="O16" s="17">
        <v>0.34628940619556198</v>
      </c>
      <c r="W16" s="5" t="s">
        <v>32</v>
      </c>
      <c r="X16" s="6">
        <f>(E10 + J10 + O10)/3</f>
        <v>0.40584402815320436</v>
      </c>
      <c r="Y16" s="6">
        <f>(E17+J17+O17)/3</f>
        <v>0.30219397973867768</v>
      </c>
      <c r="Z16" s="6">
        <f>(E24+J24+O24)/3</f>
        <v>0.26194945864844599</v>
      </c>
      <c r="AA16" s="30">
        <f>(E31+J31+O31)/3</f>
        <v>0.26791866944606096</v>
      </c>
      <c r="AB16" s="7">
        <f>(X16+Y16+Z16+AA16)/4</f>
        <v>0.30947653399659725</v>
      </c>
    </row>
    <row r="17" spans="2:15" x14ac:dyDescent="0.25">
      <c r="B17" s="5" t="s">
        <v>32</v>
      </c>
      <c r="C17" s="13"/>
      <c r="D17" s="13"/>
      <c r="E17" s="18">
        <v>0.28630768949119501</v>
      </c>
      <c r="G17" s="5" t="s">
        <v>32</v>
      </c>
      <c r="H17" s="13"/>
      <c r="I17" s="13"/>
      <c r="J17" s="14">
        <v>0.31748807619846697</v>
      </c>
      <c r="L17" s="5" t="s">
        <v>32</v>
      </c>
      <c r="M17" s="13"/>
      <c r="N17" s="13"/>
      <c r="O17" s="18">
        <v>0.30278617352637099</v>
      </c>
    </row>
    <row r="18" spans="2:15" x14ac:dyDescent="0.25">
      <c r="E18" s="19">
        <f>AVERAGE(E15:E17)</f>
        <v>0.30896128219613733</v>
      </c>
      <c r="J18" s="19">
        <f>AVERAGE(J15:J17)</f>
        <v>0.30658294774443001</v>
      </c>
      <c r="O18" s="19">
        <f>AVERAGE(O15:O17)</f>
        <v>0.28377785161422064</v>
      </c>
    </row>
    <row r="20" spans="2:15" x14ac:dyDescent="0.25">
      <c r="B20" s="32" t="s">
        <v>18</v>
      </c>
      <c r="C20" s="33"/>
      <c r="D20" s="33"/>
      <c r="E20" s="34"/>
      <c r="G20" s="32" t="s">
        <v>18</v>
      </c>
      <c r="H20" s="33"/>
      <c r="I20" s="33"/>
      <c r="J20" s="34"/>
      <c r="L20" s="32" t="s">
        <v>18</v>
      </c>
      <c r="M20" s="33"/>
      <c r="N20" s="33"/>
      <c r="O20" s="34"/>
    </row>
    <row r="21" spans="2:15" x14ac:dyDescent="0.25">
      <c r="B21" s="8" t="s">
        <v>13</v>
      </c>
      <c r="C21" s="9"/>
      <c r="D21" s="9"/>
      <c r="E21" s="10" t="s">
        <v>0</v>
      </c>
      <c r="G21" s="8" t="s">
        <v>13</v>
      </c>
      <c r="H21" s="9"/>
      <c r="I21" s="9"/>
      <c r="J21" s="10" t="s">
        <v>0</v>
      </c>
      <c r="L21" s="8" t="s">
        <v>13</v>
      </c>
      <c r="M21" s="9"/>
      <c r="N21" s="9"/>
      <c r="O21" s="10" t="s">
        <v>0</v>
      </c>
    </row>
    <row r="22" spans="2:15" x14ac:dyDescent="0.25">
      <c r="B22" s="2" t="s">
        <v>30</v>
      </c>
      <c r="C22" s="11"/>
      <c r="D22" s="11"/>
      <c r="E22" s="17">
        <v>0.225185724590238</v>
      </c>
      <c r="G22" s="2" t="s">
        <v>30</v>
      </c>
      <c r="H22" s="11"/>
      <c r="I22" s="11"/>
      <c r="J22" s="17">
        <v>0.240429483586201</v>
      </c>
      <c r="L22" s="2" t="s">
        <v>30</v>
      </c>
      <c r="M22" s="11"/>
      <c r="N22" s="11"/>
      <c r="O22" s="17">
        <v>0.22506246133698199</v>
      </c>
    </row>
    <row r="23" spans="2:15" x14ac:dyDescent="0.25">
      <c r="B23" s="2" t="s">
        <v>31</v>
      </c>
      <c r="C23" s="11"/>
      <c r="D23" s="11"/>
      <c r="E23" s="17">
        <v>0.33291662001428601</v>
      </c>
      <c r="G23" s="2" t="s">
        <v>31</v>
      </c>
      <c r="H23" s="11"/>
      <c r="I23" s="11"/>
      <c r="J23" s="17">
        <v>0.31048072235957203</v>
      </c>
      <c r="L23" s="2" t="s">
        <v>31</v>
      </c>
      <c r="M23" s="11"/>
      <c r="N23" s="11"/>
      <c r="O23" s="17">
        <v>0.31066714942474399</v>
      </c>
    </row>
    <row r="24" spans="2:15" x14ac:dyDescent="0.25">
      <c r="B24" s="5" t="s">
        <v>32</v>
      </c>
      <c r="C24" s="13"/>
      <c r="D24" s="13"/>
      <c r="E24" s="18">
        <v>0.26985516012696298</v>
      </c>
      <c r="G24" s="5" t="s">
        <v>32</v>
      </c>
      <c r="H24" s="13"/>
      <c r="I24" s="13"/>
      <c r="J24" s="18">
        <v>0.257334538622498</v>
      </c>
      <c r="L24" s="5" t="s">
        <v>32</v>
      </c>
      <c r="M24" s="13"/>
      <c r="N24" s="13"/>
      <c r="O24" s="18">
        <v>0.25865867719587698</v>
      </c>
    </row>
    <row r="25" spans="2:15" x14ac:dyDescent="0.25">
      <c r="E25" s="19">
        <f>AVERAGE(E22:E24)</f>
        <v>0.27598583491049566</v>
      </c>
      <c r="J25" s="19">
        <f>AVERAGE(J22:J24)</f>
        <v>0.26941491485609032</v>
      </c>
      <c r="O25" s="19">
        <f>AVERAGE(O22:O24)</f>
        <v>0.26479609598586767</v>
      </c>
    </row>
    <row r="27" spans="2:15" x14ac:dyDescent="0.25">
      <c r="B27" s="32" t="s">
        <v>17</v>
      </c>
      <c r="C27" s="33"/>
      <c r="D27" s="33"/>
      <c r="E27" s="34"/>
      <c r="G27" s="32" t="s">
        <v>17</v>
      </c>
      <c r="H27" s="33"/>
      <c r="I27" s="33"/>
      <c r="J27" s="34"/>
      <c r="L27" s="32" t="s">
        <v>17</v>
      </c>
      <c r="M27" s="33"/>
      <c r="N27" s="33"/>
      <c r="O27" s="34"/>
    </row>
    <row r="28" spans="2:15" x14ac:dyDescent="0.25">
      <c r="B28" s="8" t="s">
        <v>13</v>
      </c>
      <c r="C28" s="9"/>
      <c r="D28" s="9"/>
      <c r="E28" s="10" t="s">
        <v>0</v>
      </c>
      <c r="G28" s="8" t="s">
        <v>13</v>
      </c>
      <c r="H28" s="9"/>
      <c r="I28" s="9"/>
      <c r="J28" s="10" t="s">
        <v>0</v>
      </c>
      <c r="L28" s="8" t="s">
        <v>13</v>
      </c>
      <c r="M28" s="9"/>
      <c r="N28" s="9"/>
      <c r="O28" s="10" t="s">
        <v>0</v>
      </c>
    </row>
    <row r="29" spans="2:15" x14ac:dyDescent="0.25">
      <c r="B29" s="2" t="s">
        <v>30</v>
      </c>
      <c r="C29" s="11"/>
      <c r="D29" s="11"/>
      <c r="E29" s="17">
        <v>0.239064205508142</v>
      </c>
      <c r="G29" s="2" t="s">
        <v>30</v>
      </c>
      <c r="H29" s="11"/>
      <c r="I29" s="11"/>
      <c r="J29" s="17">
        <v>0.20625671987049701</v>
      </c>
      <c r="L29" s="2" t="s">
        <v>30</v>
      </c>
      <c r="M29" s="11"/>
      <c r="N29" s="11"/>
      <c r="O29" s="17">
        <v>0.21559221864216699</v>
      </c>
    </row>
    <row r="30" spans="2:15" x14ac:dyDescent="0.25">
      <c r="B30" s="2" t="s">
        <v>31</v>
      </c>
      <c r="C30" s="11"/>
      <c r="D30" s="11"/>
      <c r="E30" s="17">
        <v>0.29789956109841398</v>
      </c>
      <c r="G30" s="2" t="s">
        <v>31</v>
      </c>
      <c r="H30" s="11"/>
      <c r="I30" s="11"/>
      <c r="J30" s="17">
        <v>0.27827370612630897</v>
      </c>
      <c r="L30" s="2" t="s">
        <v>31</v>
      </c>
      <c r="M30" s="11"/>
      <c r="N30" s="11"/>
      <c r="O30" s="17">
        <v>0.28564362862068299</v>
      </c>
    </row>
    <row r="31" spans="2:15" x14ac:dyDescent="0.25">
      <c r="B31" s="5" t="s">
        <v>32</v>
      </c>
      <c r="C31" s="13"/>
      <c r="D31" s="13"/>
      <c r="E31" s="18">
        <v>0.27042483560699099</v>
      </c>
      <c r="G31" s="5" t="s">
        <v>32</v>
      </c>
      <c r="H31" s="13"/>
      <c r="I31" s="13"/>
      <c r="J31" s="18">
        <v>0.28399368472320002</v>
      </c>
      <c r="L31" s="5" t="s">
        <v>32</v>
      </c>
      <c r="M31" s="13"/>
      <c r="N31" s="13"/>
      <c r="O31" s="17">
        <v>0.24933748800799199</v>
      </c>
    </row>
    <row r="32" spans="2:15" x14ac:dyDescent="0.25">
      <c r="E32" s="19">
        <f>AVERAGE(E29:E31)</f>
        <v>0.26912953407118234</v>
      </c>
      <c r="J32" s="19">
        <f>AVERAGE(J29:J31)</f>
        <v>0.25617470357333533</v>
      </c>
      <c r="O32" s="19">
        <f>AVERAGE(O29:O31)</f>
        <v>0.2501911117569473</v>
      </c>
    </row>
    <row r="34" spans="2:12" x14ac:dyDescent="0.25">
      <c r="B34" s="21" t="s">
        <v>29</v>
      </c>
      <c r="L34" s="31"/>
    </row>
    <row r="35" spans="2:12" x14ac:dyDescent="0.25">
      <c r="L35" s="31"/>
    </row>
    <row r="36" spans="2:12" x14ac:dyDescent="0.25">
      <c r="L36" s="31"/>
    </row>
  </sheetData>
  <mergeCells count="19">
    <mergeCell ref="B27:E27"/>
    <mergeCell ref="G20:J20"/>
    <mergeCell ref="G27:J27"/>
    <mergeCell ref="L20:O20"/>
    <mergeCell ref="L27:O27"/>
    <mergeCell ref="G6:J6"/>
    <mergeCell ref="X12:Z12"/>
    <mergeCell ref="Q4:AB4"/>
    <mergeCell ref="B2:AB2"/>
    <mergeCell ref="B20:E20"/>
    <mergeCell ref="X6:Z6"/>
    <mergeCell ref="L4:O4"/>
    <mergeCell ref="L6:O6"/>
    <mergeCell ref="B4:E4"/>
    <mergeCell ref="G4:J4"/>
    <mergeCell ref="L13:O13"/>
    <mergeCell ref="B6:E6"/>
    <mergeCell ref="B13:E13"/>
    <mergeCell ref="G13:J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2:AA28"/>
  <sheetViews>
    <sheetView showGridLines="0" zoomScale="90" zoomScaleNormal="90" workbookViewId="0"/>
  </sheetViews>
  <sheetFormatPr defaultRowHeight="15" x14ac:dyDescent="0.25"/>
  <cols>
    <col min="1" max="1" width="4.28515625" customWidth="1"/>
    <col min="4" max="4" width="4.28515625" customWidth="1"/>
    <col min="5" max="5" width="11.42578125" customWidth="1"/>
    <col min="6" max="6" width="4.140625" customWidth="1"/>
    <col min="11" max="11" width="4.28515625" customWidth="1"/>
    <col min="16" max="16" width="4.28515625" customWidth="1"/>
    <col min="17" max="17" width="21.85546875" bestFit="1" customWidth="1"/>
    <col min="18" max="20" width="11.42578125" style="1" customWidth="1"/>
    <col min="22" max="22" width="4.28515625" customWidth="1"/>
    <col min="23" max="23" width="24.28515625" bestFit="1" customWidth="1"/>
  </cols>
  <sheetData>
    <row r="2" spans="2:27" x14ac:dyDescent="0.25">
      <c r="B2" s="37" t="s">
        <v>28</v>
      </c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</row>
    <row r="4" spans="2:27" x14ac:dyDescent="0.25">
      <c r="B4" s="37" t="s">
        <v>1</v>
      </c>
      <c r="C4" s="37"/>
      <c r="D4" s="37"/>
      <c r="E4" s="37"/>
      <c r="G4" s="37" t="s">
        <v>2</v>
      </c>
      <c r="H4" s="37"/>
      <c r="I4" s="37"/>
      <c r="J4" s="37"/>
      <c r="L4" s="37" t="s">
        <v>3</v>
      </c>
      <c r="M4" s="37"/>
      <c r="N4" s="37"/>
      <c r="O4" s="37"/>
      <c r="Q4" s="37" t="s">
        <v>12</v>
      </c>
      <c r="R4" s="37"/>
      <c r="S4" s="37"/>
      <c r="T4" s="37"/>
      <c r="U4" s="37"/>
      <c r="V4" s="37"/>
      <c r="W4" s="37"/>
      <c r="X4" s="37"/>
      <c r="Y4" s="37"/>
      <c r="Z4" s="37"/>
      <c r="AA4" s="37"/>
    </row>
    <row r="6" spans="2:27" x14ac:dyDescent="0.25">
      <c r="B6" s="32" t="s">
        <v>14</v>
      </c>
      <c r="C6" s="33"/>
      <c r="D6" s="33"/>
      <c r="E6" s="34"/>
      <c r="G6" s="32" t="s">
        <v>14</v>
      </c>
      <c r="H6" s="33"/>
      <c r="I6" s="33"/>
      <c r="J6" s="34"/>
      <c r="K6" s="20"/>
      <c r="L6" s="32" t="s">
        <v>14</v>
      </c>
      <c r="M6" s="33"/>
      <c r="N6" s="33"/>
      <c r="O6" s="34"/>
      <c r="W6" s="15"/>
      <c r="X6" s="35" t="s">
        <v>11</v>
      </c>
      <c r="Y6" s="35"/>
      <c r="Z6" s="35"/>
      <c r="AA6" s="16"/>
    </row>
    <row r="7" spans="2:27" x14ac:dyDescent="0.25">
      <c r="B7" s="23" t="s">
        <v>13</v>
      </c>
      <c r="C7" s="24"/>
      <c r="D7" s="24"/>
      <c r="E7" s="22" t="s">
        <v>0</v>
      </c>
      <c r="G7" s="23" t="s">
        <v>13</v>
      </c>
      <c r="H7" s="24"/>
      <c r="I7" s="24"/>
      <c r="J7" s="22" t="s">
        <v>0</v>
      </c>
      <c r="L7" s="23" t="s">
        <v>13</v>
      </c>
      <c r="M7" s="24"/>
      <c r="N7" s="24"/>
      <c r="O7" s="22" t="s">
        <v>0</v>
      </c>
      <c r="W7" s="23" t="s">
        <v>7</v>
      </c>
      <c r="X7" s="24" t="s">
        <v>8</v>
      </c>
      <c r="Y7" s="24" t="s">
        <v>9</v>
      </c>
      <c r="Z7" s="24" t="s">
        <v>10</v>
      </c>
      <c r="AA7" s="22" t="s">
        <v>6</v>
      </c>
    </row>
    <row r="8" spans="2:27" x14ac:dyDescent="0.25">
      <c r="B8" s="2" t="s">
        <v>30</v>
      </c>
      <c r="C8" s="11"/>
      <c r="D8" s="11"/>
      <c r="E8" s="12">
        <v>0.22802928905543601</v>
      </c>
      <c r="G8" s="2" t="s">
        <v>30</v>
      </c>
      <c r="H8" s="11"/>
      <c r="I8" s="11"/>
      <c r="J8" s="12">
        <v>0.22194094128450301</v>
      </c>
      <c r="L8" s="2" t="s">
        <v>30</v>
      </c>
      <c r="M8" s="11"/>
      <c r="N8" s="11"/>
      <c r="O8" s="12">
        <v>0.20437629375719699</v>
      </c>
      <c r="W8" s="2" t="s">
        <v>30</v>
      </c>
      <c r="X8" s="3">
        <f>(E8+E15+E22)/3</f>
        <v>0.20922880115235765</v>
      </c>
      <c r="Y8" s="3">
        <f>(J8+J15+J22)/3</f>
        <v>0.200163424326852</v>
      </c>
      <c r="Z8" s="3">
        <f>(O8+O15+O22)/3</f>
        <v>0.19982345429893167</v>
      </c>
      <c r="AA8" s="4">
        <f>(X8+Y8+Z8)/3</f>
        <v>0.20307189325938044</v>
      </c>
    </row>
    <row r="9" spans="2:27" x14ac:dyDescent="0.25">
      <c r="B9" s="2" t="s">
        <v>31</v>
      </c>
      <c r="C9" s="11"/>
      <c r="D9" s="11"/>
      <c r="E9" s="12">
        <v>0.25257742620575502</v>
      </c>
      <c r="G9" s="2" t="s">
        <v>31</v>
      </c>
      <c r="H9" s="11"/>
      <c r="I9" s="11"/>
      <c r="J9" s="12">
        <v>0.23342025852487</v>
      </c>
      <c r="L9" s="2" t="s">
        <v>31</v>
      </c>
      <c r="M9" s="11"/>
      <c r="N9" s="11"/>
      <c r="O9" s="12">
        <v>0.22063721357421401</v>
      </c>
      <c r="W9" s="2" t="s">
        <v>31</v>
      </c>
      <c r="X9" s="3">
        <f>(E9+E16+E23)/3</f>
        <v>0.24530380125237436</v>
      </c>
      <c r="Y9" s="3">
        <f>(J9+J16+J23)/3</f>
        <v>0.23797594139177733</v>
      </c>
      <c r="Z9" s="3">
        <f>(O9+O16+O23)/3</f>
        <v>0.22405230074022664</v>
      </c>
      <c r="AA9" s="4">
        <f t="shared" ref="AA9:AA10" si="0">(X9+Y9+Z9)/3</f>
        <v>0.23577734779479279</v>
      </c>
    </row>
    <row r="10" spans="2:27" x14ac:dyDescent="0.25">
      <c r="B10" s="5" t="s">
        <v>32</v>
      </c>
      <c r="C10" s="13"/>
      <c r="D10" s="13"/>
      <c r="E10" s="14">
        <v>0.33022044223657698</v>
      </c>
      <c r="G10" s="5" t="s">
        <v>32</v>
      </c>
      <c r="H10" s="13"/>
      <c r="I10" s="13"/>
      <c r="J10" s="14">
        <v>0.28846874699825897</v>
      </c>
      <c r="L10" s="5" t="s">
        <v>32</v>
      </c>
      <c r="M10" s="13"/>
      <c r="N10" s="13"/>
      <c r="O10" s="14">
        <v>0.28917006179314603</v>
      </c>
      <c r="W10" s="5" t="s">
        <v>32</v>
      </c>
      <c r="X10" s="6">
        <f>(E10+E17+E24)/3</f>
        <v>0.37525960541038234</v>
      </c>
      <c r="Y10" s="6">
        <f>(J10+J17+J24)/3</f>
        <v>0.30809553056563327</v>
      </c>
      <c r="Z10" s="6">
        <f>(O10+O17+O24)/3</f>
        <v>0.28852619908542199</v>
      </c>
      <c r="AA10" s="7">
        <f t="shared" si="0"/>
        <v>0.32396044502047922</v>
      </c>
    </row>
    <row r="11" spans="2:27" x14ac:dyDescent="0.25">
      <c r="E11" s="19">
        <f>AVERAGE(E8:E10)</f>
        <v>0.27027571916592269</v>
      </c>
      <c r="J11" s="19">
        <f>AVERAGE(J8:J10)</f>
        <v>0.24794331560254398</v>
      </c>
      <c r="O11" s="19">
        <f>AVERAGE(O8:O10)</f>
        <v>0.23806118970818568</v>
      </c>
    </row>
    <row r="12" spans="2:27" x14ac:dyDescent="0.25">
      <c r="W12" s="15"/>
      <c r="X12" s="35" t="s">
        <v>11</v>
      </c>
      <c r="Y12" s="35"/>
      <c r="Z12" s="35"/>
      <c r="AA12" s="16"/>
    </row>
    <row r="13" spans="2:27" x14ac:dyDescent="0.25">
      <c r="B13" s="32" t="s">
        <v>15</v>
      </c>
      <c r="C13" s="33"/>
      <c r="D13" s="33"/>
      <c r="E13" s="34"/>
      <c r="G13" s="32" t="s">
        <v>15</v>
      </c>
      <c r="H13" s="33"/>
      <c r="I13" s="33"/>
      <c r="J13" s="34"/>
      <c r="K13" s="20"/>
      <c r="L13" s="32" t="s">
        <v>15</v>
      </c>
      <c r="M13" s="33"/>
      <c r="N13" s="33"/>
      <c r="O13" s="34"/>
      <c r="W13" s="23" t="s">
        <v>7</v>
      </c>
      <c r="X13" s="24" t="s">
        <v>23</v>
      </c>
      <c r="Y13" s="24" t="s">
        <v>24</v>
      </c>
      <c r="Z13" s="24" t="s">
        <v>25</v>
      </c>
      <c r="AA13" s="22" t="s">
        <v>6</v>
      </c>
    </row>
    <row r="14" spans="2:27" x14ac:dyDescent="0.25">
      <c r="B14" s="23" t="s">
        <v>13</v>
      </c>
      <c r="C14" s="24"/>
      <c r="D14" s="24"/>
      <c r="E14" s="22" t="s">
        <v>0</v>
      </c>
      <c r="G14" s="23" t="s">
        <v>13</v>
      </c>
      <c r="H14" s="24"/>
      <c r="I14" s="24"/>
      <c r="J14" s="22" t="s">
        <v>0</v>
      </c>
      <c r="L14" s="23" t="s">
        <v>13</v>
      </c>
      <c r="M14" s="24"/>
      <c r="N14" s="24"/>
      <c r="O14" s="22" t="s">
        <v>0</v>
      </c>
      <c r="W14" s="15" t="s">
        <v>30</v>
      </c>
      <c r="X14" s="25">
        <f>(E8 + J8 + O8)/3</f>
        <v>0.21811550803237867</v>
      </c>
      <c r="Y14" s="25">
        <f>(E15+J15+O15)/3</f>
        <v>0.19405127120734567</v>
      </c>
      <c r="Z14" s="25">
        <f>(E22+J22+O22)/3</f>
        <v>0.19704890053841698</v>
      </c>
      <c r="AA14" s="26">
        <f>(X14+Y14+Z14)/3</f>
        <v>0.20307189325938044</v>
      </c>
    </row>
    <row r="15" spans="2:27" x14ac:dyDescent="0.25">
      <c r="B15" s="2" t="s">
        <v>30</v>
      </c>
      <c r="C15" s="11"/>
      <c r="D15" s="11"/>
      <c r="E15" s="12">
        <v>0.19577364339751199</v>
      </c>
      <c r="G15" s="2" t="s">
        <v>30</v>
      </c>
      <c r="H15" s="11"/>
      <c r="I15" s="11"/>
      <c r="J15" s="12">
        <v>0.186783894349137</v>
      </c>
      <c r="L15" s="2" t="s">
        <v>30</v>
      </c>
      <c r="M15" s="11"/>
      <c r="N15" s="11"/>
      <c r="O15" s="12">
        <v>0.199596275875388</v>
      </c>
      <c r="W15" s="2" t="s">
        <v>31</v>
      </c>
      <c r="X15" s="3">
        <f>(E9 + J9 + O9)/3</f>
        <v>0.23554496610161299</v>
      </c>
      <c r="Y15" s="3">
        <f>(E16+J16+O16)/3</f>
        <v>0.22748754556054765</v>
      </c>
      <c r="Z15" s="3">
        <f>(E23+J23+O23)/3</f>
        <v>0.24429953172221763</v>
      </c>
      <c r="AA15" s="4">
        <f>(X15+Y15+Z15)/3</f>
        <v>0.23577734779479276</v>
      </c>
    </row>
    <row r="16" spans="2:27" x14ac:dyDescent="0.25">
      <c r="B16" s="2" t="s">
        <v>31</v>
      </c>
      <c r="C16" s="11"/>
      <c r="D16" s="11"/>
      <c r="E16" s="12">
        <v>0.212590365634241</v>
      </c>
      <c r="G16" s="2" t="s">
        <v>31</v>
      </c>
      <c r="H16" s="11"/>
      <c r="I16" s="11"/>
      <c r="J16" s="12">
        <v>0.240327399046669</v>
      </c>
      <c r="L16" s="2" t="s">
        <v>31</v>
      </c>
      <c r="M16" s="11"/>
      <c r="N16" s="11"/>
      <c r="O16" s="12">
        <v>0.22954487200073301</v>
      </c>
      <c r="W16" s="5" t="s">
        <v>32</v>
      </c>
      <c r="X16" s="6">
        <f>(E10 + J10 + O10)/3</f>
        <v>0.30261975034266064</v>
      </c>
      <c r="Y16" s="6">
        <f>(E17+J17+O17)/3</f>
        <v>0.33630257003504704</v>
      </c>
      <c r="Z16" s="6">
        <f>(E24+J24+O24)/3</f>
        <v>0.33295901468373001</v>
      </c>
      <c r="AA16" s="7">
        <f>(X16+Y16+Z16)/3</f>
        <v>0.32396044502047922</v>
      </c>
    </row>
    <row r="17" spans="2:15" x14ac:dyDescent="0.25">
      <c r="B17" s="5" t="s">
        <v>32</v>
      </c>
      <c r="C17" s="13"/>
      <c r="D17" s="13"/>
      <c r="E17" s="14">
        <v>0.40793802489444497</v>
      </c>
      <c r="G17" s="5" t="s">
        <v>32</v>
      </c>
      <c r="H17" s="13"/>
      <c r="I17" s="13"/>
      <c r="J17" s="14">
        <v>0.32080449374673897</v>
      </c>
      <c r="L17" s="5" t="s">
        <v>32</v>
      </c>
      <c r="M17" s="13"/>
      <c r="N17" s="13"/>
      <c r="O17" s="14">
        <v>0.28016519146395702</v>
      </c>
    </row>
    <row r="18" spans="2:15" x14ac:dyDescent="0.25">
      <c r="E18" s="19">
        <f>AVERAGE(E15:E17)</f>
        <v>0.27210067797539933</v>
      </c>
      <c r="J18" s="19">
        <f>AVERAGE(J15:J17)</f>
        <v>0.24930526238084835</v>
      </c>
      <c r="O18" s="19">
        <f>AVERAGE(O15:O17)</f>
        <v>0.23643544644669268</v>
      </c>
    </row>
    <row r="20" spans="2:15" x14ac:dyDescent="0.25">
      <c r="B20" s="32" t="s">
        <v>16</v>
      </c>
      <c r="C20" s="33"/>
      <c r="D20" s="33"/>
      <c r="E20" s="34"/>
      <c r="F20" s="20"/>
      <c r="G20" s="32" t="s">
        <v>16</v>
      </c>
      <c r="H20" s="33"/>
      <c r="I20" s="33"/>
      <c r="J20" s="34"/>
      <c r="K20" s="20"/>
      <c r="L20" s="32" t="s">
        <v>16</v>
      </c>
      <c r="M20" s="33"/>
      <c r="N20" s="33"/>
      <c r="O20" s="34"/>
    </row>
    <row r="21" spans="2:15" x14ac:dyDescent="0.25">
      <c r="B21" s="23" t="s">
        <v>13</v>
      </c>
      <c r="C21" s="24"/>
      <c r="D21" s="24"/>
      <c r="E21" s="22" t="s">
        <v>0</v>
      </c>
      <c r="G21" s="23" t="s">
        <v>13</v>
      </c>
      <c r="H21" s="24"/>
      <c r="I21" s="24"/>
      <c r="J21" s="22" t="s">
        <v>0</v>
      </c>
      <c r="L21" s="23" t="s">
        <v>13</v>
      </c>
      <c r="M21" s="24"/>
      <c r="N21" s="24"/>
      <c r="O21" s="22" t="s">
        <v>0</v>
      </c>
    </row>
    <row r="22" spans="2:15" x14ac:dyDescent="0.25">
      <c r="B22" s="2" t="s">
        <v>30</v>
      </c>
      <c r="C22" s="11"/>
      <c r="D22" s="11"/>
      <c r="E22" s="12">
        <v>0.20388347100412499</v>
      </c>
      <c r="G22" s="2" t="s">
        <v>30</v>
      </c>
      <c r="H22" s="11"/>
      <c r="I22" s="11"/>
      <c r="J22" s="12">
        <v>0.19176543734691601</v>
      </c>
      <c r="L22" s="2" t="s">
        <v>30</v>
      </c>
      <c r="M22" s="11"/>
      <c r="N22" s="11"/>
      <c r="O22" s="12">
        <v>0.19549779326420999</v>
      </c>
    </row>
    <row r="23" spans="2:15" x14ac:dyDescent="0.25">
      <c r="B23" s="2" t="s">
        <v>31</v>
      </c>
      <c r="C23" s="11"/>
      <c r="D23" s="11"/>
      <c r="E23" s="12">
        <v>0.27074361191712698</v>
      </c>
      <c r="G23" s="2" t="s">
        <v>31</v>
      </c>
      <c r="H23" s="11"/>
      <c r="I23" s="11"/>
      <c r="J23" s="12">
        <v>0.24018016660379299</v>
      </c>
      <c r="L23" s="2" t="s">
        <v>31</v>
      </c>
      <c r="M23" s="11"/>
      <c r="N23" s="11"/>
      <c r="O23" s="12">
        <v>0.22197481664573299</v>
      </c>
    </row>
    <row r="24" spans="2:15" x14ac:dyDescent="0.25">
      <c r="B24" s="5" t="s">
        <v>32</v>
      </c>
      <c r="C24" s="13"/>
      <c r="D24" s="13"/>
      <c r="E24" s="14">
        <v>0.38762034910012499</v>
      </c>
      <c r="G24" s="5" t="s">
        <v>32</v>
      </c>
      <c r="H24" s="13"/>
      <c r="I24" s="13"/>
      <c r="J24" s="14">
        <v>0.31501335095190203</v>
      </c>
      <c r="L24" s="5" t="s">
        <v>32</v>
      </c>
      <c r="M24" s="13"/>
      <c r="N24" s="13"/>
      <c r="O24" s="14">
        <v>0.29624334399916302</v>
      </c>
    </row>
    <row r="25" spans="2:15" x14ac:dyDescent="0.25">
      <c r="E25" s="19">
        <f>AVERAGE(E22:E24)</f>
        <v>0.28741581067379235</v>
      </c>
      <c r="J25" s="19">
        <f>AVERAGE(J22:J24)</f>
        <v>0.24898631830087034</v>
      </c>
      <c r="O25" s="19">
        <f>AVERAGE(O22:O24)</f>
        <v>0.23790531796970202</v>
      </c>
    </row>
    <row r="28" spans="2:15" x14ac:dyDescent="0.25">
      <c r="B28" s="21" t="s">
        <v>29</v>
      </c>
    </row>
  </sheetData>
  <mergeCells count="16">
    <mergeCell ref="B20:E20"/>
    <mergeCell ref="G20:J20"/>
    <mergeCell ref="L20:O20"/>
    <mergeCell ref="B6:E6"/>
    <mergeCell ref="G6:J6"/>
    <mergeCell ref="L6:O6"/>
    <mergeCell ref="X12:Z12"/>
    <mergeCell ref="Q4:AA4"/>
    <mergeCell ref="B2:AA2"/>
    <mergeCell ref="B13:E13"/>
    <mergeCell ref="G13:J13"/>
    <mergeCell ref="L13:O13"/>
    <mergeCell ref="X6:Z6"/>
    <mergeCell ref="B4:E4"/>
    <mergeCell ref="G4:J4"/>
    <mergeCell ref="L4:O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USER-BASED</vt:lpstr>
      <vt:lpstr>ITEM-BASED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Segura</dc:creator>
  <cp:lastModifiedBy>Andres Segura</cp:lastModifiedBy>
  <dcterms:created xsi:type="dcterms:W3CDTF">2017-09-19T00:24:08Z</dcterms:created>
  <dcterms:modified xsi:type="dcterms:W3CDTF">2019-05-31T22:15:55Z</dcterms:modified>
</cp:coreProperties>
</file>