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\Documents\Uniandes\MINE-4205 - Knowledge Discovery From Social and Information Networks\HW1\"/>
    </mc:Choice>
  </mc:AlternateContent>
  <bookViews>
    <workbookView xWindow="0" yWindow="0" windowWidth="20490" windowHeight="7905"/>
  </bookViews>
  <sheets>
    <sheet name="TF-IDF" sheetId="1" r:id="rId1"/>
    <sheet name="Example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D24" i="2"/>
  <c r="E24" i="2"/>
  <c r="F24" i="2"/>
  <c r="G24" i="2"/>
  <c r="H24" i="2"/>
  <c r="I24" i="2"/>
  <c r="J24" i="2"/>
  <c r="K24" i="2"/>
  <c r="L24" i="2"/>
  <c r="C25" i="2"/>
  <c r="D25" i="2"/>
  <c r="E25" i="2"/>
  <c r="F25" i="2"/>
  <c r="G25" i="2"/>
  <c r="H25" i="2"/>
  <c r="I25" i="2"/>
  <c r="J25" i="2"/>
  <c r="K25" i="2"/>
  <c r="L25" i="2"/>
  <c r="D23" i="2"/>
  <c r="E23" i="2"/>
  <c r="F23" i="2"/>
  <c r="G23" i="2"/>
  <c r="H23" i="2"/>
  <c r="I23" i="2"/>
  <c r="J23" i="2"/>
  <c r="K23" i="2"/>
  <c r="L23" i="2"/>
  <c r="C23" i="2"/>
  <c r="D19" i="2"/>
  <c r="E19" i="2"/>
  <c r="F19" i="2"/>
  <c r="G19" i="2"/>
  <c r="H19" i="2"/>
  <c r="I19" i="2"/>
  <c r="J19" i="2"/>
  <c r="K19" i="2"/>
  <c r="L19" i="2"/>
  <c r="C19" i="2"/>
  <c r="D13" i="2"/>
  <c r="H13" i="2"/>
  <c r="L13" i="2"/>
  <c r="G12" i="2"/>
  <c r="K12" i="2"/>
  <c r="M5" i="2"/>
  <c r="E13" i="2" s="1"/>
  <c r="M6" i="2"/>
  <c r="C14" i="2" s="1"/>
  <c r="M7" i="2"/>
  <c r="E15" i="2" s="1"/>
  <c r="E26" i="2" s="1"/>
  <c r="M4" i="2"/>
  <c r="D12" i="2" s="1"/>
  <c r="L23" i="1"/>
  <c r="L24" i="1"/>
  <c r="L25" i="1"/>
  <c r="S25" i="1" s="1"/>
  <c r="L26" i="1"/>
  <c r="S26" i="1" s="1"/>
  <c r="K23" i="1"/>
  <c r="K24" i="1"/>
  <c r="K25" i="1"/>
  <c r="K26" i="1"/>
  <c r="R26" i="1" s="1"/>
  <c r="J23" i="1"/>
  <c r="J24" i="1"/>
  <c r="J25" i="1"/>
  <c r="J26" i="1"/>
  <c r="L22" i="1"/>
  <c r="K22" i="1"/>
  <c r="R22" i="1" s="1"/>
  <c r="J22" i="1"/>
  <c r="E22" i="1"/>
  <c r="D22" i="1"/>
  <c r="F22" i="1"/>
  <c r="G22" i="1"/>
  <c r="C22" i="1"/>
  <c r="T26" i="1"/>
  <c r="U26" i="1"/>
  <c r="Q26" i="1"/>
  <c r="U25" i="1"/>
  <c r="T25" i="1"/>
  <c r="R25" i="1"/>
  <c r="Q25" i="1"/>
  <c r="R24" i="1"/>
  <c r="U24" i="1"/>
  <c r="T24" i="1"/>
  <c r="S24" i="1"/>
  <c r="Q24" i="1"/>
  <c r="U23" i="1"/>
  <c r="Q23" i="1"/>
  <c r="T23" i="1"/>
  <c r="S23" i="1"/>
  <c r="R23" i="1"/>
  <c r="T22" i="1"/>
  <c r="U22" i="1"/>
  <c r="F14" i="1"/>
  <c r="E15" i="1"/>
  <c r="C17" i="1"/>
  <c r="G17" i="1"/>
  <c r="G13" i="1"/>
  <c r="H5" i="1"/>
  <c r="C14" i="1" s="1"/>
  <c r="H6" i="1"/>
  <c r="F15" i="1" s="1"/>
  <c r="T15" i="1" s="1"/>
  <c r="H7" i="1"/>
  <c r="E16" i="1" s="1"/>
  <c r="H8" i="1"/>
  <c r="D17" i="1" s="1"/>
  <c r="H4" i="1"/>
  <c r="D13" i="1" s="1"/>
  <c r="N17" i="1"/>
  <c r="U17" i="1" s="1"/>
  <c r="M17" i="1"/>
  <c r="L17" i="1"/>
  <c r="K17" i="1"/>
  <c r="J17" i="1"/>
  <c r="N16" i="1"/>
  <c r="M16" i="1"/>
  <c r="L16" i="1"/>
  <c r="K16" i="1"/>
  <c r="J16" i="1"/>
  <c r="N15" i="1"/>
  <c r="M15" i="1"/>
  <c r="L15" i="1"/>
  <c r="K15" i="1"/>
  <c r="J15" i="1"/>
  <c r="N14" i="1"/>
  <c r="M14" i="1"/>
  <c r="L14" i="1"/>
  <c r="K14" i="1"/>
  <c r="J14" i="1"/>
  <c r="N13" i="1"/>
  <c r="M13" i="1"/>
  <c r="L13" i="1"/>
  <c r="K13" i="1"/>
  <c r="J13" i="1"/>
  <c r="N5" i="1"/>
  <c r="U5" i="1" s="1"/>
  <c r="N6" i="1"/>
  <c r="N7" i="1"/>
  <c r="N8" i="1"/>
  <c r="U8" i="1" s="1"/>
  <c r="N4" i="1"/>
  <c r="U4" i="1" s="1"/>
  <c r="M4" i="1"/>
  <c r="T4" i="1" s="1"/>
  <c r="L5" i="1"/>
  <c r="L6" i="1"/>
  <c r="S6" i="1" s="1"/>
  <c r="L7" i="1"/>
  <c r="S7" i="1" s="1"/>
  <c r="L8" i="1"/>
  <c r="L4" i="1"/>
  <c r="S4" i="1" s="1"/>
  <c r="S5" i="1"/>
  <c r="M5" i="1"/>
  <c r="T5" i="1" s="1"/>
  <c r="M6" i="1"/>
  <c r="T6" i="1" s="1"/>
  <c r="M7" i="1"/>
  <c r="M8" i="1"/>
  <c r="K5" i="1"/>
  <c r="K6" i="1"/>
  <c r="R6" i="1" s="1"/>
  <c r="K7" i="1"/>
  <c r="K8" i="1"/>
  <c r="R8" i="1" s="1"/>
  <c r="K4" i="1"/>
  <c r="R4" i="1" s="1"/>
  <c r="U6" i="1"/>
  <c r="U7" i="1"/>
  <c r="J5" i="1"/>
  <c r="Q5" i="1" s="1"/>
  <c r="J6" i="1"/>
  <c r="J7" i="1"/>
  <c r="J8" i="1"/>
  <c r="Q8" i="1" s="1"/>
  <c r="J4" i="1"/>
  <c r="Q4" i="1" s="1"/>
  <c r="R7" i="1"/>
  <c r="R5" i="1"/>
  <c r="Q6" i="1"/>
  <c r="Q7" i="1"/>
  <c r="T7" i="1"/>
  <c r="S8" i="1"/>
  <c r="T8" i="1"/>
  <c r="L15" i="2" l="1"/>
  <c r="L26" i="2" s="1"/>
  <c r="H15" i="2"/>
  <c r="H26" i="2" s="1"/>
  <c r="D15" i="2"/>
  <c r="D26" i="2" s="1"/>
  <c r="J14" i="2"/>
  <c r="J12" i="2"/>
  <c r="F12" i="2"/>
  <c r="K15" i="2"/>
  <c r="K26" i="2" s="1"/>
  <c r="G15" i="2"/>
  <c r="G26" i="2" s="1"/>
  <c r="C15" i="2"/>
  <c r="C26" i="2" s="1"/>
  <c r="I14" i="2"/>
  <c r="E14" i="2"/>
  <c r="K13" i="2"/>
  <c r="G13" i="2"/>
  <c r="C13" i="2"/>
  <c r="C12" i="2"/>
  <c r="I12" i="2"/>
  <c r="E12" i="2"/>
  <c r="J15" i="2"/>
  <c r="J26" i="2" s="1"/>
  <c r="F15" i="2"/>
  <c r="F26" i="2" s="1"/>
  <c r="L14" i="2"/>
  <c r="H14" i="2"/>
  <c r="D14" i="2"/>
  <c r="J13" i="2"/>
  <c r="F13" i="2"/>
  <c r="F14" i="2"/>
  <c r="L12" i="2"/>
  <c r="H12" i="2"/>
  <c r="I15" i="2"/>
  <c r="I26" i="2" s="1"/>
  <c r="K14" i="2"/>
  <c r="G14" i="2"/>
  <c r="I13" i="2"/>
  <c r="S22" i="1"/>
  <c r="S27" i="1" s="1"/>
  <c r="Q22" i="1"/>
  <c r="Q27" i="1" s="1"/>
  <c r="U27" i="1"/>
  <c r="T27" i="1"/>
  <c r="R27" i="1"/>
  <c r="D16" i="1"/>
  <c r="R16" i="1" s="1"/>
  <c r="S14" i="1"/>
  <c r="Q15" i="1"/>
  <c r="S16" i="1"/>
  <c r="R17" i="1"/>
  <c r="F13" i="1"/>
  <c r="T13" i="1" s="1"/>
  <c r="F17" i="1"/>
  <c r="T17" i="1" s="1"/>
  <c r="G16" i="1"/>
  <c r="C16" i="1"/>
  <c r="D15" i="1"/>
  <c r="E14" i="1"/>
  <c r="R15" i="1"/>
  <c r="E13" i="1"/>
  <c r="S13" i="1" s="1"/>
  <c r="S18" i="1" s="1"/>
  <c r="E17" i="1"/>
  <c r="S17" i="1" s="1"/>
  <c r="F16" i="1"/>
  <c r="T16" i="1" s="1"/>
  <c r="G15" i="1"/>
  <c r="U15" i="1" s="1"/>
  <c r="C15" i="1"/>
  <c r="D14" i="1"/>
  <c r="R14" i="1" s="1"/>
  <c r="Q14" i="1"/>
  <c r="Q16" i="1"/>
  <c r="C13" i="1"/>
  <c r="Q13" i="1" s="1"/>
  <c r="G14" i="1"/>
  <c r="S15" i="1"/>
  <c r="U14" i="1"/>
  <c r="U16" i="1"/>
  <c r="Q17" i="1"/>
  <c r="U13" i="1"/>
  <c r="R13" i="1"/>
  <c r="T14" i="1"/>
  <c r="U9" i="1"/>
  <c r="R9" i="1"/>
  <c r="S9" i="1"/>
  <c r="T9" i="1"/>
  <c r="Q9" i="1"/>
  <c r="T18" i="1" l="1"/>
  <c r="R18" i="1"/>
  <c r="U18" i="1"/>
  <c r="Q18" i="1"/>
</calcChain>
</file>

<file path=xl/sharedStrings.xml><?xml version="1.0" encoding="utf-8"?>
<sst xmlns="http://schemas.openxmlformats.org/spreadsheetml/2006/main" count="157" uniqueCount="26">
  <si>
    <t>D1</t>
  </si>
  <si>
    <t>D2</t>
  </si>
  <si>
    <t>D3</t>
  </si>
  <si>
    <t>D4</t>
  </si>
  <si>
    <t>D5</t>
  </si>
  <si>
    <t>T1</t>
  </si>
  <si>
    <t>T2</t>
  </si>
  <si>
    <t>T3</t>
  </si>
  <si>
    <t>T4</t>
  </si>
  <si>
    <t>T5</t>
  </si>
  <si>
    <t>Term Frequency</t>
  </si>
  <si>
    <t>TF-IDF</t>
  </si>
  <si>
    <t>Inverse Document Frequency</t>
  </si>
  <si>
    <t>blue</t>
  </si>
  <si>
    <t>cat</t>
  </si>
  <si>
    <t>egg</t>
  </si>
  <si>
    <t>fish</t>
  </si>
  <si>
    <t>green</t>
  </si>
  <si>
    <t>ham</t>
  </si>
  <si>
    <t>hat</t>
  </si>
  <si>
    <t>one</t>
  </si>
  <si>
    <t>red</t>
  </si>
  <si>
    <t>two</t>
  </si>
  <si>
    <t>MAX</t>
  </si>
  <si>
    <t>Normal Term Frequency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</si>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</sst>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0" fillId="0" borderId="7" xfId="0" applyBorder="1" applyAlignment="1">
      <alignment horizontal="center"/>
    </xf>
    <xf numFmtId="0" fontId="2" fillId="0" borderId="8" xfId="0" applyFon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3" xfId="0" applyNumberFormat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7"/>
  <sheetViews>
    <sheetView tabSelected="1" workbookViewId="0"/>
  </sheetViews>
  <sheetFormatPr defaultRowHeight="15" x14ac:dyDescent="0.25"/>
  <cols>
    <col min="1" max="1" width="7.140625" customWidth="1"/>
    <col min="2" max="2" width="4.28515625" style="2" customWidth="1"/>
    <col min="8" max="8" width="7.140625" customWidth="1"/>
    <col min="9" max="9" width="4.28515625" style="2" customWidth="1"/>
    <col min="15" max="15" width="7.140625" customWidth="1"/>
    <col min="16" max="16" width="4.28515625" style="2" customWidth="1"/>
    <col min="22" max="22" width="7.140625" customWidth="1"/>
  </cols>
  <sheetData>
    <row r="2" spans="2:21" x14ac:dyDescent="0.25">
      <c r="C2" s="67" t="s">
        <v>10</v>
      </c>
      <c r="D2" s="67"/>
      <c r="E2" s="67"/>
      <c r="F2" s="67"/>
      <c r="G2" s="67"/>
      <c r="J2" s="67" t="s">
        <v>12</v>
      </c>
      <c r="K2" s="67"/>
      <c r="L2" s="67"/>
      <c r="M2" s="67"/>
      <c r="N2" s="67"/>
      <c r="Q2" s="67" t="s">
        <v>11</v>
      </c>
      <c r="R2" s="67"/>
      <c r="S2" s="67"/>
      <c r="T2" s="67"/>
      <c r="U2" s="67"/>
    </row>
    <row r="3" spans="2:21" x14ac:dyDescent="0.25">
      <c r="B3" s="9"/>
      <c r="C3" s="10" t="s">
        <v>5</v>
      </c>
      <c r="D3" s="10" t="s">
        <v>6</v>
      </c>
      <c r="E3" s="10" t="s">
        <v>7</v>
      </c>
      <c r="F3" s="10" t="s">
        <v>8</v>
      </c>
      <c r="G3" s="11" t="s">
        <v>9</v>
      </c>
      <c r="I3" s="9"/>
      <c r="J3" s="10" t="s">
        <v>5</v>
      </c>
      <c r="K3" s="10" t="s">
        <v>6</v>
      </c>
      <c r="L3" s="10" t="s">
        <v>7</v>
      </c>
      <c r="M3" s="10" t="s">
        <v>8</v>
      </c>
      <c r="N3" s="11" t="s">
        <v>9</v>
      </c>
      <c r="P3" s="9"/>
      <c r="Q3" s="10" t="s">
        <v>5</v>
      </c>
      <c r="R3" s="10" t="s">
        <v>6</v>
      </c>
      <c r="S3" s="10" t="s">
        <v>7</v>
      </c>
      <c r="T3" s="10" t="s">
        <v>8</v>
      </c>
      <c r="U3" s="11" t="s">
        <v>9</v>
      </c>
    </row>
    <row r="4" spans="2:21" x14ac:dyDescent="0.25">
      <c r="B4" s="12" t="s">
        <v>0</v>
      </c>
      <c r="C4" s="16">
        <v>4</v>
      </c>
      <c r="D4" s="17">
        <v>1</v>
      </c>
      <c r="E4" s="17">
        <v>3</v>
      </c>
      <c r="F4" s="17">
        <v>0</v>
      </c>
      <c r="G4" s="18">
        <v>0</v>
      </c>
      <c r="H4" s="30">
        <f>MAX(C4:G4)</f>
        <v>4</v>
      </c>
      <c r="I4" s="12" t="s">
        <v>0</v>
      </c>
      <c r="J4" s="31">
        <f>LOG($B$9/$C$9,2)</f>
        <v>0.32192809488736235</v>
      </c>
      <c r="K4" s="33">
        <f>LOG($B$9/$D$9,2)</f>
        <v>0.32192809488736235</v>
      </c>
      <c r="L4" s="33">
        <f>LOG($B$9/$E$9,2)</f>
        <v>0</v>
      </c>
      <c r="M4" s="33">
        <f>LOG($B$9/$F$9,2)</f>
        <v>0.73696559416620622</v>
      </c>
      <c r="N4" s="34">
        <f>LOG($B$9/$G$9,2)</f>
        <v>1.3219280948873624</v>
      </c>
      <c r="P4" s="12" t="s">
        <v>0</v>
      </c>
      <c r="Q4" s="31">
        <f>C4*J4</f>
        <v>1.2877123795494494</v>
      </c>
      <c r="R4" s="33">
        <f t="shared" ref="R4:U4" si="0">D4*K4</f>
        <v>0.32192809488736235</v>
      </c>
      <c r="S4" s="33">
        <f t="shared" si="0"/>
        <v>0</v>
      </c>
      <c r="T4" s="33">
        <f t="shared" si="0"/>
        <v>0</v>
      </c>
      <c r="U4" s="34">
        <f t="shared" si="0"/>
        <v>0</v>
      </c>
    </row>
    <row r="5" spans="2:21" x14ac:dyDescent="0.25">
      <c r="B5" s="12" t="s">
        <v>1</v>
      </c>
      <c r="C5" s="19">
        <v>0</v>
      </c>
      <c r="D5" s="7">
        <v>8</v>
      </c>
      <c r="E5" s="7">
        <v>2</v>
      </c>
      <c r="F5" s="7">
        <v>4</v>
      </c>
      <c r="G5" s="13">
        <v>0</v>
      </c>
      <c r="H5" s="30">
        <f t="shared" ref="H5:H8" si="1">MAX(C5:G5)</f>
        <v>8</v>
      </c>
      <c r="I5" s="12" t="s">
        <v>1</v>
      </c>
      <c r="J5" s="35">
        <f t="shared" ref="J5:J8" si="2">LOG($B$9/$C$9,2)</f>
        <v>0.32192809488736235</v>
      </c>
      <c r="K5" s="36">
        <f t="shared" ref="K5:M8" si="3">LOG($B$9/$D$9,2)</f>
        <v>0.32192809488736235</v>
      </c>
      <c r="L5" s="36">
        <f t="shared" ref="L5:L8" si="4">LOG($B$9/$E$9,2)</f>
        <v>0</v>
      </c>
      <c r="M5" s="36">
        <f t="shared" si="3"/>
        <v>0.32192809488736235</v>
      </c>
      <c r="N5" s="37">
        <f t="shared" ref="N5:N8" si="5">LOG($B$9/$G$9,2)</f>
        <v>1.3219280948873624</v>
      </c>
      <c r="P5" s="12" t="s">
        <v>1</v>
      </c>
      <c r="Q5" s="35">
        <f t="shared" ref="Q5:Q8" si="6">C5*J5</f>
        <v>0</v>
      </c>
      <c r="R5" s="36">
        <f t="shared" ref="R5:R8" si="7">D5*K5</f>
        <v>2.5754247590988988</v>
      </c>
      <c r="S5" s="36">
        <f t="shared" ref="S5:S8" si="8">E5*L5</f>
        <v>0</v>
      </c>
      <c r="T5" s="36">
        <f t="shared" ref="T5:T8" si="9">F5*M5</f>
        <v>1.2877123795494494</v>
      </c>
      <c r="U5" s="37">
        <f t="shared" ref="U5:U8" si="10">G5*N5</f>
        <v>0</v>
      </c>
    </row>
    <row r="6" spans="2:21" x14ac:dyDescent="0.25">
      <c r="B6" s="12" t="s">
        <v>2</v>
      </c>
      <c r="C6" s="19">
        <v>2</v>
      </c>
      <c r="D6" s="7">
        <v>8</v>
      </c>
      <c r="E6" s="7">
        <v>3</v>
      </c>
      <c r="F6" s="7">
        <v>0</v>
      </c>
      <c r="G6" s="13">
        <v>3</v>
      </c>
      <c r="H6" s="30">
        <f t="shared" si="1"/>
        <v>8</v>
      </c>
      <c r="I6" s="12" t="s">
        <v>2</v>
      </c>
      <c r="J6" s="35">
        <f t="shared" si="2"/>
        <v>0.32192809488736235</v>
      </c>
      <c r="K6" s="36">
        <f t="shared" si="3"/>
        <v>0.32192809488736235</v>
      </c>
      <c r="L6" s="36">
        <f t="shared" si="4"/>
        <v>0</v>
      </c>
      <c r="M6" s="36">
        <f t="shared" si="3"/>
        <v>0.32192809488736235</v>
      </c>
      <c r="N6" s="37">
        <f t="shared" si="5"/>
        <v>1.3219280948873624</v>
      </c>
      <c r="P6" s="12" t="s">
        <v>2</v>
      </c>
      <c r="Q6" s="35">
        <f t="shared" si="6"/>
        <v>0.6438561897747247</v>
      </c>
      <c r="R6" s="36">
        <f t="shared" si="7"/>
        <v>2.5754247590988988</v>
      </c>
      <c r="S6" s="36">
        <f t="shared" si="8"/>
        <v>0</v>
      </c>
      <c r="T6" s="36">
        <f t="shared" si="9"/>
        <v>0</v>
      </c>
      <c r="U6" s="37">
        <f t="shared" si="10"/>
        <v>3.965784284662087</v>
      </c>
    </row>
    <row r="7" spans="2:21" x14ac:dyDescent="0.25">
      <c r="B7" s="12" t="s">
        <v>3</v>
      </c>
      <c r="C7" s="19">
        <v>6</v>
      </c>
      <c r="D7" s="7">
        <v>3</v>
      </c>
      <c r="E7" s="7">
        <v>2</v>
      </c>
      <c r="F7" s="7">
        <v>2</v>
      </c>
      <c r="G7" s="13">
        <v>4</v>
      </c>
      <c r="H7" s="30">
        <f t="shared" si="1"/>
        <v>6</v>
      </c>
      <c r="I7" s="12" t="s">
        <v>3</v>
      </c>
      <c r="J7" s="35">
        <f t="shared" si="2"/>
        <v>0.32192809488736235</v>
      </c>
      <c r="K7" s="36">
        <f t="shared" si="3"/>
        <v>0.32192809488736235</v>
      </c>
      <c r="L7" s="36">
        <f t="shared" si="4"/>
        <v>0</v>
      </c>
      <c r="M7" s="36">
        <f t="shared" si="3"/>
        <v>0.32192809488736235</v>
      </c>
      <c r="N7" s="37">
        <f t="shared" si="5"/>
        <v>1.3219280948873624</v>
      </c>
      <c r="P7" s="12" t="s">
        <v>3</v>
      </c>
      <c r="Q7" s="35">
        <f t="shared" si="6"/>
        <v>1.931568569324174</v>
      </c>
      <c r="R7" s="36">
        <f t="shared" si="7"/>
        <v>0.96578428466208699</v>
      </c>
      <c r="S7" s="36">
        <f t="shared" si="8"/>
        <v>0</v>
      </c>
      <c r="T7" s="36">
        <f t="shared" si="9"/>
        <v>0.6438561897747247</v>
      </c>
      <c r="U7" s="37">
        <f t="shared" si="10"/>
        <v>5.2877123795494496</v>
      </c>
    </row>
    <row r="8" spans="2:21" x14ac:dyDescent="0.25">
      <c r="B8" s="14" t="s">
        <v>4</v>
      </c>
      <c r="C8" s="20">
        <v>2</v>
      </c>
      <c r="D8" s="8">
        <v>0</v>
      </c>
      <c r="E8" s="8">
        <v>3</v>
      </c>
      <c r="F8" s="8">
        <v>9</v>
      </c>
      <c r="G8" s="15">
        <v>0</v>
      </c>
      <c r="H8" s="30">
        <f t="shared" si="1"/>
        <v>9</v>
      </c>
      <c r="I8" s="14" t="s">
        <v>4</v>
      </c>
      <c r="J8" s="38">
        <f t="shared" si="2"/>
        <v>0.32192809488736235</v>
      </c>
      <c r="K8" s="39">
        <f t="shared" si="3"/>
        <v>0.32192809488736235</v>
      </c>
      <c r="L8" s="39">
        <f t="shared" si="4"/>
        <v>0</v>
      </c>
      <c r="M8" s="39">
        <f t="shared" si="3"/>
        <v>0.32192809488736235</v>
      </c>
      <c r="N8" s="40">
        <f t="shared" si="5"/>
        <v>1.3219280948873624</v>
      </c>
      <c r="P8" s="14" t="s">
        <v>4</v>
      </c>
      <c r="Q8" s="38">
        <f t="shared" si="6"/>
        <v>0.6438561897747247</v>
      </c>
      <c r="R8" s="39">
        <f t="shared" si="7"/>
        <v>0</v>
      </c>
      <c r="S8" s="39">
        <f t="shared" si="8"/>
        <v>0</v>
      </c>
      <c r="T8" s="39">
        <f t="shared" si="9"/>
        <v>2.897352853986261</v>
      </c>
      <c r="U8" s="40">
        <f t="shared" si="10"/>
        <v>0</v>
      </c>
    </row>
    <row r="9" spans="2:21" x14ac:dyDescent="0.25">
      <c r="B9" s="4">
        <v>5</v>
      </c>
      <c r="C9" s="1">
        <v>4</v>
      </c>
      <c r="D9" s="1">
        <v>4</v>
      </c>
      <c r="E9" s="1">
        <v>5</v>
      </c>
      <c r="F9" s="1">
        <v>3</v>
      </c>
      <c r="G9" s="1">
        <v>2</v>
      </c>
      <c r="I9" s="3"/>
      <c r="J9" s="5"/>
      <c r="K9" s="5"/>
      <c r="L9" s="5"/>
      <c r="M9" s="5"/>
      <c r="N9" s="5"/>
      <c r="Q9" s="5">
        <f>SUM(Q4:Q8)</f>
        <v>4.5069933284230723</v>
      </c>
      <c r="R9" s="5">
        <f t="shared" ref="R9" si="11">SUM(R4:R8)</f>
        <v>6.4385618977472472</v>
      </c>
      <c r="S9" s="5">
        <f t="shared" ref="S9" si="12">SUM(S4:S8)</f>
        <v>0</v>
      </c>
      <c r="T9" s="5">
        <f t="shared" ref="T9" si="13">SUM(T4:T8)</f>
        <v>4.8289214233104349</v>
      </c>
      <c r="U9" s="5">
        <f t="shared" ref="U9" si="14">SUM(U4:U8)</f>
        <v>9.2534966642115357</v>
      </c>
    </row>
    <row r="11" spans="2:21" x14ac:dyDescent="0.25">
      <c r="C11" s="67" t="s">
        <v>10</v>
      </c>
      <c r="D11" s="67"/>
      <c r="E11" s="67"/>
      <c r="F11" s="67"/>
      <c r="G11" s="67"/>
      <c r="J11" s="67" t="s">
        <v>12</v>
      </c>
      <c r="K11" s="67"/>
      <c r="L11" s="67"/>
      <c r="M11" s="67"/>
      <c r="N11" s="67"/>
      <c r="Q11" s="67" t="s">
        <v>11</v>
      </c>
      <c r="R11" s="67"/>
      <c r="S11" s="67"/>
      <c r="T11" s="67"/>
      <c r="U11" s="67"/>
    </row>
    <row r="12" spans="2:21" x14ac:dyDescent="0.25">
      <c r="B12" s="9"/>
      <c r="C12" s="10" t="s">
        <v>5</v>
      </c>
      <c r="D12" s="10" t="s">
        <v>6</v>
      </c>
      <c r="E12" s="10" t="s">
        <v>7</v>
      </c>
      <c r="F12" s="10" t="s">
        <v>8</v>
      </c>
      <c r="G12" s="11" t="s">
        <v>9</v>
      </c>
      <c r="I12" s="9"/>
      <c r="J12" s="10" t="s">
        <v>5</v>
      </c>
      <c r="K12" s="10" t="s">
        <v>6</v>
      </c>
      <c r="L12" s="10" t="s">
        <v>7</v>
      </c>
      <c r="M12" s="10" t="s">
        <v>8</v>
      </c>
      <c r="N12" s="11" t="s">
        <v>9</v>
      </c>
      <c r="P12" s="9"/>
      <c r="Q12" s="10" t="s">
        <v>5</v>
      </c>
      <c r="R12" s="10" t="s">
        <v>6</v>
      </c>
      <c r="S12" s="10" t="s">
        <v>7</v>
      </c>
      <c r="T12" s="10" t="s">
        <v>8</v>
      </c>
      <c r="U12" s="11" t="s">
        <v>9</v>
      </c>
    </row>
    <row r="13" spans="2:21" x14ac:dyDescent="0.25">
      <c r="B13" s="12" t="s">
        <v>0</v>
      </c>
      <c r="C13" s="21">
        <f>C4/$H4</f>
        <v>1</v>
      </c>
      <c r="D13" s="22">
        <f t="shared" ref="D13:G13" si="15">D4/$H4</f>
        <v>0.25</v>
      </c>
      <c r="E13" s="22">
        <f t="shared" si="15"/>
        <v>0.75</v>
      </c>
      <c r="F13" s="22">
        <f t="shared" si="15"/>
        <v>0</v>
      </c>
      <c r="G13" s="23">
        <f t="shared" si="15"/>
        <v>0</v>
      </c>
      <c r="I13" s="12" t="s">
        <v>0</v>
      </c>
      <c r="J13" s="31">
        <f>LOG($B$9/$C$9,2)</f>
        <v>0.32192809488736235</v>
      </c>
      <c r="K13" s="33">
        <f>LOG($B$9/$D$9,2)</f>
        <v>0.32192809488736235</v>
      </c>
      <c r="L13" s="33">
        <f>LOG($B$9/$E$9,2)</f>
        <v>0</v>
      </c>
      <c r="M13" s="33">
        <f>LOG($B$9/$F$9,2)</f>
        <v>0.73696559416620622</v>
      </c>
      <c r="N13" s="34">
        <f>LOG($B$9/$G$9,2)</f>
        <v>1.3219280948873624</v>
      </c>
      <c r="P13" s="12" t="s">
        <v>0</v>
      </c>
      <c r="Q13" s="31">
        <f>C13*J13</f>
        <v>0.32192809488736235</v>
      </c>
      <c r="R13" s="33">
        <f t="shared" ref="R13:R17" si="16">D13*K13</f>
        <v>8.0482023721840587E-2</v>
      </c>
      <c r="S13" s="33">
        <f t="shared" ref="S13:S17" si="17">E13*L13</f>
        <v>0</v>
      </c>
      <c r="T13" s="33">
        <f t="shared" ref="T13:T17" si="18">F13*M13</f>
        <v>0</v>
      </c>
      <c r="U13" s="34">
        <f t="shared" ref="U13:U17" si="19">G13*N13</f>
        <v>0</v>
      </c>
    </row>
    <row r="14" spans="2:21" x14ac:dyDescent="0.25">
      <c r="B14" s="12" t="s">
        <v>1</v>
      </c>
      <c r="C14" s="24">
        <f t="shared" ref="C14:G14" si="20">C5/$H5</f>
        <v>0</v>
      </c>
      <c r="D14" s="25">
        <f t="shared" si="20"/>
        <v>1</v>
      </c>
      <c r="E14" s="25">
        <f t="shared" si="20"/>
        <v>0.25</v>
      </c>
      <c r="F14" s="25">
        <f t="shared" si="20"/>
        <v>0.5</v>
      </c>
      <c r="G14" s="26">
        <f t="shared" si="20"/>
        <v>0</v>
      </c>
      <c r="I14" s="12" t="s">
        <v>1</v>
      </c>
      <c r="J14" s="35">
        <f t="shared" ref="J14:J17" si="21">LOG($B$9/$C$9,2)</f>
        <v>0.32192809488736235</v>
      </c>
      <c r="K14" s="36">
        <f t="shared" ref="K14:M17" si="22">LOG($B$9/$D$9,2)</f>
        <v>0.32192809488736235</v>
      </c>
      <c r="L14" s="36">
        <f t="shared" ref="L14:L17" si="23">LOG($B$9/$E$9,2)</f>
        <v>0</v>
      </c>
      <c r="M14" s="36">
        <f t="shared" si="22"/>
        <v>0.32192809488736235</v>
      </c>
      <c r="N14" s="37">
        <f t="shared" ref="N14:N17" si="24">LOG($B$9/$G$9,2)</f>
        <v>1.3219280948873624</v>
      </c>
      <c r="P14" s="12" t="s">
        <v>1</v>
      </c>
      <c r="Q14" s="35">
        <f t="shared" ref="Q14:Q17" si="25">C14*J14</f>
        <v>0</v>
      </c>
      <c r="R14" s="36">
        <f t="shared" si="16"/>
        <v>0.32192809488736235</v>
      </c>
      <c r="S14" s="36">
        <f t="shared" si="17"/>
        <v>0</v>
      </c>
      <c r="T14" s="36">
        <f t="shared" si="18"/>
        <v>0.16096404744368117</v>
      </c>
      <c r="U14" s="37">
        <f t="shared" si="19"/>
        <v>0</v>
      </c>
    </row>
    <row r="15" spans="2:21" x14ac:dyDescent="0.25">
      <c r="B15" s="12" t="s">
        <v>2</v>
      </c>
      <c r="C15" s="24">
        <f t="shared" ref="C15:G15" si="26">C6/$H6</f>
        <v>0.25</v>
      </c>
      <c r="D15" s="25">
        <f t="shared" si="26"/>
        <v>1</v>
      </c>
      <c r="E15" s="25">
        <f t="shared" si="26"/>
        <v>0.375</v>
      </c>
      <c r="F15" s="25">
        <f t="shared" si="26"/>
        <v>0</v>
      </c>
      <c r="G15" s="26">
        <f t="shared" si="26"/>
        <v>0.375</v>
      </c>
      <c r="I15" s="12" t="s">
        <v>2</v>
      </c>
      <c r="J15" s="35">
        <f t="shared" si="21"/>
        <v>0.32192809488736235</v>
      </c>
      <c r="K15" s="36">
        <f t="shared" si="22"/>
        <v>0.32192809488736235</v>
      </c>
      <c r="L15" s="36">
        <f t="shared" si="23"/>
        <v>0</v>
      </c>
      <c r="M15" s="36">
        <f t="shared" si="22"/>
        <v>0.32192809488736235</v>
      </c>
      <c r="N15" s="37">
        <f t="shared" si="24"/>
        <v>1.3219280948873624</v>
      </c>
      <c r="P15" s="12" t="s">
        <v>2</v>
      </c>
      <c r="Q15" s="35">
        <f t="shared" si="25"/>
        <v>8.0482023721840587E-2</v>
      </c>
      <c r="R15" s="36">
        <f t="shared" si="16"/>
        <v>0.32192809488736235</v>
      </c>
      <c r="S15" s="36">
        <f t="shared" si="17"/>
        <v>0</v>
      </c>
      <c r="T15" s="36">
        <f t="shared" si="18"/>
        <v>0</v>
      </c>
      <c r="U15" s="37">
        <f t="shared" si="19"/>
        <v>0.49572303558276087</v>
      </c>
    </row>
    <row r="16" spans="2:21" x14ac:dyDescent="0.25">
      <c r="B16" s="12" t="s">
        <v>3</v>
      </c>
      <c r="C16" s="24">
        <f t="shared" ref="C16:G16" si="27">C7/$H7</f>
        <v>1</v>
      </c>
      <c r="D16" s="25">
        <f t="shared" si="27"/>
        <v>0.5</v>
      </c>
      <c r="E16" s="25">
        <f t="shared" si="27"/>
        <v>0.33333333333333331</v>
      </c>
      <c r="F16" s="25">
        <f t="shared" si="27"/>
        <v>0.33333333333333331</v>
      </c>
      <c r="G16" s="26">
        <f t="shared" si="27"/>
        <v>0.66666666666666663</v>
      </c>
      <c r="I16" s="12" t="s">
        <v>3</v>
      </c>
      <c r="J16" s="35">
        <f t="shared" si="21"/>
        <v>0.32192809488736235</v>
      </c>
      <c r="K16" s="36">
        <f t="shared" si="22"/>
        <v>0.32192809488736235</v>
      </c>
      <c r="L16" s="36">
        <f t="shared" si="23"/>
        <v>0</v>
      </c>
      <c r="M16" s="36">
        <f t="shared" si="22"/>
        <v>0.32192809488736235</v>
      </c>
      <c r="N16" s="37">
        <f t="shared" si="24"/>
        <v>1.3219280948873624</v>
      </c>
      <c r="P16" s="12" t="s">
        <v>3</v>
      </c>
      <c r="Q16" s="35">
        <f t="shared" si="25"/>
        <v>0.32192809488736235</v>
      </c>
      <c r="R16" s="36">
        <f t="shared" si="16"/>
        <v>0.16096404744368117</v>
      </c>
      <c r="S16" s="36">
        <f t="shared" si="17"/>
        <v>0</v>
      </c>
      <c r="T16" s="36">
        <f t="shared" si="18"/>
        <v>0.10730936496245411</v>
      </c>
      <c r="U16" s="37">
        <f t="shared" si="19"/>
        <v>0.8812853965915749</v>
      </c>
    </row>
    <row r="17" spans="2:21" x14ac:dyDescent="0.25">
      <c r="B17" s="14" t="s">
        <v>4</v>
      </c>
      <c r="C17" s="27">
        <f t="shared" ref="C17:G17" si="28">C8/$H8</f>
        <v>0.22222222222222221</v>
      </c>
      <c r="D17" s="28">
        <f t="shared" si="28"/>
        <v>0</v>
      </c>
      <c r="E17" s="28">
        <f t="shared" si="28"/>
        <v>0.33333333333333331</v>
      </c>
      <c r="F17" s="28">
        <f t="shared" si="28"/>
        <v>1</v>
      </c>
      <c r="G17" s="29">
        <f t="shared" si="28"/>
        <v>0</v>
      </c>
      <c r="I17" s="14" t="s">
        <v>4</v>
      </c>
      <c r="J17" s="38">
        <f t="shared" si="21"/>
        <v>0.32192809488736235</v>
      </c>
      <c r="K17" s="39">
        <f t="shared" si="22"/>
        <v>0.32192809488736235</v>
      </c>
      <c r="L17" s="39">
        <f t="shared" si="23"/>
        <v>0</v>
      </c>
      <c r="M17" s="39">
        <f t="shared" si="22"/>
        <v>0.32192809488736235</v>
      </c>
      <c r="N17" s="40">
        <f t="shared" si="24"/>
        <v>1.3219280948873624</v>
      </c>
      <c r="P17" s="14" t="s">
        <v>4</v>
      </c>
      <c r="Q17" s="38">
        <f t="shared" si="25"/>
        <v>7.1539576641636071E-2</v>
      </c>
      <c r="R17" s="39">
        <f t="shared" si="16"/>
        <v>0</v>
      </c>
      <c r="S17" s="39">
        <f t="shared" si="17"/>
        <v>0</v>
      </c>
      <c r="T17" s="39">
        <f t="shared" si="18"/>
        <v>0.32192809488736235</v>
      </c>
      <c r="U17" s="40">
        <f t="shared" si="19"/>
        <v>0</v>
      </c>
    </row>
    <row r="18" spans="2:21" x14ac:dyDescent="0.25">
      <c r="B18" s="4">
        <v>5</v>
      </c>
      <c r="C18" s="1">
        <v>4</v>
      </c>
      <c r="D18" s="1">
        <v>4</v>
      </c>
      <c r="E18" s="1">
        <v>5</v>
      </c>
      <c r="F18" s="1">
        <v>3</v>
      </c>
      <c r="G18" s="1">
        <v>2</v>
      </c>
      <c r="I18" s="3"/>
      <c r="J18" s="5"/>
      <c r="K18" s="5"/>
      <c r="L18" s="5"/>
      <c r="M18" s="5"/>
      <c r="N18" s="5"/>
      <c r="Q18" s="5">
        <f>SUM(Q13:Q17)</f>
        <v>0.79587779013820126</v>
      </c>
      <c r="R18" s="5">
        <f t="shared" ref="R18" si="29">SUM(R13:R17)</f>
        <v>0.88530226094024644</v>
      </c>
      <c r="S18" s="5">
        <f t="shared" ref="S18" si="30">SUM(S13:S17)</f>
        <v>0</v>
      </c>
      <c r="T18" s="5">
        <f t="shared" ref="T18" si="31">SUM(T13:T17)</f>
        <v>0.59020150729349763</v>
      </c>
      <c r="U18" s="5">
        <f t="shared" ref="U18" si="32">SUM(U13:U17)</f>
        <v>1.3770084321743359</v>
      </c>
    </row>
    <row r="20" spans="2:21" x14ac:dyDescent="0.25">
      <c r="C20" s="67" t="s">
        <v>10</v>
      </c>
      <c r="D20" s="67"/>
      <c r="E20" s="67"/>
      <c r="F20" s="67"/>
      <c r="G20" s="67"/>
      <c r="J20" s="67" t="s">
        <v>12</v>
      </c>
      <c r="K20" s="67"/>
      <c r="L20" s="67"/>
      <c r="M20" s="67"/>
      <c r="N20" s="67"/>
      <c r="Q20" s="67" t="s">
        <v>11</v>
      </c>
      <c r="R20" s="67"/>
      <c r="S20" s="67"/>
      <c r="T20" s="67"/>
      <c r="U20" s="67"/>
    </row>
    <row r="21" spans="2:21" x14ac:dyDescent="0.25">
      <c r="B21" s="9"/>
      <c r="C21" s="10" t="s">
        <v>5</v>
      </c>
      <c r="D21" s="10" t="s">
        <v>6</v>
      </c>
      <c r="E21" s="10" t="s">
        <v>7</v>
      </c>
      <c r="F21" s="10" t="s">
        <v>8</v>
      </c>
      <c r="G21" s="11" t="s">
        <v>9</v>
      </c>
      <c r="I21" s="9"/>
      <c r="J21" s="10" t="s">
        <v>5</v>
      </c>
      <c r="K21" s="10" t="s">
        <v>6</v>
      </c>
      <c r="L21" s="10" t="s">
        <v>7</v>
      </c>
      <c r="M21" s="10" t="s">
        <v>8</v>
      </c>
      <c r="N21" s="11" t="s">
        <v>9</v>
      </c>
      <c r="P21" s="9"/>
      <c r="Q21" s="10" t="s">
        <v>5</v>
      </c>
      <c r="R21" s="10" t="s">
        <v>6</v>
      </c>
      <c r="S21" s="10" t="s">
        <v>7</v>
      </c>
      <c r="T21" s="10" t="s">
        <v>8</v>
      </c>
      <c r="U21" s="11" t="s">
        <v>9</v>
      </c>
    </row>
    <row r="22" spans="2:21" x14ac:dyDescent="0.25">
      <c r="B22" s="12" t="s">
        <v>0</v>
      </c>
      <c r="C22" s="21">
        <f>3/$H22</f>
        <v>1</v>
      </c>
      <c r="D22" s="22">
        <f>2/$H22</f>
        <v>0.66666666666666663</v>
      </c>
      <c r="E22" s="22">
        <f>1/$H22</f>
        <v>0.33333333333333331</v>
      </c>
      <c r="F22" s="22">
        <f t="shared" ref="F22:G22" si="33">3/$H22</f>
        <v>1</v>
      </c>
      <c r="G22" s="23">
        <f t="shared" si="33"/>
        <v>1</v>
      </c>
      <c r="H22" s="32">
        <v>3</v>
      </c>
      <c r="I22" s="12" t="s">
        <v>0</v>
      </c>
      <c r="J22" s="31">
        <f>LOG(10000/50,2)</f>
        <v>7.6438561897747244</v>
      </c>
      <c r="K22" s="33">
        <f>LOG(10000/1300,2)</f>
        <v>2.9434164716336326</v>
      </c>
      <c r="L22" s="33">
        <f>LOG(10000/250,2)</f>
        <v>5.3219280948873626</v>
      </c>
      <c r="M22" s="33">
        <v>0</v>
      </c>
      <c r="N22" s="34">
        <v>0</v>
      </c>
      <c r="P22" s="12" t="s">
        <v>0</v>
      </c>
      <c r="Q22" s="31">
        <f>C22*J22</f>
        <v>7.6438561897747244</v>
      </c>
      <c r="R22" s="33">
        <f t="shared" ref="R22:R26" si="34">D22*K22</f>
        <v>1.9622776477557551</v>
      </c>
      <c r="S22" s="33">
        <f t="shared" ref="S22:S26" si="35">E22*L22</f>
        <v>1.7739760316291209</v>
      </c>
      <c r="T22" s="33">
        <f t="shared" ref="T22:T26" si="36">F22*M22</f>
        <v>0</v>
      </c>
      <c r="U22" s="34">
        <f t="shared" ref="U22:U26" si="37">G22*N22</f>
        <v>0</v>
      </c>
    </row>
    <row r="23" spans="2:21" x14ac:dyDescent="0.25">
      <c r="B23" s="12" t="s">
        <v>1</v>
      </c>
      <c r="C23" s="24">
        <v>0</v>
      </c>
      <c r="D23" s="25">
        <v>0</v>
      </c>
      <c r="E23" s="25">
        <v>0</v>
      </c>
      <c r="F23" s="25">
        <v>0</v>
      </c>
      <c r="G23" s="26">
        <v>0</v>
      </c>
      <c r="I23" s="12" t="s">
        <v>1</v>
      </c>
      <c r="J23" s="35">
        <f t="shared" ref="J23:J26" si="38">LOG(10000/50,2)</f>
        <v>7.6438561897747244</v>
      </c>
      <c r="K23" s="36">
        <f t="shared" ref="K23:K26" si="39">LOG(10000/1300,2)</f>
        <v>2.9434164716336326</v>
      </c>
      <c r="L23" s="36">
        <f t="shared" ref="L23:L26" si="40">LOG(10000/250,2)</f>
        <v>5.3219280948873626</v>
      </c>
      <c r="M23" s="36">
        <v>0</v>
      </c>
      <c r="N23" s="37">
        <v>0</v>
      </c>
      <c r="P23" s="12" t="s">
        <v>1</v>
      </c>
      <c r="Q23" s="35">
        <f t="shared" ref="Q23:Q26" si="41">C23*J23</f>
        <v>0</v>
      </c>
      <c r="R23" s="36">
        <f t="shared" si="34"/>
        <v>0</v>
      </c>
      <c r="S23" s="36">
        <f t="shared" si="35"/>
        <v>0</v>
      </c>
      <c r="T23" s="36">
        <f t="shared" si="36"/>
        <v>0</v>
      </c>
      <c r="U23" s="37">
        <f t="shared" si="37"/>
        <v>0</v>
      </c>
    </row>
    <row r="24" spans="2:21" x14ac:dyDescent="0.25">
      <c r="B24" s="12" t="s">
        <v>2</v>
      </c>
      <c r="C24" s="24">
        <v>0</v>
      </c>
      <c r="D24" s="25">
        <v>0</v>
      </c>
      <c r="E24" s="25">
        <v>0</v>
      </c>
      <c r="F24" s="25">
        <v>0</v>
      </c>
      <c r="G24" s="26">
        <v>0</v>
      </c>
      <c r="I24" s="12" t="s">
        <v>2</v>
      </c>
      <c r="J24" s="35">
        <f t="shared" si="38"/>
        <v>7.6438561897747244</v>
      </c>
      <c r="K24" s="36">
        <f t="shared" si="39"/>
        <v>2.9434164716336326</v>
      </c>
      <c r="L24" s="36">
        <f t="shared" si="40"/>
        <v>5.3219280948873626</v>
      </c>
      <c r="M24" s="36">
        <v>0</v>
      </c>
      <c r="N24" s="37">
        <v>0</v>
      </c>
      <c r="P24" s="12" t="s">
        <v>2</v>
      </c>
      <c r="Q24" s="35">
        <f t="shared" si="41"/>
        <v>0</v>
      </c>
      <c r="R24" s="36">
        <f t="shared" si="34"/>
        <v>0</v>
      </c>
      <c r="S24" s="36">
        <f t="shared" si="35"/>
        <v>0</v>
      </c>
      <c r="T24" s="36">
        <f t="shared" si="36"/>
        <v>0</v>
      </c>
      <c r="U24" s="37">
        <f t="shared" si="37"/>
        <v>0</v>
      </c>
    </row>
    <row r="25" spans="2:21" x14ac:dyDescent="0.25">
      <c r="B25" s="12" t="s">
        <v>3</v>
      </c>
      <c r="C25" s="24">
        <v>0</v>
      </c>
      <c r="D25" s="25">
        <v>0</v>
      </c>
      <c r="E25" s="25">
        <v>0</v>
      </c>
      <c r="F25" s="25">
        <v>0</v>
      </c>
      <c r="G25" s="26">
        <v>0</v>
      </c>
      <c r="I25" s="12" t="s">
        <v>3</v>
      </c>
      <c r="J25" s="35">
        <f t="shared" si="38"/>
        <v>7.6438561897747244</v>
      </c>
      <c r="K25" s="36">
        <f t="shared" si="39"/>
        <v>2.9434164716336326</v>
      </c>
      <c r="L25" s="36">
        <f t="shared" si="40"/>
        <v>5.3219280948873626</v>
      </c>
      <c r="M25" s="36">
        <v>0</v>
      </c>
      <c r="N25" s="37">
        <v>0</v>
      </c>
      <c r="P25" s="12" t="s">
        <v>3</v>
      </c>
      <c r="Q25" s="35">
        <f t="shared" si="41"/>
        <v>0</v>
      </c>
      <c r="R25" s="36">
        <f t="shared" si="34"/>
        <v>0</v>
      </c>
      <c r="S25" s="36">
        <f t="shared" si="35"/>
        <v>0</v>
      </c>
      <c r="T25" s="36">
        <f t="shared" si="36"/>
        <v>0</v>
      </c>
      <c r="U25" s="37">
        <f t="shared" si="37"/>
        <v>0</v>
      </c>
    </row>
    <row r="26" spans="2:21" x14ac:dyDescent="0.25">
      <c r="B26" s="14" t="s">
        <v>4</v>
      </c>
      <c r="C26" s="27">
        <v>0</v>
      </c>
      <c r="D26" s="28">
        <v>0</v>
      </c>
      <c r="E26" s="28">
        <v>0</v>
      </c>
      <c r="F26" s="28">
        <v>0</v>
      </c>
      <c r="G26" s="29">
        <v>0</v>
      </c>
      <c r="I26" s="14" t="s">
        <v>4</v>
      </c>
      <c r="J26" s="38">
        <f t="shared" si="38"/>
        <v>7.6438561897747244</v>
      </c>
      <c r="K26" s="39">
        <f t="shared" si="39"/>
        <v>2.9434164716336326</v>
      </c>
      <c r="L26" s="39">
        <f t="shared" si="40"/>
        <v>5.3219280948873626</v>
      </c>
      <c r="M26" s="39">
        <v>0</v>
      </c>
      <c r="N26" s="40">
        <v>0</v>
      </c>
      <c r="P26" s="14" t="s">
        <v>4</v>
      </c>
      <c r="Q26" s="38">
        <f t="shared" si="41"/>
        <v>0</v>
      </c>
      <c r="R26" s="39">
        <f t="shared" si="34"/>
        <v>0</v>
      </c>
      <c r="S26" s="39">
        <f t="shared" si="35"/>
        <v>0</v>
      </c>
      <c r="T26" s="39">
        <f t="shared" si="36"/>
        <v>0</v>
      </c>
      <c r="U26" s="40">
        <f t="shared" si="37"/>
        <v>0</v>
      </c>
    </row>
    <row r="27" spans="2:21" x14ac:dyDescent="0.25">
      <c r="B27" s="4">
        <v>5</v>
      </c>
      <c r="C27" s="1">
        <v>4</v>
      </c>
      <c r="D27" s="1">
        <v>4</v>
      </c>
      <c r="E27" s="1">
        <v>5</v>
      </c>
      <c r="F27" s="1">
        <v>3</v>
      </c>
      <c r="G27" s="1">
        <v>2</v>
      </c>
      <c r="I27" s="3"/>
      <c r="J27" s="5"/>
      <c r="K27" s="5"/>
      <c r="L27" s="5"/>
      <c r="M27" s="5"/>
      <c r="N27" s="5"/>
      <c r="Q27" s="5">
        <f>SUM(Q22:Q26)</f>
        <v>7.6438561897747244</v>
      </c>
      <c r="R27" s="5">
        <f t="shared" ref="R27" si="42">SUM(R22:R26)</f>
        <v>1.9622776477557551</v>
      </c>
      <c r="S27" s="5">
        <f t="shared" ref="S27" si="43">SUM(S22:S26)</f>
        <v>1.7739760316291209</v>
      </c>
      <c r="T27" s="5">
        <f t="shared" ref="T27" si="44">SUM(T22:T26)</f>
        <v>0</v>
      </c>
      <c r="U27" s="5">
        <f t="shared" ref="U27" si="45">SUM(U22:U26)</f>
        <v>0</v>
      </c>
    </row>
  </sheetData>
  <mergeCells count="9">
    <mergeCell ref="C2:G2"/>
    <mergeCell ref="J2:N2"/>
    <mergeCell ref="Q2:U2"/>
    <mergeCell ref="C11:G11"/>
    <mergeCell ref="J11:N11"/>
    <mergeCell ref="Q11:U11"/>
    <mergeCell ref="C20:G20"/>
    <mergeCell ref="J20:N20"/>
    <mergeCell ref="Q20:U20"/>
  </mergeCells>
  <pageMargins left="0.7" right="0.7" top="0.75" bottom="0.75" header="0.3" footer="0.3"/>
  <pageSetup orientation="portrait" r:id="rId1"/>
  <ignoredErrors>
    <ignoredError sqref="L5 L6:L8 L14:L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workbookViewId="0"/>
  </sheetViews>
  <sheetFormatPr defaultRowHeight="15" x14ac:dyDescent="0.25"/>
  <cols>
    <col min="1" max="1" width="7.140625" customWidth="1"/>
    <col min="14" max="14" width="7.140625" customWidth="1"/>
  </cols>
  <sheetData>
    <row r="2" spans="2:13" x14ac:dyDescent="0.25">
      <c r="B2" s="68" t="s">
        <v>10</v>
      </c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2:13" x14ac:dyDescent="0.25">
      <c r="B3" s="9"/>
      <c r="C3" s="10" t="s">
        <v>13</v>
      </c>
      <c r="D3" s="10" t="s">
        <v>14</v>
      </c>
      <c r="E3" s="10" t="s">
        <v>15</v>
      </c>
      <c r="F3" s="10" t="s">
        <v>16</v>
      </c>
      <c r="G3" s="10" t="s">
        <v>17</v>
      </c>
      <c r="H3" s="41" t="s">
        <v>18</v>
      </c>
      <c r="I3" s="41" t="s">
        <v>19</v>
      </c>
      <c r="J3" s="41" t="s">
        <v>20</v>
      </c>
      <c r="K3" s="41" t="s">
        <v>21</v>
      </c>
      <c r="L3" s="42" t="s">
        <v>22</v>
      </c>
      <c r="M3" s="63" t="s">
        <v>23</v>
      </c>
    </row>
    <row r="4" spans="2:13" x14ac:dyDescent="0.25">
      <c r="B4" s="12" t="s">
        <v>0</v>
      </c>
      <c r="C4" s="52">
        <v>0</v>
      </c>
      <c r="D4" s="53">
        <v>0</v>
      </c>
      <c r="E4" s="53">
        <v>0</v>
      </c>
      <c r="F4" s="53">
        <v>2</v>
      </c>
      <c r="G4" s="53">
        <v>0</v>
      </c>
      <c r="H4" s="53">
        <v>0</v>
      </c>
      <c r="I4" s="53">
        <v>0</v>
      </c>
      <c r="J4" s="53">
        <v>1</v>
      </c>
      <c r="K4" s="53">
        <v>0</v>
      </c>
      <c r="L4" s="54">
        <v>1</v>
      </c>
      <c r="M4" s="61">
        <f>MAX(C4:L4)</f>
        <v>2</v>
      </c>
    </row>
    <row r="5" spans="2:13" x14ac:dyDescent="0.25">
      <c r="B5" s="12" t="s">
        <v>1</v>
      </c>
      <c r="C5" s="55">
        <v>1</v>
      </c>
      <c r="D5" s="56">
        <v>0</v>
      </c>
      <c r="E5" s="56">
        <v>0</v>
      </c>
      <c r="F5" s="56">
        <v>2</v>
      </c>
      <c r="G5" s="56">
        <v>0</v>
      </c>
      <c r="H5" s="56">
        <v>0</v>
      </c>
      <c r="I5" s="56">
        <v>0</v>
      </c>
      <c r="J5" s="56">
        <v>0</v>
      </c>
      <c r="K5" s="56">
        <v>1</v>
      </c>
      <c r="L5" s="57">
        <v>0</v>
      </c>
      <c r="M5" s="61">
        <f t="shared" ref="M5:M7" si="0">MAX(C5:L5)</f>
        <v>2</v>
      </c>
    </row>
    <row r="6" spans="2:13" x14ac:dyDescent="0.25">
      <c r="B6" s="12" t="s">
        <v>2</v>
      </c>
      <c r="C6" s="55">
        <v>0</v>
      </c>
      <c r="D6" s="56">
        <v>1</v>
      </c>
      <c r="E6" s="56">
        <v>0</v>
      </c>
      <c r="F6" s="56">
        <v>0</v>
      </c>
      <c r="G6" s="56">
        <v>0</v>
      </c>
      <c r="H6" s="56">
        <v>0</v>
      </c>
      <c r="I6" s="56">
        <v>1</v>
      </c>
      <c r="J6" s="56">
        <v>0</v>
      </c>
      <c r="K6" s="56">
        <v>0</v>
      </c>
      <c r="L6" s="57">
        <v>0</v>
      </c>
      <c r="M6" s="61">
        <f t="shared" si="0"/>
        <v>1</v>
      </c>
    </row>
    <row r="7" spans="2:13" x14ac:dyDescent="0.25">
      <c r="B7" s="14" t="s">
        <v>3</v>
      </c>
      <c r="C7" s="58">
        <v>0</v>
      </c>
      <c r="D7" s="59">
        <v>0</v>
      </c>
      <c r="E7" s="59">
        <v>1</v>
      </c>
      <c r="F7" s="59">
        <v>0</v>
      </c>
      <c r="G7" s="59">
        <v>1</v>
      </c>
      <c r="H7" s="59">
        <v>1</v>
      </c>
      <c r="I7" s="59">
        <v>0</v>
      </c>
      <c r="J7" s="59">
        <v>0</v>
      </c>
      <c r="K7" s="59">
        <v>0</v>
      </c>
      <c r="L7" s="60">
        <v>0</v>
      </c>
      <c r="M7" s="62">
        <f t="shared" si="0"/>
        <v>1</v>
      </c>
    </row>
    <row r="8" spans="2:13" x14ac:dyDescent="0.25">
      <c r="B8" s="6"/>
      <c r="C8" s="56">
        <v>1</v>
      </c>
      <c r="D8" s="56">
        <v>1</v>
      </c>
      <c r="E8" s="56">
        <v>1</v>
      </c>
      <c r="F8" s="56">
        <v>2</v>
      </c>
      <c r="G8" s="56">
        <v>1</v>
      </c>
      <c r="H8" s="56">
        <v>1</v>
      </c>
      <c r="I8" s="56">
        <v>1</v>
      </c>
      <c r="J8" s="56">
        <v>1</v>
      </c>
      <c r="K8" s="56">
        <v>1</v>
      </c>
      <c r="L8" s="56">
        <v>1</v>
      </c>
      <c r="M8" s="56"/>
    </row>
    <row r="9" spans="2:13" x14ac:dyDescent="0.25">
      <c r="B9" s="4">
        <v>5</v>
      </c>
      <c r="C9" s="1"/>
      <c r="D9" s="1"/>
      <c r="E9" s="1"/>
      <c r="F9" s="1"/>
      <c r="G9" s="1"/>
    </row>
    <row r="10" spans="2:13" x14ac:dyDescent="0.25">
      <c r="B10" s="68" t="s">
        <v>24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</row>
    <row r="11" spans="2:13" x14ac:dyDescent="0.25">
      <c r="B11" s="9"/>
      <c r="C11" s="10" t="s">
        <v>13</v>
      </c>
      <c r="D11" s="10" t="s">
        <v>14</v>
      </c>
      <c r="E11" s="10" t="s">
        <v>15</v>
      </c>
      <c r="F11" s="10" t="s">
        <v>16</v>
      </c>
      <c r="G11" s="10" t="s">
        <v>17</v>
      </c>
      <c r="H11" s="41" t="s">
        <v>18</v>
      </c>
      <c r="I11" s="41" t="s">
        <v>19</v>
      </c>
      <c r="J11" s="41" t="s">
        <v>20</v>
      </c>
      <c r="K11" s="41" t="s">
        <v>21</v>
      </c>
      <c r="L11" s="42" t="s">
        <v>22</v>
      </c>
    </row>
    <row r="12" spans="2:13" x14ac:dyDescent="0.25">
      <c r="B12" s="12" t="s">
        <v>0</v>
      </c>
      <c r="C12" s="43">
        <f>C4/$M4</f>
        <v>0</v>
      </c>
      <c r="D12" s="44">
        <f t="shared" ref="D12:L12" si="1">D4/$M4</f>
        <v>0</v>
      </c>
      <c r="E12" s="44">
        <f t="shared" si="1"/>
        <v>0</v>
      </c>
      <c r="F12" s="44">
        <f t="shared" si="1"/>
        <v>1</v>
      </c>
      <c r="G12" s="44">
        <f t="shared" si="1"/>
        <v>0</v>
      </c>
      <c r="H12" s="44">
        <f t="shared" si="1"/>
        <v>0</v>
      </c>
      <c r="I12" s="44">
        <f t="shared" si="1"/>
        <v>0</v>
      </c>
      <c r="J12" s="44">
        <f t="shared" si="1"/>
        <v>0.5</v>
      </c>
      <c r="K12" s="44">
        <f t="shared" si="1"/>
        <v>0</v>
      </c>
      <c r="L12" s="45">
        <f t="shared" si="1"/>
        <v>0.5</v>
      </c>
    </row>
    <row r="13" spans="2:13" x14ac:dyDescent="0.25">
      <c r="B13" s="12" t="s">
        <v>1</v>
      </c>
      <c r="C13" s="46">
        <f t="shared" ref="C13:L13" si="2">C5/$M5</f>
        <v>0.5</v>
      </c>
      <c r="D13" s="47">
        <f t="shared" si="2"/>
        <v>0</v>
      </c>
      <c r="E13" s="47">
        <f t="shared" si="2"/>
        <v>0</v>
      </c>
      <c r="F13" s="47">
        <f t="shared" si="2"/>
        <v>1</v>
      </c>
      <c r="G13" s="47">
        <f t="shared" si="2"/>
        <v>0</v>
      </c>
      <c r="H13" s="47">
        <f t="shared" si="2"/>
        <v>0</v>
      </c>
      <c r="I13" s="47">
        <f t="shared" si="2"/>
        <v>0</v>
      </c>
      <c r="J13" s="47">
        <f t="shared" si="2"/>
        <v>0</v>
      </c>
      <c r="K13" s="47">
        <f t="shared" si="2"/>
        <v>0.5</v>
      </c>
      <c r="L13" s="48">
        <f t="shared" si="2"/>
        <v>0</v>
      </c>
    </row>
    <row r="14" spans="2:13" x14ac:dyDescent="0.25">
      <c r="B14" s="12" t="s">
        <v>2</v>
      </c>
      <c r="C14" s="46">
        <f t="shared" ref="C14:L14" si="3">C6/$M6</f>
        <v>0</v>
      </c>
      <c r="D14" s="47">
        <f t="shared" si="3"/>
        <v>1</v>
      </c>
      <c r="E14" s="47">
        <f t="shared" si="3"/>
        <v>0</v>
      </c>
      <c r="F14" s="47">
        <f t="shared" si="3"/>
        <v>0</v>
      </c>
      <c r="G14" s="47">
        <f t="shared" si="3"/>
        <v>0</v>
      </c>
      <c r="H14" s="47">
        <f t="shared" si="3"/>
        <v>0</v>
      </c>
      <c r="I14" s="47">
        <f t="shared" si="3"/>
        <v>1</v>
      </c>
      <c r="J14" s="47">
        <f t="shared" si="3"/>
        <v>0</v>
      </c>
      <c r="K14" s="47">
        <f t="shared" si="3"/>
        <v>0</v>
      </c>
      <c r="L14" s="48">
        <f t="shared" si="3"/>
        <v>0</v>
      </c>
    </row>
    <row r="15" spans="2:13" x14ac:dyDescent="0.25">
      <c r="B15" s="14" t="s">
        <v>3</v>
      </c>
      <c r="C15" s="49">
        <f t="shared" ref="C15:L15" si="4">C7/$M7</f>
        <v>0</v>
      </c>
      <c r="D15" s="50">
        <f t="shared" si="4"/>
        <v>0</v>
      </c>
      <c r="E15" s="50">
        <f t="shared" si="4"/>
        <v>1</v>
      </c>
      <c r="F15" s="50">
        <f t="shared" si="4"/>
        <v>0</v>
      </c>
      <c r="G15" s="50">
        <f t="shared" si="4"/>
        <v>1</v>
      </c>
      <c r="H15" s="50">
        <f t="shared" si="4"/>
        <v>1</v>
      </c>
      <c r="I15" s="50">
        <f t="shared" si="4"/>
        <v>0</v>
      </c>
      <c r="J15" s="50">
        <f t="shared" si="4"/>
        <v>0</v>
      </c>
      <c r="K15" s="50">
        <f t="shared" si="4"/>
        <v>0</v>
      </c>
      <c r="L15" s="51">
        <f t="shared" si="4"/>
        <v>0</v>
      </c>
    </row>
    <row r="17" spans="2:12" x14ac:dyDescent="0.25">
      <c r="B17" s="68" t="s">
        <v>12</v>
      </c>
      <c r="C17" s="68"/>
      <c r="D17" s="68"/>
      <c r="E17" s="68"/>
      <c r="F17" s="68"/>
      <c r="G17" s="68"/>
      <c r="H17" s="68"/>
      <c r="I17" s="68"/>
      <c r="J17" s="68"/>
      <c r="K17" s="68"/>
      <c r="L17" s="68"/>
    </row>
    <row r="18" spans="2:12" x14ac:dyDescent="0.25">
      <c r="B18" s="9"/>
      <c r="C18" s="10" t="s">
        <v>13</v>
      </c>
      <c r="D18" s="10" t="s">
        <v>14</v>
      </c>
      <c r="E18" s="10" t="s">
        <v>15</v>
      </c>
      <c r="F18" s="10" t="s">
        <v>16</v>
      </c>
      <c r="G18" s="10" t="s">
        <v>17</v>
      </c>
      <c r="H18" s="41" t="s">
        <v>18</v>
      </c>
      <c r="I18" s="41" t="s">
        <v>19</v>
      </c>
      <c r="J18" s="41" t="s">
        <v>20</v>
      </c>
      <c r="K18" s="41" t="s">
        <v>21</v>
      </c>
      <c r="L18" s="42" t="s">
        <v>22</v>
      </c>
    </row>
    <row r="19" spans="2:12" x14ac:dyDescent="0.25">
      <c r="B19" s="14" t="s">
        <v>25</v>
      </c>
      <c r="C19" s="64">
        <f>LOG(4/C8, 2)</f>
        <v>2</v>
      </c>
      <c r="D19" s="65">
        <f t="shared" ref="D19:L19" si="5">LOG(4/D8, 2)</f>
        <v>2</v>
      </c>
      <c r="E19" s="65">
        <f t="shared" si="5"/>
        <v>2</v>
      </c>
      <c r="F19" s="65">
        <f t="shared" si="5"/>
        <v>1</v>
      </c>
      <c r="G19" s="65">
        <f t="shared" si="5"/>
        <v>2</v>
      </c>
      <c r="H19" s="65">
        <f t="shared" si="5"/>
        <v>2</v>
      </c>
      <c r="I19" s="65">
        <f t="shared" si="5"/>
        <v>2</v>
      </c>
      <c r="J19" s="65">
        <f t="shared" si="5"/>
        <v>2</v>
      </c>
      <c r="K19" s="65">
        <f t="shared" si="5"/>
        <v>2</v>
      </c>
      <c r="L19" s="66">
        <f t="shared" si="5"/>
        <v>2</v>
      </c>
    </row>
    <row r="21" spans="2:12" x14ac:dyDescent="0.25">
      <c r="B21" s="68" t="s">
        <v>11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</row>
    <row r="22" spans="2:12" x14ac:dyDescent="0.25">
      <c r="B22" s="9"/>
      <c r="C22" s="10" t="s">
        <v>13</v>
      </c>
      <c r="D22" s="10" t="s">
        <v>14</v>
      </c>
      <c r="E22" s="10" t="s">
        <v>15</v>
      </c>
      <c r="F22" s="10" t="s">
        <v>16</v>
      </c>
      <c r="G22" s="10" t="s">
        <v>17</v>
      </c>
      <c r="H22" s="41" t="s">
        <v>18</v>
      </c>
      <c r="I22" s="41" t="s">
        <v>19</v>
      </c>
      <c r="J22" s="41" t="s">
        <v>20</v>
      </c>
      <c r="K22" s="41" t="s">
        <v>21</v>
      </c>
      <c r="L22" s="42" t="s">
        <v>22</v>
      </c>
    </row>
    <row r="23" spans="2:12" x14ac:dyDescent="0.25">
      <c r="B23" s="12" t="s">
        <v>0</v>
      </c>
      <c r="C23" s="43">
        <f>C12*C$19</f>
        <v>0</v>
      </c>
      <c r="D23" s="44">
        <f t="shared" ref="D23:L23" si="6">D12*D$19</f>
        <v>0</v>
      </c>
      <c r="E23" s="44">
        <f t="shared" si="6"/>
        <v>0</v>
      </c>
      <c r="F23" s="44">
        <f t="shared" si="6"/>
        <v>1</v>
      </c>
      <c r="G23" s="44">
        <f t="shared" si="6"/>
        <v>0</v>
      </c>
      <c r="H23" s="44">
        <f t="shared" si="6"/>
        <v>0</v>
      </c>
      <c r="I23" s="44">
        <f t="shared" si="6"/>
        <v>0</v>
      </c>
      <c r="J23" s="44">
        <f t="shared" si="6"/>
        <v>1</v>
      </c>
      <c r="K23" s="44">
        <f t="shared" si="6"/>
        <v>0</v>
      </c>
      <c r="L23" s="45">
        <f t="shared" si="6"/>
        <v>1</v>
      </c>
    </row>
    <row r="24" spans="2:12" x14ac:dyDescent="0.25">
      <c r="B24" s="12" t="s">
        <v>1</v>
      </c>
      <c r="C24" s="46">
        <f t="shared" ref="C24:L24" si="7">C13*C$19</f>
        <v>1</v>
      </c>
      <c r="D24" s="47">
        <f t="shared" si="7"/>
        <v>0</v>
      </c>
      <c r="E24" s="47">
        <f t="shared" si="7"/>
        <v>0</v>
      </c>
      <c r="F24" s="47">
        <f t="shared" si="7"/>
        <v>1</v>
      </c>
      <c r="G24" s="47">
        <f t="shared" si="7"/>
        <v>0</v>
      </c>
      <c r="H24" s="47">
        <f t="shared" si="7"/>
        <v>0</v>
      </c>
      <c r="I24" s="47">
        <f t="shared" si="7"/>
        <v>0</v>
      </c>
      <c r="J24" s="47">
        <f t="shared" si="7"/>
        <v>0</v>
      </c>
      <c r="K24" s="47">
        <f t="shared" si="7"/>
        <v>1</v>
      </c>
      <c r="L24" s="48">
        <f t="shared" si="7"/>
        <v>0</v>
      </c>
    </row>
    <row r="25" spans="2:12" x14ac:dyDescent="0.25">
      <c r="B25" s="12" t="s">
        <v>2</v>
      </c>
      <c r="C25" s="46">
        <f t="shared" ref="C25:L25" si="8">C14*C$19</f>
        <v>0</v>
      </c>
      <c r="D25" s="47">
        <f t="shared" si="8"/>
        <v>2</v>
      </c>
      <c r="E25" s="47">
        <f t="shared" si="8"/>
        <v>0</v>
      </c>
      <c r="F25" s="47">
        <f t="shared" si="8"/>
        <v>0</v>
      </c>
      <c r="G25" s="47">
        <f t="shared" si="8"/>
        <v>0</v>
      </c>
      <c r="H25" s="47">
        <f t="shared" si="8"/>
        <v>0</v>
      </c>
      <c r="I25" s="47">
        <f t="shared" si="8"/>
        <v>2</v>
      </c>
      <c r="J25" s="47">
        <f t="shared" si="8"/>
        <v>0</v>
      </c>
      <c r="K25" s="47">
        <f t="shared" si="8"/>
        <v>0</v>
      </c>
      <c r="L25" s="48">
        <f t="shared" si="8"/>
        <v>0</v>
      </c>
    </row>
    <row r="26" spans="2:12" x14ac:dyDescent="0.25">
      <c r="B26" s="14" t="s">
        <v>3</v>
      </c>
      <c r="C26" s="49">
        <f t="shared" ref="C26:L26" si="9">C15*C$19</f>
        <v>0</v>
      </c>
      <c r="D26" s="50">
        <f t="shared" si="9"/>
        <v>0</v>
      </c>
      <c r="E26" s="50">
        <f t="shared" si="9"/>
        <v>2</v>
      </c>
      <c r="F26" s="50">
        <f t="shared" si="9"/>
        <v>0</v>
      </c>
      <c r="G26" s="50">
        <f t="shared" si="9"/>
        <v>2</v>
      </c>
      <c r="H26" s="50">
        <f t="shared" si="9"/>
        <v>2</v>
      </c>
      <c r="I26" s="50">
        <f t="shared" si="9"/>
        <v>0</v>
      </c>
      <c r="J26" s="50">
        <f t="shared" si="9"/>
        <v>0</v>
      </c>
      <c r="K26" s="50">
        <f t="shared" si="9"/>
        <v>0</v>
      </c>
      <c r="L26" s="51">
        <f t="shared" si="9"/>
        <v>0</v>
      </c>
    </row>
  </sheetData>
  <mergeCells count="4">
    <mergeCell ref="B21:L21"/>
    <mergeCell ref="B2:L2"/>
    <mergeCell ref="B10:L10"/>
    <mergeCell ref="B17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TF-IDF</vt:lpstr>
      <vt:lpstr>Example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Segura</dc:creator>
  <cp:lastModifiedBy>Andres Segura</cp:lastModifiedBy>
  <dcterms:created xsi:type="dcterms:W3CDTF">2018-06-14T18:47:36Z</dcterms:created>
  <dcterms:modified xsi:type="dcterms:W3CDTF">2018-06-18T16:01:50Z</dcterms:modified>
</cp:coreProperties>
</file>