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Two node models\"/>
    </mc:Choice>
  </mc:AlternateContent>
  <xr:revisionPtr revIDLastSave="0" documentId="13_ncr:1_{AB95963A-744E-4A52-9A7A-64944303515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O44" i="6"/>
  <c r="P44" i="6"/>
  <c r="Q44" i="6"/>
  <c r="C44" i="2"/>
  <c r="Q43" i="6" l="1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<sst xmlns="http://schemas.openxmlformats.org/spreadsheetml/2006/main" count="80" uniqueCount="61">
  <si>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</si>
  <si>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</si>
  <si>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</si>
  <si>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</si>
  <si>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</si>
  <si>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</si>
  <si>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</si>
  <si>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</si>
  <si>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</si>
  <si>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</si>
  <si>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</si>
  <si>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</si>
  <si>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</si>
  <si>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</si>
  <si>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</si>
  <si>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</si>
  <si>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</si>
  <si>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</si>
  <si>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</si>
  <si>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</si>
  <si>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</si>
  <si>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</si>
  <si>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</si>
  <si>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</si>
  <si>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</si>
  <si>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</si>
  <si>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</si>
  <si>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</si>
  <si>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</si>
  <si>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</si>
  <si>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</si>
  <si>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</si>
  <si>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</si>
  <si>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</si>
  <si>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</si>
  <si>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</si>
  <si>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</si>
  <si>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</si>
  <si>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</si>
  <si>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</si>
  <si>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</si>
  <si>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</si>
  <si>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</si>
  <si>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</si>
  <si>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</si>
  <si>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</si>
  <si>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</si>
  <si>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</si>
  <si>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</si>
  <si>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</si>
  <si>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</si>
  <si>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</si>
  <si>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</si>
  <si>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</si>
  <si>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</si>
  <si>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</si>
  <si>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</si>
  <si>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</si>
  <si>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</si>
  <si>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Soll</t>
  </si>
  <si>
    <t>AFC
(€/kW p.a.)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</si>
</sst>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280</c:v>
                </c:pt>
                <c:pt idx="1">
                  <c:v>630.4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110</c:v>
                </c:pt>
                <c:pt idx="1">
                  <c:v>679.4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729593579234977E-2"/>
          <c:y val="0.16257516257757856"/>
          <c:w val="0.88437443368740942"/>
          <c:h val="0.63547314717472925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timeseries!$F$4:$F$26</c:f>
              <c:numCache>
                <c:formatCode>General</c:formatCode>
                <c:ptCount val="23"/>
                <c:pt idx="0">
                  <c:v>0.43</c:v>
                </c:pt>
                <c:pt idx="1">
                  <c:v>0.24</c:v>
                </c:pt>
                <c:pt idx="2">
                  <c:v>0.2</c:v>
                </c:pt>
                <c:pt idx="3">
                  <c:v>0.2</c:v>
                </c:pt>
                <c:pt idx="4">
                  <c:v>0.12</c:v>
                </c:pt>
                <c:pt idx="5">
                  <c:v>0.06</c:v>
                </c:pt>
                <c:pt idx="6">
                  <c:v>0.11</c:v>
                </c:pt>
                <c:pt idx="7">
                  <c:v>0.17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0.22</c:v>
                </c:pt>
                <c:pt idx="1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timeseries!$G$4:$G$26</c:f>
              <c:numCache>
                <c:formatCode>General</c:formatCode>
                <c:ptCount val="23"/>
                <c:pt idx="0">
                  <c:v>0</c:v>
                </c:pt>
                <c:pt idx="1">
                  <c:v>0.2</c:v>
                </c:pt>
                <c:pt idx="2">
                  <c:v>0.36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0.19</c:v>
                </c:pt>
                <c:pt idx="8">
                  <c:v>0.32</c:v>
                </c:pt>
                <c:pt idx="9">
                  <c:v>0.11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timeseries!$H$4:$H$26</c:f>
              <c:numCache>
                <c:formatCode>General</c:formatCode>
                <c:ptCount val="23"/>
                <c:pt idx="0">
                  <c:v>0.31</c:v>
                </c:pt>
                <c:pt idx="1">
                  <c:v>0.16</c:v>
                </c:pt>
                <c:pt idx="2">
                  <c:v>0.1</c:v>
                </c:pt>
                <c:pt idx="3">
                  <c:v>0.15</c:v>
                </c:pt>
                <c:pt idx="4">
                  <c:v>0.13</c:v>
                </c:pt>
                <c:pt idx="5">
                  <c:v>0.08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0.2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timeseries!$I$4:$I$26</c:f>
              <c:numCache>
                <c:formatCode>General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0.3</c:v>
                </c:pt>
                <c:pt idx="8">
                  <c:v>0.44</c:v>
                </c:pt>
                <c:pt idx="9">
                  <c:v>0.26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11170</c:v>
                </c:pt>
                <c:pt idx="1">
                  <c:v>10250</c:v>
                </c:pt>
                <c:pt idx="2">
                  <c:v>11510</c:v>
                </c:pt>
                <c:pt idx="3">
                  <c:v>20510</c:v>
                </c:pt>
                <c:pt idx="4">
                  <c:v>18900</c:v>
                </c:pt>
                <c:pt idx="5">
                  <c:v>24760</c:v>
                </c:pt>
                <c:pt idx="6">
                  <c:v>23620</c:v>
                </c:pt>
                <c:pt idx="7">
                  <c:v>14310</c:v>
                </c:pt>
                <c:pt idx="8">
                  <c:v>21830</c:v>
                </c:pt>
                <c:pt idx="9">
                  <c:v>16610</c:v>
                </c:pt>
                <c:pt idx="10">
                  <c:v>10930</c:v>
                </c:pt>
                <c:pt idx="11">
                  <c:v>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33270</c:v>
                </c:pt>
                <c:pt idx="1">
                  <c:v>34890</c:v>
                </c:pt>
                <c:pt idx="2">
                  <c:v>40580</c:v>
                </c:pt>
                <c:pt idx="3">
                  <c:v>38830</c:v>
                </c:pt>
                <c:pt idx="4">
                  <c:v>43640</c:v>
                </c:pt>
                <c:pt idx="5">
                  <c:v>38280</c:v>
                </c:pt>
                <c:pt idx="6">
                  <c:v>37030</c:v>
                </c:pt>
                <c:pt idx="7">
                  <c:v>45070</c:v>
                </c:pt>
                <c:pt idx="8">
                  <c:v>39040</c:v>
                </c:pt>
                <c:pt idx="9">
                  <c:v>41440</c:v>
                </c:pt>
                <c:pt idx="10">
                  <c:v>41330</c:v>
                </c:pt>
                <c:pt idx="11">
                  <c:v>34750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B1" zoomScale="85" zoomScaleNormal="85" workbookViewId="0">
      <selection activeCell="G12" sqref="G12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60</v>
      </c>
      <c r="H3" s="39" t="s">
        <v>15</v>
      </c>
      <c r="I3" s="1"/>
      <c r="J3" s="1" t="s">
        <v>35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36</v>
      </c>
      <c r="K4" s="1" t="s">
        <v>37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39</v>
      </c>
      <c r="C5" s="7">
        <v>2000</v>
      </c>
      <c r="D5" s="10">
        <v>0.45</v>
      </c>
      <c r="E5" s="8">
        <v>12</v>
      </c>
      <c r="F5" s="10">
        <v>0.32</v>
      </c>
      <c r="G5" s="42">
        <v>280</v>
      </c>
      <c r="H5" s="40">
        <v>40</v>
      </c>
      <c r="N5" s="28" t="s">
        <v>13</v>
      </c>
      <c r="O5" s="12">
        <f>G5</f>
        <v>280</v>
      </c>
      <c r="P5" s="13">
        <f t="shared" ref="P5" si="0">G5+H5*$P$4/1000</f>
        <v>630.4</v>
      </c>
    </row>
    <row r="6" spans="1:16" ht="16.25" customHeight="1" x14ac:dyDescent="0.35">
      <c r="B6" s="38" t="s">
        <v>40</v>
      </c>
      <c r="C6" s="7">
        <v>1700</v>
      </c>
      <c r="D6" s="10">
        <v>0.6</v>
      </c>
      <c r="E6" s="9">
        <v>30</v>
      </c>
      <c r="F6" s="10">
        <v>0.27</v>
      </c>
      <c r="G6" s="42">
        <v>110</v>
      </c>
      <c r="H6" s="40">
        <v>65</v>
      </c>
      <c r="N6" s="28" t="s">
        <v>14</v>
      </c>
      <c r="O6" s="14">
        <f>G6</f>
        <v>110</v>
      </c>
      <c r="P6" s="15">
        <f>G6+H6*$P$4/1000</f>
        <v>679.4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100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65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28</v>
      </c>
    </row>
    <row r="37" spans="2:5" x14ac:dyDescent="0.35">
      <c r="B37" s="1" t="s">
        <v>29</v>
      </c>
      <c r="C37" s="11">
        <f>10000000000</f>
        <v>10000000000</v>
      </c>
    </row>
    <row r="38" spans="2:5" x14ac:dyDescent="0.35">
      <c r="B38" s="1" t="s">
        <v>30</v>
      </c>
      <c r="C38" s="11">
        <v>700</v>
      </c>
    </row>
    <row r="39" spans="2:5" x14ac:dyDescent="0.35">
      <c r="B39" s="1" t="s">
        <v>31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32</v>
      </c>
      <c r="C41" s="44">
        <f>C37/C39</f>
        <v>2500000</v>
      </c>
      <c r="E41" s="1">
        <v>1250000</v>
      </c>
    </row>
    <row r="42" spans="2:5" x14ac:dyDescent="0.35">
      <c r="B42" s="1" t="s">
        <v>33</v>
      </c>
      <c r="C42" s="11">
        <v>40</v>
      </c>
    </row>
    <row r="43" spans="2:5" x14ac:dyDescent="0.35">
      <c r="C43" s="11"/>
    </row>
    <row r="44" spans="2:5" x14ac:dyDescent="0.35">
      <c r="B44" s="1" t="s">
        <v>34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41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zoomScale="55" zoomScaleNormal="55" workbookViewId="0">
      <selection activeCell="E21" sqref="E21:K34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6" t="s">
        <v>42</v>
      </c>
      <c r="D1" s="66"/>
      <c r="E1" s="46"/>
      <c r="F1" s="66" t="s">
        <v>27</v>
      </c>
      <c r="G1" s="66"/>
      <c r="H1" s="66"/>
      <c r="I1" s="66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47</v>
      </c>
      <c r="B4" s="45">
        <v>1</v>
      </c>
      <c r="C4">
        <v>11170</v>
      </c>
      <c r="D4">
        <v>33270</v>
      </c>
      <c r="E4" s="45">
        <v>1</v>
      </c>
      <c r="F4">
        <v>0.43</v>
      </c>
      <c r="G4">
        <v>0</v>
      </c>
      <c r="H4">
        <v>0.31</v>
      </c>
      <c r="I4">
        <v>0</v>
      </c>
    </row>
    <row r="5" spans="1:25" ht="15" thickBot="1" x14ac:dyDescent="0.4">
      <c r="A5" s="45" t="s">
        <v>48</v>
      </c>
      <c r="B5" s="45">
        <v>2</v>
      </c>
      <c r="C5">
        <v>10250</v>
      </c>
      <c r="D5">
        <v>34890</v>
      </c>
      <c r="E5" s="45">
        <v>2</v>
      </c>
      <c r="F5">
        <v>0.24</v>
      </c>
      <c r="G5">
        <v>0.2</v>
      </c>
      <c r="H5">
        <v>0.16</v>
      </c>
      <c r="I5">
        <v>0.08</v>
      </c>
      <c r="V5" s="56"/>
      <c r="W5" s="57"/>
      <c r="X5" s="58"/>
      <c r="Y5" s="57"/>
    </row>
    <row r="6" spans="1:25" ht="15" thickBot="1" x14ac:dyDescent="0.4">
      <c r="A6" s="45" t="s">
        <v>49</v>
      </c>
      <c r="B6" s="45">
        <v>3</v>
      </c>
      <c r="C6">
        <v>11510</v>
      </c>
      <c r="D6">
        <v>40580</v>
      </c>
      <c r="E6" s="45">
        <v>3</v>
      </c>
      <c r="F6">
        <v>0.2</v>
      </c>
      <c r="G6">
        <v>0.36</v>
      </c>
      <c r="H6">
        <v>0.1</v>
      </c>
      <c r="I6">
        <v>0.3</v>
      </c>
      <c r="V6" s="59"/>
      <c r="W6" s="60"/>
      <c r="X6" s="61"/>
      <c r="Y6" s="60"/>
    </row>
    <row r="7" spans="1:25" ht="15" thickBot="1" x14ac:dyDescent="0.4">
      <c r="A7" s="45" t="s">
        <v>50</v>
      </c>
      <c r="B7" s="45">
        <v>4</v>
      </c>
      <c r="C7">
        <v>20510</v>
      </c>
      <c r="D7">
        <v>38830</v>
      </c>
      <c r="E7" s="45">
        <v>4</v>
      </c>
      <c r="F7">
        <v>0.2</v>
      </c>
      <c r="G7">
        <v>0.18</v>
      </c>
      <c r="H7">
        <v>0.15</v>
      </c>
      <c r="I7">
        <v>0.1</v>
      </c>
      <c r="V7" s="59"/>
      <c r="W7" s="60"/>
      <c r="X7" s="61"/>
      <c r="Y7" s="60"/>
    </row>
    <row r="8" spans="1:25" ht="15" thickBot="1" x14ac:dyDescent="0.4">
      <c r="A8" s="45" t="s">
        <v>51</v>
      </c>
      <c r="B8" s="45">
        <v>5</v>
      </c>
      <c r="C8">
        <v>18900</v>
      </c>
      <c r="D8">
        <v>43640</v>
      </c>
      <c r="E8" s="45">
        <v>5</v>
      </c>
      <c r="F8">
        <v>0.12</v>
      </c>
      <c r="G8">
        <v>0</v>
      </c>
      <c r="H8">
        <v>0.13</v>
      </c>
      <c r="I8">
        <v>0</v>
      </c>
      <c r="V8" s="59"/>
      <c r="W8" s="60"/>
      <c r="X8" s="61"/>
      <c r="Y8" s="60"/>
    </row>
    <row r="9" spans="1:25" ht="15" thickBot="1" x14ac:dyDescent="0.4">
      <c r="A9" s="45" t="s">
        <v>52</v>
      </c>
      <c r="B9" s="45">
        <v>6</v>
      </c>
      <c r="C9">
        <v>24760</v>
      </c>
      <c r="D9">
        <v>38280</v>
      </c>
      <c r="E9" s="45">
        <v>6</v>
      </c>
      <c r="F9">
        <v>0.06</v>
      </c>
      <c r="G9">
        <v>0</v>
      </c>
      <c r="H9">
        <v>0.08</v>
      </c>
      <c r="I9">
        <v>0</v>
      </c>
      <c r="V9" s="59"/>
      <c r="W9" s="60"/>
      <c r="X9" s="61"/>
      <c r="Y9" s="60"/>
    </row>
    <row r="10" spans="1:25" ht="15" thickBot="1" x14ac:dyDescent="0.4">
      <c r="A10" s="45" t="s">
        <v>53</v>
      </c>
      <c r="B10" s="45">
        <v>7</v>
      </c>
      <c r="C10">
        <v>23620</v>
      </c>
      <c r="D10">
        <v>37030</v>
      </c>
      <c r="E10" s="45">
        <v>7</v>
      </c>
      <c r="F10">
        <v>0.11</v>
      </c>
      <c r="G10">
        <v>0.02</v>
      </c>
      <c r="H10">
        <v>0.08</v>
      </c>
      <c r="I10">
        <v>0.02</v>
      </c>
      <c r="V10" s="59"/>
      <c r="W10" s="60"/>
      <c r="X10" s="61"/>
      <c r="Y10" s="60"/>
    </row>
    <row r="11" spans="1:25" ht="15" thickBot="1" x14ac:dyDescent="0.4">
      <c r="A11" s="45" t="s">
        <v>54</v>
      </c>
      <c r="B11" s="45">
        <v>8</v>
      </c>
      <c r="C11">
        <v>14310</v>
      </c>
      <c r="D11">
        <v>45070</v>
      </c>
      <c r="E11" s="45">
        <v>8</v>
      </c>
      <c r="F11">
        <v>0.17</v>
      </c>
      <c r="G11">
        <v>0.19</v>
      </c>
      <c r="H11">
        <v>0.16</v>
      </c>
      <c r="I11">
        <v>0.3</v>
      </c>
      <c r="V11" s="59"/>
      <c r="W11" s="60"/>
      <c r="X11" s="61"/>
      <c r="Y11" s="60"/>
    </row>
    <row r="12" spans="1:25" ht="15" thickBot="1" x14ac:dyDescent="0.4">
      <c r="A12" s="45" t="s">
        <v>55</v>
      </c>
      <c r="B12" s="45">
        <v>9</v>
      </c>
      <c r="C12">
        <v>21830</v>
      </c>
      <c r="D12">
        <v>39040</v>
      </c>
      <c r="E12" s="45">
        <v>9</v>
      </c>
      <c r="F12">
        <v>0.24</v>
      </c>
      <c r="G12">
        <v>0.32</v>
      </c>
      <c r="H12">
        <v>0.24</v>
      </c>
      <c r="I12">
        <v>0.44</v>
      </c>
      <c r="V12" s="59"/>
      <c r="W12" s="60"/>
      <c r="X12" s="61"/>
      <c r="Y12" s="60"/>
    </row>
    <row r="13" spans="1:25" ht="15" thickBot="1" x14ac:dyDescent="0.4">
      <c r="A13" s="45" t="s">
        <v>56</v>
      </c>
      <c r="B13" s="45">
        <v>10</v>
      </c>
      <c r="C13">
        <v>16610</v>
      </c>
      <c r="D13">
        <v>41440</v>
      </c>
      <c r="E13" s="45">
        <v>10</v>
      </c>
      <c r="F13">
        <v>0.28999999999999998</v>
      </c>
      <c r="G13">
        <v>0.11</v>
      </c>
      <c r="H13">
        <v>0.32</v>
      </c>
      <c r="I13">
        <v>0.26</v>
      </c>
      <c r="V13" s="59"/>
      <c r="W13" s="60"/>
      <c r="X13" s="61"/>
      <c r="Y13" s="60"/>
    </row>
    <row r="14" spans="1:25" ht="15" thickBot="1" x14ac:dyDescent="0.4">
      <c r="A14" s="45" t="s">
        <v>57</v>
      </c>
      <c r="B14" s="45">
        <v>11</v>
      </c>
      <c r="C14">
        <v>10930</v>
      </c>
      <c r="D14">
        <v>41330</v>
      </c>
      <c r="E14" s="45">
        <v>11</v>
      </c>
      <c r="F14">
        <v>0.22</v>
      </c>
      <c r="G14">
        <v>0</v>
      </c>
      <c r="H14">
        <v>0.2</v>
      </c>
      <c r="I14">
        <v>0</v>
      </c>
      <c r="V14" s="59"/>
      <c r="W14" s="60"/>
      <c r="X14" s="61"/>
      <c r="Y14" s="60"/>
    </row>
    <row r="15" spans="1:25" ht="15" thickBot="1" x14ac:dyDescent="0.4">
      <c r="A15" s="45" t="s">
        <v>58</v>
      </c>
      <c r="B15" s="45">
        <v>12</v>
      </c>
      <c r="C15">
        <v>12880</v>
      </c>
      <c r="D15">
        <v>34750</v>
      </c>
      <c r="E15" s="45">
        <v>12</v>
      </c>
      <c r="F15">
        <v>0.18</v>
      </c>
      <c r="G15">
        <v>0</v>
      </c>
      <c r="H15">
        <v>0.13</v>
      </c>
      <c r="I15">
        <v>0</v>
      </c>
      <c r="V15" s="59"/>
      <c r="W15" s="60"/>
      <c r="X15" s="61"/>
      <c r="Y15" s="60"/>
    </row>
    <row r="16" spans="1:25" ht="15" thickBot="1" x14ac:dyDescent="0.4">
      <c r="C16"/>
      <c r="D16"/>
      <c r="F16"/>
      <c r="G16"/>
      <c r="H16"/>
      <c r="I16"/>
      <c r="V16" s="59"/>
      <c r="W16" s="60"/>
      <c r="X16" s="61"/>
      <c r="Y16" s="60"/>
    </row>
    <row r="17" spans="3:25" ht="15" thickBot="1" x14ac:dyDescent="0.4">
      <c r="C17"/>
      <c r="D17"/>
      <c r="F17"/>
      <c r="G17"/>
      <c r="H17"/>
      <c r="I17"/>
      <c r="V17" s="59"/>
      <c r="W17" s="60"/>
      <c r="X17" s="61"/>
      <c r="Y17" s="60"/>
    </row>
    <row r="18" spans="3:25" ht="15" thickBot="1" x14ac:dyDescent="0.4">
      <c r="C18" s="47"/>
      <c r="D18" s="47"/>
      <c r="V18" s="59"/>
      <c r="W18" s="60"/>
      <c r="X18" s="61"/>
      <c r="Y18" s="60"/>
    </row>
    <row r="19" spans="3:25" ht="15" thickBot="1" x14ac:dyDescent="0.4">
      <c r="C19" s="47"/>
      <c r="D19" s="47"/>
      <c r="V19" s="59"/>
      <c r="W19" s="60"/>
      <c r="X19" s="61"/>
      <c r="Y19" s="60"/>
    </row>
    <row r="20" spans="3:25" ht="15" thickBot="1" x14ac:dyDescent="0.4">
      <c r="V20" s="59"/>
      <c r="W20" s="60"/>
      <c r="X20" s="61"/>
      <c r="Y20" s="60"/>
    </row>
    <row r="21" spans="3:25" ht="15" thickBot="1" x14ac:dyDescent="0.4">
      <c r="C21" s="47"/>
      <c r="D21" s="47"/>
      <c r="F21"/>
      <c r="G21"/>
      <c r="H21"/>
      <c r="I21"/>
      <c r="J21"/>
      <c r="K21"/>
      <c r="V21" s="59"/>
      <c r="W21" s="60"/>
      <c r="X21" s="61"/>
      <c r="Y21" s="60"/>
    </row>
    <row r="22" spans="3:25" ht="15" thickBot="1" x14ac:dyDescent="0.4">
      <c r="F22"/>
      <c r="G22"/>
      <c r="H22"/>
      <c r="I22"/>
      <c r="J22"/>
      <c r="K22"/>
      <c r="V22" s="59"/>
      <c r="W22" s="60"/>
      <c r="X22" s="61"/>
      <c r="Y22" s="60"/>
    </row>
    <row r="23" spans="3:25" ht="15" thickBot="1" x14ac:dyDescent="0.4">
      <c r="F23"/>
      <c r="G23"/>
      <c r="H23"/>
      <c r="I23"/>
      <c r="J23"/>
      <c r="K23"/>
      <c r="V23" s="59"/>
      <c r="W23" s="60"/>
      <c r="X23" s="61"/>
      <c r="Y23" s="60"/>
    </row>
    <row r="24" spans="3:25" ht="15" thickBot="1" x14ac:dyDescent="0.4">
      <c r="C24" s="47"/>
      <c r="D24" s="47"/>
      <c r="F24"/>
      <c r="G24"/>
      <c r="H24"/>
      <c r="I24"/>
      <c r="J24"/>
      <c r="K24"/>
      <c r="V24" s="59"/>
      <c r="W24" s="60"/>
      <c r="X24" s="61"/>
      <c r="Y24" s="60"/>
    </row>
    <row r="25" spans="3:25" ht="15" thickBot="1" x14ac:dyDescent="0.4">
      <c r="F25"/>
      <c r="G25"/>
      <c r="H25"/>
      <c r="I25"/>
      <c r="J25"/>
      <c r="K25"/>
      <c r="V25" s="59"/>
      <c r="W25" s="60"/>
      <c r="X25" s="61"/>
      <c r="Y25" s="60"/>
    </row>
    <row r="26" spans="3:25" ht="15" thickBot="1" x14ac:dyDescent="0.4">
      <c r="F26"/>
      <c r="G26"/>
      <c r="H26"/>
      <c r="I26"/>
      <c r="J26"/>
      <c r="K26"/>
      <c r="V26" s="59"/>
      <c r="W26" s="60"/>
      <c r="X26" s="61"/>
      <c r="Y26" s="60"/>
    </row>
    <row r="27" spans="3:25" ht="15" thickBot="1" x14ac:dyDescent="0.4">
      <c r="C27" s="47"/>
      <c r="D27" s="47"/>
      <c r="F27"/>
      <c r="G27"/>
      <c r="H27"/>
      <c r="I27"/>
      <c r="J27"/>
      <c r="K27"/>
      <c r="V27" s="59"/>
      <c r="W27" s="60"/>
      <c r="X27" s="61"/>
      <c r="Y27" s="60"/>
    </row>
    <row r="28" spans="3:25" ht="15" thickBot="1" x14ac:dyDescent="0.4">
      <c r="C28" s="47"/>
      <c r="D28" s="47"/>
      <c r="F28"/>
      <c r="G28"/>
      <c r="H28"/>
      <c r="I28"/>
      <c r="J28"/>
      <c r="K28"/>
      <c r="V28" s="59"/>
      <c r="W28" s="60"/>
      <c r="X28" s="61"/>
      <c r="Y28" s="60"/>
    </row>
    <row r="29" spans="3:25" x14ac:dyDescent="0.35">
      <c r="C29" s="47"/>
      <c r="D29" s="47"/>
      <c r="F29"/>
      <c r="G29"/>
      <c r="H29"/>
      <c r="I29"/>
      <c r="J29"/>
      <c r="K29"/>
    </row>
    <row r="30" spans="3:25" x14ac:dyDescent="0.35">
      <c r="C30" s="47"/>
      <c r="D30" s="47"/>
      <c r="F30"/>
      <c r="G30"/>
      <c r="H30"/>
      <c r="I30"/>
      <c r="J30"/>
      <c r="K30"/>
    </row>
    <row r="31" spans="3:25" x14ac:dyDescent="0.35">
      <c r="C31" s="47"/>
      <c r="D31" s="47"/>
      <c r="F31"/>
      <c r="G31"/>
      <c r="H31"/>
      <c r="I31"/>
      <c r="J31"/>
      <c r="K31"/>
    </row>
    <row r="32" spans="3:25" x14ac:dyDescent="0.35">
      <c r="C32" s="47"/>
      <c r="D32" s="47"/>
      <c r="F32"/>
      <c r="G32"/>
      <c r="H32"/>
      <c r="I32"/>
      <c r="J32"/>
      <c r="K32"/>
    </row>
    <row r="33" spans="3:17" x14ac:dyDescent="0.35">
      <c r="C33" s="47"/>
      <c r="D33" s="47"/>
      <c r="F33"/>
      <c r="G33"/>
      <c r="H33"/>
      <c r="I33"/>
      <c r="J33"/>
      <c r="K33"/>
    </row>
    <row r="34" spans="3:17" x14ac:dyDescent="0.35">
      <c r="C34" s="47"/>
      <c r="D34" s="47"/>
      <c r="M34" s="45" t="s">
        <v>45</v>
      </c>
      <c r="N34" s="45" t="s">
        <v>46</v>
      </c>
    </row>
    <row r="35" spans="3:17" x14ac:dyDescent="0.35">
      <c r="C35" s="47"/>
      <c r="D35" s="47"/>
      <c r="L35" s="45" t="s">
        <v>43</v>
      </c>
      <c r="M35" s="47">
        <f>N43</f>
        <v>1795.8000000000004</v>
      </c>
      <c r="N35" s="47">
        <f>P43</f>
        <v>1503.8</v>
      </c>
    </row>
    <row r="36" spans="3:17" x14ac:dyDescent="0.35">
      <c r="C36" s="47"/>
      <c r="D36" s="47"/>
      <c r="L36" s="45" t="s">
        <v>44</v>
      </c>
      <c r="M36" s="47">
        <f>O43</f>
        <v>1007.4000000000001</v>
      </c>
      <c r="N36" s="47">
        <f>Q43</f>
        <v>1095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1795.8000000000004</v>
      </c>
      <c r="O43" s="51">
        <f t="shared" ref="O43:Q43" si="0">(8760*O44)</f>
        <v>1007.4000000000001</v>
      </c>
      <c r="P43" s="51">
        <f t="shared" si="0"/>
        <v>1503.8</v>
      </c>
      <c r="Q43" s="51">
        <f t="shared" si="0"/>
        <v>1095</v>
      </c>
    </row>
    <row r="44" spans="3:17" x14ac:dyDescent="0.35">
      <c r="C44" s="47"/>
      <c r="D44" s="47"/>
      <c r="L44" s="46" t="s">
        <v>38</v>
      </c>
      <c r="N44" s="52">
        <f>AVERAGE(F4:F26)</f>
        <v>0.20500000000000004</v>
      </c>
      <c r="O44" s="52">
        <f>AVERAGE(G4:G26)</f>
        <v>0.115</v>
      </c>
      <c r="P44" s="52">
        <f>AVERAGE(H4:H26)</f>
        <v>0.17166666666666666</v>
      </c>
      <c r="Q44" s="52">
        <f>AVERAGE(I4:I26)</f>
        <v>0.125</v>
      </c>
    </row>
    <row r="45" spans="3:17" x14ac:dyDescent="0.35">
      <c r="C45" s="47"/>
      <c r="D45" s="47"/>
      <c r="L45" s="45" t="s">
        <v>59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2022-01-24T16:30:15Z</dcterms:modified>
</cp:coreProperties>
</file>