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wo node models\"/>
    </mc:Choice>
  </mc:AlternateContent>
  <xr:revisionPtr revIDLastSave="0" documentId="13_ncr:1_{5D507447-C6B4-43BA-ADF7-FC18EA37A8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  <sheet name="Wind shift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4" i="6" l="1"/>
  <c r="P44" i="6"/>
  <c r="Q44" i="6"/>
  <c r="N44" i="6"/>
  <c r="N43" i="6" s="1"/>
  <c r="M35" i="6" s="1"/>
  <c r="B37" i="7"/>
  <c r="B35" i="7"/>
  <c r="C32" i="7"/>
  <c r="B28" i="7"/>
  <c r="B14" i="7"/>
  <c r="C44" i="2"/>
  <c r="B32" i="7" l="1"/>
  <c r="B36" i="7"/>
  <c r="B33" i="7"/>
  <c r="Q43" i="6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<sst xmlns="http://schemas.openxmlformats.org/spreadsheetml/2006/main" count="93" uniqueCount="73">
  <si>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</si>
  <si>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</si>
  <si>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</si>
  <si>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</si>
  <si>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</si>
  <si>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</si>
  <si>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</si>
  <si>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</si>
  <si>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</si>
  <si>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</si>
  <si>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</si>
  <si>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</si>
  <si>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</si>
  <si>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</si>
  <si>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</si>
  <si>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</si>
  <si>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</si>
  <si>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</si>
  <si>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</si>
  <si>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</si>
  <si>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</si>
  <si>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</si>
  <si>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</si>
  <si>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</si>
  <si>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</si>
  <si>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</si>
  <si>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</si>
  <si>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</si>
  <si>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</si>
  <si>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</si>
  <si>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</si>
  <si>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</si>
  <si>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</si>
  <si>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</si>
  <si>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</si>
  <si>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</si>
  <si>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</si>
  <si>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</si>
  <si>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</si>
  <si>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</si>
  <si>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</si>
  <si>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</si>
  <si>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</si>
  <si>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</si>
  <si>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</si>
  <si>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</si>
  <si>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</si>
  <si>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</si>
  <si>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Ratio</t>
  </si>
  <si>
    <t>Anteil north</t>
  </si>
  <si>
    <t>Anteil south</t>
  </si>
  <si>
    <t>Total north</t>
  </si>
  <si>
    <t>Total south</t>
  </si>
  <si>
    <t>Total all</t>
  </si>
  <si>
    <t>Factor north</t>
  </si>
  <si>
    <t>Factor 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</si>
  <si>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</si>
  <si>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</si>
  <si>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</si>
  <si>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</si>
  <si>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</si>
  <si>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</si>
  <si>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</si>
  <si>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</si>
  <si>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</si>
  <si>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</si>
  <si>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</si>
  <si>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</si>
  <si>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18:00-19:30</t>
  </si>
  <si>
    <t>19:30-21:00</t>
  </si>
  <si>
    <t>21:00-22:30</t>
  </si>
  <si>
    <t>22:30-24:00</t>
  </si>
  <si>
    <t>Soll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</si>
</sst>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2" fontId="0" fillId="0" borderId="0" xfId="0" applyNumberFormat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timeseries!$F$4:$F$18</c:f>
              <c:numCache>
                <c:formatCode>General</c:formatCode>
                <c:ptCount val="15"/>
                <c:pt idx="0">
                  <c:v>0.54499999999999904</c:v>
                </c:pt>
                <c:pt idx="1">
                  <c:v>0.4</c:v>
                </c:pt>
                <c:pt idx="2">
                  <c:v>0.28499999999999998</c:v>
                </c:pt>
                <c:pt idx="3">
                  <c:v>0.22</c:v>
                </c:pt>
                <c:pt idx="4">
                  <c:v>0.23499999999999999</c:v>
                </c:pt>
                <c:pt idx="5">
                  <c:v>0.2</c:v>
                </c:pt>
                <c:pt idx="6">
                  <c:v>0.13</c:v>
                </c:pt>
                <c:pt idx="7">
                  <c:v>0.06</c:v>
                </c:pt>
                <c:pt idx="8">
                  <c:v>7.4999999999999997E-2</c:v>
                </c:pt>
                <c:pt idx="9">
                  <c:v>0.13</c:v>
                </c:pt>
                <c:pt idx="10">
                  <c:v>0.16999999999999901</c:v>
                </c:pt>
                <c:pt idx="11">
                  <c:v>0.28999999999999998</c:v>
                </c:pt>
                <c:pt idx="12">
                  <c:v>0.40500000000000003</c:v>
                </c:pt>
                <c:pt idx="13">
                  <c:v>0.36</c:v>
                </c:pt>
                <c:pt idx="14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timeseries!$G$4:$G$18</c:f>
              <c:numCache>
                <c:formatCode>General</c:formatCode>
                <c:ptCount val="15"/>
                <c:pt idx="0">
                  <c:v>0</c:v>
                </c:pt>
                <c:pt idx="1">
                  <c:v>0.03</c:v>
                </c:pt>
                <c:pt idx="2">
                  <c:v>0.185</c:v>
                </c:pt>
                <c:pt idx="3">
                  <c:v>0.31</c:v>
                </c:pt>
                <c:pt idx="4">
                  <c:v>0.28999999999999998</c:v>
                </c:pt>
                <c:pt idx="5">
                  <c:v>0.09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0.03</c:v>
                </c:pt>
                <c:pt idx="10">
                  <c:v>0.19</c:v>
                </c:pt>
                <c:pt idx="11">
                  <c:v>0.32</c:v>
                </c:pt>
                <c:pt idx="12">
                  <c:v>0.20499999999999999</c:v>
                </c:pt>
                <c:pt idx="13">
                  <c:v>0.04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timeseries!$H$4:$H$18</c:f>
              <c:numCache>
                <c:formatCode>General</c:formatCode>
                <c:ptCount val="15"/>
                <c:pt idx="0">
                  <c:v>0.46499999999999903</c:v>
                </c:pt>
                <c:pt idx="1">
                  <c:v>0.33</c:v>
                </c:pt>
                <c:pt idx="2">
                  <c:v>0.16499999999999901</c:v>
                </c:pt>
                <c:pt idx="3">
                  <c:v>0.12</c:v>
                </c:pt>
                <c:pt idx="4">
                  <c:v>0.11499999999999901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0.11</c:v>
                </c:pt>
                <c:pt idx="10">
                  <c:v>0.16</c:v>
                </c:pt>
                <c:pt idx="11">
                  <c:v>0.21</c:v>
                </c:pt>
                <c:pt idx="12">
                  <c:v>0.33999999999999903</c:v>
                </c:pt>
                <c:pt idx="13">
                  <c:v>0.32</c:v>
                </c:pt>
                <c:pt idx="14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7.4999999999999997E-2</c:v>
                </c:pt>
                <c:pt idx="3">
                  <c:v>0.23</c:v>
                </c:pt>
                <c:pt idx="4">
                  <c:v>0.16499999999999901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0.28499999999999998</c:v>
                </c:pt>
                <c:pt idx="11">
                  <c:v>0.45</c:v>
                </c:pt>
                <c:pt idx="12">
                  <c:v>0.4</c:v>
                </c:pt>
                <c:pt idx="13">
                  <c:v>0.15</c:v>
                </c:pt>
                <c:pt idx="1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16298.88</c:v>
                </c:pt>
                <c:pt idx="1">
                  <c:v>15186.42</c:v>
                </c:pt>
                <c:pt idx="2">
                  <c:v>21328.264999999999</c:v>
                </c:pt>
                <c:pt idx="3">
                  <c:v>22447.5</c:v>
                </c:pt>
                <c:pt idx="4">
                  <c:v>22432.76</c:v>
                </c:pt>
                <c:pt idx="5">
                  <c:v>24780.9</c:v>
                </c:pt>
                <c:pt idx="6">
                  <c:v>20955.12</c:v>
                </c:pt>
                <c:pt idx="7">
                  <c:v>20171.55</c:v>
                </c:pt>
                <c:pt idx="8">
                  <c:v>17707.400000000001</c:v>
                </c:pt>
                <c:pt idx="9">
                  <c:v>20102.16</c:v>
                </c:pt>
                <c:pt idx="10">
                  <c:v>25682.75</c:v>
                </c:pt>
                <c:pt idx="11">
                  <c:v>23438.240000000002</c:v>
                </c:pt>
                <c:pt idx="12">
                  <c:v>20418.27</c:v>
                </c:pt>
                <c:pt idx="13">
                  <c:v>21009.119999999999</c:v>
                </c:pt>
                <c:pt idx="14">
                  <c:v>18851.23</c:v>
                </c:pt>
                <c:pt idx="15">
                  <c:v>15000.4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6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  <c:pt idx="12">
                  <c:v>18:00-19:30</c:v>
                </c:pt>
                <c:pt idx="13">
                  <c:v>19:30-21:00</c:v>
                </c:pt>
                <c:pt idx="14">
                  <c:v>21:00-22:30</c:v>
                </c:pt>
                <c:pt idx="15">
                  <c:v>22:30-24:00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35445.119999999901</c:v>
                </c:pt>
                <c:pt idx="1">
                  <c:v>41059.58</c:v>
                </c:pt>
                <c:pt idx="2">
                  <c:v>50997.735000000001</c:v>
                </c:pt>
                <c:pt idx="3">
                  <c:v>52377.5</c:v>
                </c:pt>
                <c:pt idx="4">
                  <c:v>48954.239999999998</c:v>
                </c:pt>
                <c:pt idx="5">
                  <c:v>48104.1</c:v>
                </c:pt>
                <c:pt idx="6">
                  <c:v>45755.88</c:v>
                </c:pt>
                <c:pt idx="7">
                  <c:v>37461.449999999997</c:v>
                </c:pt>
                <c:pt idx="8">
                  <c:v>30124.1</c:v>
                </c:pt>
                <c:pt idx="9">
                  <c:v>39021.839999999997</c:v>
                </c:pt>
                <c:pt idx="10">
                  <c:v>41926.25</c:v>
                </c:pt>
                <c:pt idx="11">
                  <c:v>45497.7599999999</c:v>
                </c:pt>
                <c:pt idx="12">
                  <c:v>45400.729999999901</c:v>
                </c:pt>
                <c:pt idx="13">
                  <c:v>42654.879999999997</c:v>
                </c:pt>
                <c:pt idx="14">
                  <c:v>40958.769999999997</c:v>
                </c:pt>
                <c:pt idx="15">
                  <c:v>32629.200000000001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5" t="s">
        <v>21</v>
      </c>
      <c r="P3" s="66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3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4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tabSelected="1" zoomScale="85" zoomScaleNormal="85" workbookViewId="0">
      <selection activeCell="N44" sqref="N44:Q44"/>
    </sheetView>
  </sheetViews>
  <sheetFormatPr defaultRowHeight="14.5" x14ac:dyDescent="0.35"/>
  <cols>
    <col min="1" max="4" width="8.7265625" style="45"/>
    <col min="5" max="5" width="4.81640625" style="45" customWidth="1"/>
    <col min="6" max="16384" width="8.7265625" style="45"/>
  </cols>
  <sheetData>
    <row r="1" spans="1:25" x14ac:dyDescent="0.35">
      <c r="C1" s="67" t="s">
        <v>43</v>
      </c>
      <c r="D1" s="67"/>
      <c r="E1" s="46"/>
      <c r="F1" s="67" t="s">
        <v>28</v>
      </c>
      <c r="G1" s="67"/>
      <c r="H1" s="67"/>
      <c r="I1" s="67"/>
    </row>
    <row r="2" spans="1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" thickBot="1" x14ac:dyDescent="0.4">
      <c r="A4" s="45" t="s">
        <v>56</v>
      </c>
      <c r="B4" s="45">
        <v>1</v>
      </c>
      <c r="C4">
        <v>16298.88</v>
      </c>
      <c r="D4">
        <v>35445.119999999901</v>
      </c>
      <c r="E4" s="45">
        <v>1</v>
      </c>
      <c r="F4">
        <v>0.54499999999999904</v>
      </c>
      <c r="G4">
        <v>0</v>
      </c>
      <c r="H4">
        <v>0.46499999999999903</v>
      </c>
      <c r="I4">
        <v>0</v>
      </c>
    </row>
    <row r="5" spans="1:25" ht="15" thickBot="1" x14ac:dyDescent="0.4">
      <c r="A5" s="45" t="s">
        <v>57</v>
      </c>
      <c r="B5" s="45">
        <v>2</v>
      </c>
      <c r="C5">
        <v>15186.42</v>
      </c>
      <c r="D5">
        <v>41059.58</v>
      </c>
      <c r="E5" s="45">
        <v>2</v>
      </c>
      <c r="F5">
        <v>0.4</v>
      </c>
      <c r="G5">
        <v>0.03</v>
      </c>
      <c r="H5">
        <v>0.33</v>
      </c>
      <c r="I5">
        <v>0</v>
      </c>
      <c r="V5" s="56"/>
      <c r="W5" s="57"/>
      <c r="X5" s="58"/>
      <c r="Y5" s="57"/>
    </row>
    <row r="6" spans="1:25" ht="15" thickBot="1" x14ac:dyDescent="0.4">
      <c r="A6" s="45" t="s">
        <v>58</v>
      </c>
      <c r="B6" s="45">
        <v>3</v>
      </c>
      <c r="C6">
        <v>21328.264999999999</v>
      </c>
      <c r="D6">
        <v>50997.735000000001</v>
      </c>
      <c r="E6" s="45">
        <v>3</v>
      </c>
      <c r="F6">
        <v>0.28499999999999998</v>
      </c>
      <c r="G6">
        <v>0.185</v>
      </c>
      <c r="H6">
        <v>0.16499999999999901</v>
      </c>
      <c r="I6">
        <v>7.4999999999999997E-2</v>
      </c>
      <c r="V6" s="59"/>
      <c r="W6" s="60"/>
      <c r="X6" s="61"/>
      <c r="Y6" s="60"/>
    </row>
    <row r="7" spans="1:25" ht="15" thickBot="1" x14ac:dyDescent="0.4">
      <c r="A7" s="45" t="s">
        <v>59</v>
      </c>
      <c r="B7" s="45">
        <v>4</v>
      </c>
      <c r="C7">
        <v>22447.5</v>
      </c>
      <c r="D7">
        <v>52377.5</v>
      </c>
      <c r="E7" s="45">
        <v>4</v>
      </c>
      <c r="F7">
        <v>0.22</v>
      </c>
      <c r="G7">
        <v>0.31</v>
      </c>
      <c r="H7">
        <v>0.12</v>
      </c>
      <c r="I7">
        <v>0.23</v>
      </c>
      <c r="V7" s="59"/>
      <c r="W7" s="60"/>
      <c r="X7" s="61"/>
      <c r="Y7" s="60"/>
    </row>
    <row r="8" spans="1:25" ht="15" thickBot="1" x14ac:dyDescent="0.4">
      <c r="A8" s="45" t="s">
        <v>60</v>
      </c>
      <c r="B8" s="45">
        <v>5</v>
      </c>
      <c r="C8">
        <v>22432.76</v>
      </c>
      <c r="D8">
        <v>48954.239999999998</v>
      </c>
      <c r="E8" s="45">
        <v>5</v>
      </c>
      <c r="F8">
        <v>0.23499999999999999</v>
      </c>
      <c r="G8">
        <v>0.28999999999999998</v>
      </c>
      <c r="H8">
        <v>0.11499999999999901</v>
      </c>
      <c r="I8">
        <v>0.16499999999999901</v>
      </c>
      <c r="V8" s="59"/>
      <c r="W8" s="60"/>
      <c r="X8" s="61"/>
      <c r="Y8" s="60"/>
    </row>
    <row r="9" spans="1:25" ht="15" thickBot="1" x14ac:dyDescent="0.4">
      <c r="A9" s="45" t="s">
        <v>61</v>
      </c>
      <c r="B9" s="45">
        <v>6</v>
      </c>
      <c r="C9">
        <v>24780.9</v>
      </c>
      <c r="D9">
        <v>48104.1</v>
      </c>
      <c r="E9" s="45">
        <v>6</v>
      </c>
      <c r="F9">
        <v>0.2</v>
      </c>
      <c r="G9">
        <v>0.09</v>
      </c>
      <c r="H9">
        <v>0.17</v>
      </c>
      <c r="I9">
        <v>0.04</v>
      </c>
      <c r="V9" s="59"/>
      <c r="W9" s="60"/>
      <c r="X9" s="61"/>
      <c r="Y9" s="60"/>
    </row>
    <row r="10" spans="1:25" ht="15" thickBot="1" x14ac:dyDescent="0.4">
      <c r="A10" s="45" t="s">
        <v>62</v>
      </c>
      <c r="B10" s="45">
        <v>7</v>
      </c>
      <c r="C10">
        <v>20955.12</v>
      </c>
      <c r="D10">
        <v>45755.88</v>
      </c>
      <c r="E10" s="45">
        <v>7</v>
      </c>
      <c r="F10">
        <v>0.13</v>
      </c>
      <c r="G10">
        <v>0</v>
      </c>
      <c r="H10">
        <v>0.14000000000000001</v>
      </c>
      <c r="I10">
        <v>0</v>
      </c>
      <c r="V10" s="59"/>
      <c r="W10" s="60"/>
      <c r="X10" s="61"/>
      <c r="Y10" s="60"/>
    </row>
    <row r="11" spans="1:25" ht="15" thickBot="1" x14ac:dyDescent="0.4">
      <c r="A11" s="45" t="s">
        <v>63</v>
      </c>
      <c r="B11" s="45">
        <v>8</v>
      </c>
      <c r="C11">
        <v>20171.55</v>
      </c>
      <c r="D11">
        <v>37461.449999999997</v>
      </c>
      <c r="E11" s="45">
        <v>8</v>
      </c>
      <c r="F11">
        <v>0.06</v>
      </c>
      <c r="G11">
        <v>0</v>
      </c>
      <c r="H11">
        <v>0.05</v>
      </c>
      <c r="I11">
        <v>0</v>
      </c>
      <c r="V11" s="59"/>
      <c r="W11" s="60"/>
      <c r="X11" s="61"/>
      <c r="Y11" s="60"/>
    </row>
    <row r="12" spans="1:25" ht="15" thickBot="1" x14ac:dyDescent="0.4">
      <c r="A12" s="45" t="s">
        <v>64</v>
      </c>
      <c r="B12" s="45">
        <v>9</v>
      </c>
      <c r="C12">
        <v>17707.400000000001</v>
      </c>
      <c r="D12">
        <v>30124.1</v>
      </c>
      <c r="E12" s="45">
        <v>9</v>
      </c>
      <c r="F12">
        <v>7.4999999999999997E-2</v>
      </c>
      <c r="G12">
        <v>0</v>
      </c>
      <c r="H12">
        <v>7.4999999999999997E-2</v>
      </c>
      <c r="I12">
        <v>0</v>
      </c>
      <c r="V12" s="59"/>
      <c r="W12" s="60"/>
      <c r="X12" s="61"/>
      <c r="Y12" s="60"/>
    </row>
    <row r="13" spans="1:25" ht="15" thickBot="1" x14ac:dyDescent="0.4">
      <c r="A13" s="45" t="s">
        <v>65</v>
      </c>
      <c r="B13" s="45">
        <v>10</v>
      </c>
      <c r="C13">
        <v>20102.16</v>
      </c>
      <c r="D13">
        <v>39021.839999999997</v>
      </c>
      <c r="E13" s="45">
        <v>10</v>
      </c>
      <c r="F13">
        <v>0.13</v>
      </c>
      <c r="G13">
        <v>0.03</v>
      </c>
      <c r="H13">
        <v>0.11</v>
      </c>
      <c r="I13">
        <v>0.04</v>
      </c>
      <c r="V13" s="59"/>
      <c r="W13" s="60"/>
      <c r="X13" s="61"/>
      <c r="Y13" s="60"/>
    </row>
    <row r="14" spans="1:25" ht="15" thickBot="1" x14ac:dyDescent="0.4">
      <c r="A14" s="45" t="s">
        <v>66</v>
      </c>
      <c r="B14" s="45">
        <v>11</v>
      </c>
      <c r="C14">
        <v>25682.75</v>
      </c>
      <c r="D14">
        <v>41926.25</v>
      </c>
      <c r="E14" s="45">
        <v>11</v>
      </c>
      <c r="F14">
        <v>0.16999999999999901</v>
      </c>
      <c r="G14">
        <v>0.19</v>
      </c>
      <c r="H14">
        <v>0.16</v>
      </c>
      <c r="I14">
        <v>0.28499999999999998</v>
      </c>
      <c r="V14" s="59"/>
      <c r="W14" s="60"/>
      <c r="X14" s="61"/>
      <c r="Y14" s="60"/>
    </row>
    <row r="15" spans="1:25" ht="15" thickBot="1" x14ac:dyDescent="0.4">
      <c r="A15" s="45" t="s">
        <v>67</v>
      </c>
      <c r="B15" s="45">
        <v>12</v>
      </c>
      <c r="C15">
        <v>23438.240000000002</v>
      </c>
      <c r="D15">
        <v>45497.7599999999</v>
      </c>
      <c r="E15" s="45">
        <v>12</v>
      </c>
      <c r="F15">
        <v>0.28999999999999998</v>
      </c>
      <c r="G15">
        <v>0.32</v>
      </c>
      <c r="H15">
        <v>0.21</v>
      </c>
      <c r="I15">
        <v>0.45</v>
      </c>
      <c r="V15" s="59"/>
      <c r="W15" s="60"/>
      <c r="X15" s="61"/>
      <c r="Y15" s="60"/>
    </row>
    <row r="16" spans="1:25" ht="15" thickBot="1" x14ac:dyDescent="0.4">
      <c r="A16" s="45" t="s">
        <v>68</v>
      </c>
      <c r="B16" s="45">
        <v>13</v>
      </c>
      <c r="C16">
        <v>20418.27</v>
      </c>
      <c r="D16">
        <v>45400.729999999901</v>
      </c>
      <c r="E16" s="45">
        <v>13</v>
      </c>
      <c r="F16">
        <v>0.40500000000000003</v>
      </c>
      <c r="G16">
        <v>0.20499999999999999</v>
      </c>
      <c r="H16">
        <v>0.33999999999999903</v>
      </c>
      <c r="I16">
        <v>0.4</v>
      </c>
      <c r="V16" s="59"/>
      <c r="W16" s="60"/>
      <c r="X16" s="61"/>
      <c r="Y16" s="60"/>
    </row>
    <row r="17" spans="1:25" ht="15" thickBot="1" x14ac:dyDescent="0.4">
      <c r="A17" s="45" t="s">
        <v>69</v>
      </c>
      <c r="B17" s="45">
        <v>14</v>
      </c>
      <c r="C17">
        <v>21009.119999999999</v>
      </c>
      <c r="D17">
        <v>42654.879999999997</v>
      </c>
      <c r="E17" s="45">
        <v>14</v>
      </c>
      <c r="F17">
        <v>0.36</v>
      </c>
      <c r="G17">
        <v>0.04</v>
      </c>
      <c r="H17">
        <v>0.32</v>
      </c>
      <c r="I17">
        <v>0.15</v>
      </c>
      <c r="V17" s="59"/>
      <c r="W17" s="60"/>
      <c r="X17" s="61"/>
      <c r="Y17" s="60"/>
    </row>
    <row r="18" spans="1:25" ht="15" thickBot="1" x14ac:dyDescent="0.4">
      <c r="A18" s="45" t="s">
        <v>70</v>
      </c>
      <c r="B18" s="45">
        <v>15</v>
      </c>
      <c r="C18">
        <v>18851.23</v>
      </c>
      <c r="D18">
        <v>40958.769999999997</v>
      </c>
      <c r="E18" s="45">
        <v>15</v>
      </c>
      <c r="F18">
        <v>0.255</v>
      </c>
      <c r="G18">
        <v>0</v>
      </c>
      <c r="H18">
        <v>0.155</v>
      </c>
      <c r="I18">
        <v>5.0000000000000001E-3</v>
      </c>
      <c r="V18" s="59"/>
      <c r="W18" s="60"/>
      <c r="X18" s="61"/>
      <c r="Y18" s="60"/>
    </row>
    <row r="19" spans="1:25" ht="15" thickBot="1" x14ac:dyDescent="0.4">
      <c r="A19" s="45" t="s">
        <v>71</v>
      </c>
      <c r="B19" s="45">
        <v>16</v>
      </c>
      <c r="C19">
        <v>15000.4</v>
      </c>
      <c r="D19">
        <v>32629.200000000001</v>
      </c>
      <c r="E19" s="45">
        <v>16</v>
      </c>
      <c r="F19">
        <v>7.0000000000000007E-2</v>
      </c>
      <c r="G19">
        <v>0</v>
      </c>
      <c r="H19">
        <v>0.15</v>
      </c>
      <c r="I19">
        <v>0</v>
      </c>
      <c r="V19" s="59"/>
      <c r="W19" s="60"/>
      <c r="X19" s="61"/>
      <c r="Y19" s="60"/>
    </row>
    <row r="20" spans="1:25" ht="15" thickBot="1" x14ac:dyDescent="0.4">
      <c r="V20" s="59"/>
      <c r="W20" s="60"/>
      <c r="X20" s="61"/>
      <c r="Y20" s="60"/>
    </row>
    <row r="21" spans="1:25" ht="15" thickBot="1" x14ac:dyDescent="0.4">
      <c r="C21" s="47"/>
      <c r="D21" s="47"/>
      <c r="V21" s="59"/>
      <c r="W21" s="60"/>
      <c r="X21" s="61"/>
      <c r="Y21" s="60"/>
    </row>
    <row r="22" spans="1:25" ht="15" thickBot="1" x14ac:dyDescent="0.4">
      <c r="V22" s="59"/>
      <c r="W22" s="60"/>
      <c r="X22" s="61"/>
      <c r="Y22" s="60"/>
    </row>
    <row r="23" spans="1:25" ht="15" thickBot="1" x14ac:dyDescent="0.4">
      <c r="V23" s="59"/>
      <c r="W23" s="60"/>
      <c r="X23" s="61"/>
      <c r="Y23" s="60"/>
    </row>
    <row r="24" spans="1:25" ht="15" thickBot="1" x14ac:dyDescent="0.4">
      <c r="C24" s="47"/>
      <c r="D24" s="47"/>
      <c r="V24" s="59"/>
      <c r="W24" s="60"/>
      <c r="X24" s="61"/>
      <c r="Y24" s="60"/>
    </row>
    <row r="25" spans="1:25" ht="15" thickBot="1" x14ac:dyDescent="0.4">
      <c r="V25" s="59"/>
      <c r="W25" s="60"/>
      <c r="X25" s="61"/>
      <c r="Y25" s="60"/>
    </row>
    <row r="26" spans="1:25" ht="15" thickBot="1" x14ac:dyDescent="0.4">
      <c r="V26" s="59"/>
      <c r="W26" s="60"/>
      <c r="X26" s="61"/>
      <c r="Y26" s="60"/>
    </row>
    <row r="27" spans="1:25" ht="15" thickBot="1" x14ac:dyDescent="0.4">
      <c r="C27" s="47"/>
      <c r="D27" s="47"/>
      <c r="V27" s="59"/>
      <c r="W27" s="60"/>
      <c r="X27" s="61"/>
      <c r="Y27" s="60"/>
    </row>
    <row r="28" spans="1:25" ht="15" thickBot="1" x14ac:dyDescent="0.4">
      <c r="C28" s="47"/>
      <c r="D28" s="47"/>
      <c r="V28" s="59"/>
      <c r="W28" s="60"/>
      <c r="X28" s="61"/>
      <c r="Y28" s="60"/>
    </row>
    <row r="29" spans="1:25" x14ac:dyDescent="0.35">
      <c r="C29" s="47"/>
      <c r="D29" s="47"/>
    </row>
    <row r="30" spans="1:25" x14ac:dyDescent="0.35">
      <c r="C30" s="47"/>
      <c r="D30" s="47"/>
    </row>
    <row r="31" spans="1:25" x14ac:dyDescent="0.35">
      <c r="C31" s="47"/>
      <c r="D31" s="47"/>
    </row>
    <row r="32" spans="1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2195.8399999999988</v>
      </c>
      <c r="N35" s="47">
        <f>P43</f>
        <v>1708.1999999999975</v>
      </c>
    </row>
    <row r="36" spans="3:17" x14ac:dyDescent="0.35">
      <c r="C36" s="47"/>
      <c r="D36" s="47"/>
      <c r="L36" s="45" t="s">
        <v>45</v>
      </c>
      <c r="M36" s="47">
        <f>O43</f>
        <v>986.96000000000015</v>
      </c>
      <c r="N36" s="47">
        <f>Q43</f>
        <v>1074.5599999999995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2195.8399999999988</v>
      </c>
      <c r="O43" s="51">
        <f t="shared" ref="O43:Q43" si="0">(8760*O44)</f>
        <v>986.96000000000015</v>
      </c>
      <c r="P43" s="51">
        <f t="shared" si="0"/>
        <v>1708.1999999999975</v>
      </c>
      <c r="Q43" s="51">
        <f t="shared" si="0"/>
        <v>1074.5599999999995</v>
      </c>
    </row>
    <row r="44" spans="3:17" x14ac:dyDescent="0.35">
      <c r="C44" s="47"/>
      <c r="D44" s="47"/>
      <c r="L44" s="46" t="s">
        <v>39</v>
      </c>
      <c r="N44" s="52">
        <f>AVERAGE(F4:F18)</f>
        <v>0.25066666666666654</v>
      </c>
      <c r="O44" s="52">
        <f t="shared" ref="O44:Q44" si="1">AVERAGE(G4:G18)</f>
        <v>0.11266666666666668</v>
      </c>
      <c r="P44" s="52">
        <f t="shared" si="1"/>
        <v>0.19499999999999973</v>
      </c>
      <c r="Q44" s="52">
        <f t="shared" si="1"/>
        <v>0.1226666666666666</v>
      </c>
    </row>
    <row r="45" spans="3:17" x14ac:dyDescent="0.35">
      <c r="C45" s="47"/>
      <c r="D45" s="47"/>
      <c r="L45" s="45" t="s">
        <v>72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17" x14ac:dyDescent="0.35">
      <c r="C49" s="47"/>
      <c r="D49" s="47"/>
      <c r="N49" s="53"/>
      <c r="O49" s="53"/>
      <c r="P49" s="53"/>
      <c r="Q49" s="53"/>
    </row>
    <row r="50" spans="3:17" x14ac:dyDescent="0.35">
      <c r="C50" s="47"/>
      <c r="D50" s="47"/>
    </row>
    <row r="51" spans="3:17" x14ac:dyDescent="0.35">
      <c r="C51" s="47"/>
      <c r="D51" s="47"/>
    </row>
    <row r="52" spans="3:17" x14ac:dyDescent="0.35">
      <c r="C52" s="47"/>
      <c r="D52" s="47"/>
    </row>
    <row r="53" spans="3:17" x14ac:dyDescent="0.35">
      <c r="C53" s="47"/>
    </row>
    <row r="54" spans="3:17" x14ac:dyDescent="0.35">
      <c r="C54" s="47"/>
    </row>
    <row r="55" spans="3:17" x14ac:dyDescent="0.35">
      <c r="C55" s="47"/>
    </row>
    <row r="56" spans="3:17" x14ac:dyDescent="0.35">
      <c r="C56" s="47"/>
      <c r="D56" s="47"/>
      <c r="F56" s="53"/>
      <c r="G56" s="53"/>
      <c r="H56" s="53"/>
      <c r="I56" s="53"/>
    </row>
    <row r="57" spans="3:17" x14ac:dyDescent="0.35">
      <c r="C57" s="47"/>
      <c r="D57" s="47"/>
      <c r="F57" s="53"/>
      <c r="G57" s="53"/>
      <c r="H57" s="53"/>
      <c r="I57" s="53"/>
    </row>
    <row r="58" spans="3:17" x14ac:dyDescent="0.35">
      <c r="C58" s="47"/>
      <c r="D58" s="47"/>
      <c r="F58" s="53"/>
      <c r="G58" s="53"/>
      <c r="H58" s="53"/>
      <c r="I58" s="53"/>
    </row>
    <row r="59" spans="3:17" x14ac:dyDescent="0.35">
      <c r="C59" s="47"/>
      <c r="D59" s="47"/>
      <c r="F59" s="53"/>
      <c r="G59" s="53"/>
      <c r="H59" s="53"/>
      <c r="I59" s="53"/>
    </row>
    <row r="60" spans="3:17" x14ac:dyDescent="0.35">
      <c r="C60" s="47"/>
      <c r="D60" s="47"/>
      <c r="F60" s="53"/>
      <c r="G60" s="53"/>
      <c r="H60" s="53"/>
      <c r="I60" s="53"/>
    </row>
    <row r="61" spans="3:17" x14ac:dyDescent="0.35">
      <c r="C61" s="47"/>
      <c r="D61" s="47"/>
      <c r="F61" s="53"/>
      <c r="G61" s="53"/>
      <c r="H61" s="53"/>
      <c r="I61" s="53"/>
    </row>
    <row r="62" spans="3:17" x14ac:dyDescent="0.35">
      <c r="C62" s="47"/>
      <c r="D62" s="47"/>
      <c r="F62" s="53"/>
      <c r="G62" s="53"/>
      <c r="H62" s="53"/>
      <c r="I62" s="53"/>
    </row>
    <row r="63" spans="3:17" x14ac:dyDescent="0.35">
      <c r="C63" s="47"/>
      <c r="D63" s="47"/>
      <c r="F63" s="53"/>
      <c r="G63" s="53"/>
      <c r="H63" s="53"/>
      <c r="I63" s="53"/>
    </row>
    <row r="64" spans="3:17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A3B40-044F-436C-80C0-806BB9FE0DB5}">
  <dimension ref="A1:C37"/>
  <sheetViews>
    <sheetView topLeftCell="A16" workbookViewId="0">
      <selection activeCell="B37" sqref="B37"/>
    </sheetView>
  </sheetViews>
  <sheetFormatPr defaultRowHeight="14.5" x14ac:dyDescent="0.35"/>
  <cols>
    <col min="1" max="1" width="11.1796875" bestFit="1" customWidth="1"/>
  </cols>
  <sheetData>
    <row r="1" spans="1:2" x14ac:dyDescent="0.35">
      <c r="B1" t="s">
        <v>46</v>
      </c>
    </row>
    <row r="2" spans="1:2" x14ac:dyDescent="0.35">
      <c r="B2" s="45">
        <v>0.57999999999999996</v>
      </c>
    </row>
    <row r="3" spans="1:2" x14ac:dyDescent="0.35">
      <c r="B3" s="45">
        <v>0.51</v>
      </c>
    </row>
    <row r="4" spans="1:2" x14ac:dyDescent="0.35">
      <c r="B4" s="45">
        <v>0.4</v>
      </c>
    </row>
    <row r="5" spans="1:2" x14ac:dyDescent="0.35">
      <c r="B5" s="45">
        <v>0.33</v>
      </c>
    </row>
    <row r="6" spans="1:2" x14ac:dyDescent="0.35">
      <c r="B6" s="45">
        <v>0.24</v>
      </c>
    </row>
    <row r="7" spans="1:2" x14ac:dyDescent="0.35">
      <c r="B7" s="45">
        <v>0.22</v>
      </c>
    </row>
    <row r="8" spans="1:2" x14ac:dyDescent="0.35">
      <c r="B8" s="45">
        <v>0.23</v>
      </c>
    </row>
    <row r="9" spans="1:2" x14ac:dyDescent="0.35">
      <c r="B9" s="45">
        <v>0.24</v>
      </c>
    </row>
    <row r="10" spans="1:2" x14ac:dyDescent="0.35">
      <c r="B10" s="45">
        <v>0.2</v>
      </c>
    </row>
    <row r="11" spans="1:2" x14ac:dyDescent="0.35">
      <c r="B11" s="45">
        <v>0.15</v>
      </c>
    </row>
    <row r="12" spans="1:2" x14ac:dyDescent="0.35">
      <c r="B12" s="45">
        <v>0.11</v>
      </c>
    </row>
    <row r="13" spans="1:2" x14ac:dyDescent="0.35">
      <c r="B13" s="45">
        <v>0.06</v>
      </c>
    </row>
    <row r="14" spans="1:2" x14ac:dyDescent="0.35">
      <c r="A14" t="s">
        <v>51</v>
      </c>
      <c r="B14">
        <f>SUM(B2:B13)</f>
        <v>3.27</v>
      </c>
    </row>
    <row r="16" spans="1:2" x14ac:dyDescent="0.35">
      <c r="B16" s="45">
        <v>0.51</v>
      </c>
    </row>
    <row r="17" spans="1:3" x14ac:dyDescent="0.35">
      <c r="B17" s="45">
        <v>0.42</v>
      </c>
    </row>
    <row r="18" spans="1:3" x14ac:dyDescent="0.35">
      <c r="B18" s="45">
        <v>0.33</v>
      </c>
    </row>
    <row r="19" spans="1:3" x14ac:dyDescent="0.35">
      <c r="B19" s="45">
        <v>0.18</v>
      </c>
    </row>
    <row r="20" spans="1:3" x14ac:dyDescent="0.35">
      <c r="B20" s="45">
        <v>0.15</v>
      </c>
    </row>
    <row r="21" spans="1:3" x14ac:dyDescent="0.35">
      <c r="B21" s="45">
        <v>0.12</v>
      </c>
    </row>
    <row r="22" spans="1:3" x14ac:dyDescent="0.35">
      <c r="B22" s="45">
        <v>0.08</v>
      </c>
    </row>
    <row r="23" spans="1:3" x14ac:dyDescent="0.35">
      <c r="B23" s="45">
        <v>0.15</v>
      </c>
    </row>
    <row r="24" spans="1:3" x14ac:dyDescent="0.35">
      <c r="B24" s="45">
        <v>0.17</v>
      </c>
    </row>
    <row r="25" spans="1:3" x14ac:dyDescent="0.35">
      <c r="B25" s="45">
        <v>0.15</v>
      </c>
    </row>
    <row r="26" spans="1:3" x14ac:dyDescent="0.35">
      <c r="B26" s="45">
        <v>0.13</v>
      </c>
    </row>
    <row r="27" spans="1:3" x14ac:dyDescent="0.35">
      <c r="B27" s="45">
        <v>0.05</v>
      </c>
    </row>
    <row r="28" spans="1:3" x14ac:dyDescent="0.35">
      <c r="A28" t="s">
        <v>52</v>
      </c>
      <c r="B28">
        <f>SUM(B16:B27)</f>
        <v>2.4399999999999995</v>
      </c>
    </row>
    <row r="30" spans="1:3" x14ac:dyDescent="0.35">
      <c r="A30" t="s">
        <v>54</v>
      </c>
      <c r="B30">
        <v>1</v>
      </c>
    </row>
    <row r="31" spans="1:3" x14ac:dyDescent="0.35">
      <c r="A31" t="s">
        <v>55</v>
      </c>
      <c r="B31">
        <v>1</v>
      </c>
    </row>
    <row r="32" spans="1:3" x14ac:dyDescent="0.35">
      <c r="A32" t="s">
        <v>53</v>
      </c>
      <c r="B32">
        <f>B14+B28</f>
        <v>5.7099999999999991</v>
      </c>
      <c r="C32">
        <f>B32</f>
        <v>5.7099999999999991</v>
      </c>
    </row>
    <row r="33" spans="1:3" x14ac:dyDescent="0.35">
      <c r="A33" t="s">
        <v>48</v>
      </c>
      <c r="B33">
        <f>B14/B28</f>
        <v>1.3401639344262297</v>
      </c>
      <c r="C33" s="62">
        <v>1.5</v>
      </c>
    </row>
    <row r="35" spans="1:3" x14ac:dyDescent="0.35">
      <c r="A35" t="s">
        <v>49</v>
      </c>
      <c r="B35">
        <f>B14/B32</f>
        <v>0.57267950963222425</v>
      </c>
    </row>
    <row r="36" spans="1:3" x14ac:dyDescent="0.35">
      <c r="A36" t="s">
        <v>50</v>
      </c>
      <c r="B36">
        <f>B28/B32</f>
        <v>0.42732049036777581</v>
      </c>
    </row>
    <row r="37" spans="1:3" x14ac:dyDescent="0.35">
      <c r="B37">
        <f>(B33+1)/B32</f>
        <v>0.40983606557377061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timeseries</vt:lpstr>
      <vt:lpstr>Wind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2022-01-18T23:27:56Z</dcterms:modified>
</cp:coreProperties>
</file>