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441" documentId="13_ncr:1_{DED5795E-3DC0-A949-81AB-74CAE5BDD1E8}" xr6:coauthVersionLast="47" xr6:coauthVersionMax="47" xr10:uidLastSave="{E8B66BF7-03A9-1841-8729-14A2EDE86D8D}"/>
  <bookViews>
    <workbookView xWindow="5520" yWindow="760" windowWidth="29040" windowHeight="15720" tabRatio="62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4" authorId="3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49"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7"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5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6"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6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7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8"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9"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72"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3"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4"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6"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5"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7"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<sst xmlns="http://schemas.openxmlformats.org/spreadsheetml/2006/main" count="6192" uniqueCount="2229">
  <si>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</si>
  <si>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</si>
  <si>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</si>
  <si>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</si>
  <si>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</si>
  <si>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</si>
  <si>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</si>
  <si>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</si>
  <si>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</si>
  <si>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</si>
  <si>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</si>
  <si>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</si>
  <si>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</si>
  <si>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</si>
  <si>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</si>
  <si>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</si>
  <si>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</si>
  <si>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</si>
  <si>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</si>
  <si>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</si>
  <si>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</si>
  <si>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</si>
  <si>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</si>
  <si>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</si>
  <si>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</si>
  <si>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</si>
  <si>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</si>
  <si>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</si>
  <si>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</si>
  <si>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</si>
  <si>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</si>
  <si>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</si>
  <si>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</si>
  <si>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</si>
  <si>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</si>
  <si>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</si>
  <si>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</si>
  <si>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</si>
  <si>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</si>
  <si>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</si>
  <si>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</si>
  <si>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</si>
  <si>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</si>
  <si>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</si>
  <si>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</si>
  <si>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</si>
  <si>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</si>
  <si>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</si>
  <si>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</si>
  <si>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</si>
  <si>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</si>
  <si>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</si>
  <si>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</si>
  <si>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</si>
  <si>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</si>
  <si>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</si>
  <si>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</si>
  <si>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</si>
  <si>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</si>
  <si>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</si>
  <si>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</si>
  <si>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</si>
  <si>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</si>
  <si>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</si>
  <si>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</si>
  <si>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</si>
  <si>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</si>
  <si>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</si>
  <si>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</si>
  <si>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</si>
  <si>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</si>
  <si>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</si>
  <si>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</si>
  <si>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</si>
  <si>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</si>
  <si>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</si>
  <si>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</si>
  <si>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</si>
  <si>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</si>
  <si>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</si>
  <si>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</si>
  <si>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</si>
  <si>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</si>
  <si>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</si>
  <si>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</si>
  <si>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</si>
  <si>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</si>
  <si>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</si>
  <si>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</si>
  <si>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</si>
  <si>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</si>
  <si>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</si>
  <si>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</si>
  <si>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</si>
  <si>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</si>
  <si>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</si>
  <si>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</si>
  <si>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</si>
  <si>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</si>
  <si>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</si>
  <si>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</si>
  <si>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</si>
  <si>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</si>
  <si>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</si>
  <si>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</si>
  <si>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</si>
  <si>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</si>
  <si>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</si>
  <si>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</si>
  <si>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</si>
  <si>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</si>
  <si>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</si>
  <si>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</si>
  <si>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</si>
  <si>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</si>
  <si>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</si>
  <si>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</si>
  <si>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</si>
  <si>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</si>
  <si>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</si>
  <si>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</si>
  <si>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</si>
  <si>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</si>
  <si>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</si>
  <si>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</si>
  <si>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</si>
  <si>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</si>
  <si>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</si>
  <si>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</si>
  <si>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</si>
  <si>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</si>
  <si>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</si>
  <si>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</si>
  <si>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</si>
  <si>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</si>
  <si>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</si>
  <si>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</si>
  <si>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</si>
  <si>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</si>
  <si>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</si>
  <si>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</si>
  <si>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</si>
  <si>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</si>
  <si>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</si>
  <si>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</si>
  <si>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</si>
  <si>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</si>
  <si>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</si>
  <si>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</si>
  <si>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</si>
  <si>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</si>
  <si>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</si>
  <si>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</si>
  <si>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</si>
  <si>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</si>
  <si>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</si>
  <si>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</si>
  <si>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</si>
  <si>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</si>
  <si>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</si>
  <si>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</si>
  <si>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</si>
  <si>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</si>
  <si>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</si>
  <si>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</si>
  <si>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</si>
  <si>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</si>
  <si>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</si>
  <si>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</si>
  <si>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</si>
  <si>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</si>
  <si>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</si>
  <si>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</si>
  <si>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</si>
  <si>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</si>
  <si>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</si>
  <si>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</si>
  <si>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</si>
  <si>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</si>
  <si>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</si>
  <si>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</si>
  <si>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</si>
  <si>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</si>
  <si>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</si>
  <si>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</si>
  <si>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</si>
  <si>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</si>
  <si>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</si>
  <si>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</si>
  <si>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</si>
  <si>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</si>
  <si>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</si>
  <si>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</si>
  <si>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</si>
  <si>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</si>
  <si>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</si>
  <si>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</si>
  <si>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</si>
  <si>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</si>
  <si>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</si>
  <si>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</si>
  <si>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</si>
  <si>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</si>
  <si>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</si>
  <si>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</si>
  <si>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</si>
  <si>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</si>
  <si>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</si>
  <si>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</si>
  <si>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</si>
  <si>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</si>
  <si>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</si>
  <si>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</si>
  <si>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</si>
  <si>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</si>
  <si>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</si>
  <si>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</si>
  <si>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</si>
  <si>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</si>
  <si>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</si>
  <si>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</si>
  <si>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</si>
  <si>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</si>
  <si>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</si>
  <si>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</si>
  <si>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</si>
  <si>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</si>
  <si>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</si>
  <si>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</si>
  <si>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</si>
  <si>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</si>
  <si>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</si>
  <si>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</si>
  <si>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</si>
  <si>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</si>
  <si>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</si>
  <si>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</si>
  <si>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</si>
  <si>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</si>
  <si>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</si>
  <si>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</si>
  <si>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</si>
  <si>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</si>
  <si>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</si>
  <si>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</si>
  <si>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</si>
  <si>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</si>
  <si>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</si>
  <si>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</si>
  <si>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</si>
  <si>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</si>
  <si>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</si>
  <si>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</si>
  <si>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</si>
  <si>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</si>
  <si>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</si>
  <si>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</si>
  <si>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</si>
  <si>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</si>
  <si>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</si>
  <si>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</si>
  <si>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</si>
  <si>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</si>
  <si>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</si>
  <si>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</si>
  <si>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</si>
  <si>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</si>
  <si>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</si>
  <si>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</si>
  <si>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</si>
  <si>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</si>
  <si>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</si>
  <si>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</si>
  <si>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</si>
  <si>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</si>
  <si>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</si>
  <si>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</si>
  <si>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</si>
  <si>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</si>
  <si>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</si>
  <si>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</si>
  <si>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</si>
  <si>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</si>
  <si>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</si>
  <si>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</si>
  <si>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</si>
  <si>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</si>
  <si>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</si>
  <si>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</si>
  <si>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</si>
  <si>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</si>
  <si>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</si>
  <si>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</si>
  <si>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</si>
  <si>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</si>
  <si>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</si>
  <si>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</si>
  <si>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</si>
  <si>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</si>
  <si>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</si>
  <si>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</si>
  <si>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</si>
  <si>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</si>
  <si>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</si>
  <si>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</si>
  <si>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</si>
  <si>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</si>
  <si>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</si>
  <si>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</si>
  <si>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</si>
  <si>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</si>
  <si>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</si>
  <si>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</si>
  <si>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</si>
  <si>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</si>
  <si>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</si>
  <si>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</si>
  <si>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</si>
  <si>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</si>
  <si>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</si>
  <si>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</si>
  <si>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</si>
  <si>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</si>
  <si>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</si>
  <si>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</si>
  <si>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</si>
  <si>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</si>
  <si>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</si>
  <si>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</si>
  <si>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</si>
  <si>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</si>
  <si>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</si>
  <si>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</si>
  <si>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</si>
  <si>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</si>
  <si>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</si>
  <si>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</si>
  <si>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</si>
  <si>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</si>
  <si>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</si>
  <si>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</si>
  <si>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</si>
  <si>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</si>
  <si>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</si>
  <si>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</si>
  <si>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</si>
  <si>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</si>
  <si>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</si>
  <si>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</si>
  <si>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</si>
  <si>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</si>
  <si>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</si>
  <si>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</si>
  <si>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</si>
  <si>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</si>
  <si>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</si>
  <si>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</si>
  <si>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</si>
  <si>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</si>
  <si>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</si>
  <si>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</si>
  <si>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</si>
  <si>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</si>
  <si>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</si>
  <si>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</si>
  <si>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</si>
  <si>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</si>
  <si>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</si>
  <si>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</si>
  <si>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</si>
  <si>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</si>
  <si>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</si>
  <si>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</si>
  <si>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</si>
  <si>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</si>
  <si>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</si>
  <si>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</si>
  <si>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</si>
  <si>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</si>
  <si>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</si>
  <si>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</si>
  <si>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</si>
  <si>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</si>
  <si>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</si>
  <si>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</si>
  <si>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</si>
  <si>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</si>
  <si>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</si>
  <si>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</si>
  <si>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</si>
  <si>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</si>
  <si>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</si>
  <si>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</si>
  <si>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</si>
  <si>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</si>
  <si>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</si>
  <si>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</si>
  <si>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</si>
  <si>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</si>
  <si>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</si>
  <si>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</si>
  <si>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</si>
  <si>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</si>
  <si>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</si>
  <si>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</si>
  <si>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</si>
  <si>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</si>
  <si>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</si>
  <si>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</si>
  <si>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</si>
  <si>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</si>
  <si>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</si>
  <si>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</si>
  <si>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</si>
  <si>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</si>
  <si>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</si>
  <si>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</si>
  <si>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</si>
  <si>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</si>
  <si>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</si>
  <si>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</si>
  <si>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</si>
  <si>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</si>
  <si>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</si>
  <si>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</si>
  <si>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</si>
  <si>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</si>
  <si>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</si>
  <si>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</si>
  <si>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</si>
  <si>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</si>
  <si>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</si>
  <si>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</si>
  <si>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</si>
  <si>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</si>
  <si>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</si>
  <si>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</si>
  <si>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</si>
  <si>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</si>
  <si>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</si>
  <si>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</si>
  <si>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</si>
  <si>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</si>
  <si>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</si>
  <si>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</si>
  <si>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</si>
  <si>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</si>
  <si>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</si>
  <si>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</si>
  <si>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</si>
  <si>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</si>
  <si>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</si>
  <si>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</si>
  <si>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</si>
  <si>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</si>
  <si>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</si>
  <si>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</si>
  <si>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</si>
  <si>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</si>
  <si>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</si>
  <si>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</si>
  <si>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</si>
  <si>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</si>
  <si>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</si>
  <si>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</si>
  <si>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</si>
  <si>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</si>
  <si>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</si>
  <si>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</si>
  <si>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</si>
  <si>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</si>
  <si>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</si>
  <si>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</si>
  <si>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</si>
  <si>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</si>
  <si>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</si>
  <si>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</si>
  <si>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</si>
  <si>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</si>
  <si>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</si>
  <si>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</si>
  <si>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</si>
  <si>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</si>
  <si>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</si>
  <si>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</si>
  <si>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</si>
  <si>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</si>
  <si>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</si>
  <si>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</si>
  <si>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</si>
  <si>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</si>
  <si>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</si>
  <si>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</si>
  <si>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</si>
  <si>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</si>
  <si>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</si>
  <si>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</si>
  <si>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</si>
  <si>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</si>
  <si>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</si>
  <si>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</si>
  <si>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</si>
  <si>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</si>
  <si>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</si>
  <si>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</si>
  <si>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</si>
  <si>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</si>
  <si>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</si>
  <si>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</si>
  <si>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</si>
  <si>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</si>
  <si>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</si>
  <si>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</si>
  <si>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</si>
  <si>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</si>
  <si>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</si>
  <si>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</si>
  <si>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</si>
  <si>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</si>
  <si>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</si>
  <si>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</si>
  <si>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</si>
  <si>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</si>
  <si>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</si>
  <si>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</si>
  <si>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</si>
  <si>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</si>
  <si>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</si>
  <si>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</si>
  <si>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</si>
  <si>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</si>
  <si>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</si>
  <si>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</si>
  <si>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</si>
  <si>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</si>
  <si>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</si>
  <si>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</si>
  <si>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</si>
  <si>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</si>
  <si>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</si>
  <si>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</si>
  <si>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</si>
  <si>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</si>
  <si>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</si>
  <si>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</si>
  <si>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</si>
  <si>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</si>
  <si>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</si>
  <si>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</si>
  <si>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</si>
  <si>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</si>
  <si>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</si>
  <si>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</si>
  <si>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</si>
  <si>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</si>
  <si>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</si>
  <si>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</si>
  <si>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</si>
  <si>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</si>
  <si>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</si>
  <si>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</si>
  <si>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</si>
  <si>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</si>
  <si>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</si>
  <si>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</si>
  <si>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</si>
  <si>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</si>
  <si>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</si>
  <si>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</si>
  <si>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</si>
  <si>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</si>
  <si>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</si>
  <si>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</si>
  <si>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</si>
  <si>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</si>
  <si>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</si>
  <si>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</si>
  <si>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</si>
  <si>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</si>
  <si>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</si>
  <si>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</si>
  <si>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</si>
  <si>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</si>
  <si>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</si>
  <si>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</si>
  <si>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</si>
  <si>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</si>
  <si>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</si>
  <si>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</si>
  <si>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</si>
  <si>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</si>
  <si>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</si>
  <si>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</si>
  <si>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</si>
  <si>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</si>
  <si>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</si>
  <si>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</si>
  <si>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</si>
  <si>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</si>
  <si>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</si>
  <si>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</si>
  <si>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</si>
  <si>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</si>
  <si>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</si>
  <si>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</si>
  <si>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</si>
  <si>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</si>
  <si>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</si>
  <si>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</si>
  <si>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</si>
  <si>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</si>
  <si>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</si>
  <si>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</si>
  <si>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</si>
  <si>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</si>
  <si>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</si>
  <si>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</si>
  <si>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</si>
  <si>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</si>
  <si>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</si>
  <si>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</si>
  <si>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</si>
  <si>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</si>
  <si>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</si>
  <si>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</si>
  <si>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</si>
  <si>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</si>
  <si>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</si>
  <si>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</si>
  <si>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</si>
  <si>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</si>
  <si>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</si>
  <si>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</si>
  <si>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</si>
  <si>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</si>
  <si>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</si>
  <si>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</si>
  <si>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</si>
  <si>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</si>
  <si>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</si>
  <si>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</si>
  <si>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</si>
  <si>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</si>
  <si>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</si>
  <si>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</si>
  <si>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</si>
  <si>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</si>
  <si>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</si>
  <si>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</si>
  <si>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</si>
  <si>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</si>
  <si>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</si>
  <si>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</si>
  <si>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</si>
  <si>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</si>
  <si>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</si>
  <si>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</si>
  <si>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</si>
  <si>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</si>
  <si>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</si>
  <si>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</si>
  <si>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</si>
  <si>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</si>
  <si>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</si>
  <si>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</si>
  <si>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</si>
  <si>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</si>
  <si>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</si>
  <si>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</si>
  <si>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</si>
  <si>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</si>
  <si>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</si>
  <si>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</si>
  <si>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</si>
  <si>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</si>
  <si>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</si>
  <si>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</si>
  <si>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</si>
  <si>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</si>
  <si>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</si>
  <si>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</si>
  <si>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</si>
  <si>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</si>
  <si>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</si>
  <si>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</si>
  <si>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</si>
  <si>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</si>
  <si>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</si>
  <si>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</si>
  <si>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</si>
  <si>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</si>
  <si>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</si>
  <si>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</si>
  <si>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</si>
  <si>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</si>
  <si>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</si>
  <si>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</si>
  <si>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</si>
  <si>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</si>
  <si>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</si>
  <si>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</si>
  <si>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</si>
  <si>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</si>
  <si>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</si>
  <si>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</si>
  <si>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</si>
  <si>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</si>
  <si>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</si>
  <si>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</si>
  <si>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</si>
  <si>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</si>
  <si>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</si>
  <si>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</si>
  <si>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</si>
  <si>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</si>
  <si>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</si>
  <si>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</si>
  <si>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</si>
  <si>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</si>
  <si>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</si>
  <si>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</si>
  <si>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</si>
  <si>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</si>
  <si>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</si>
  <si>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</si>
  <si>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</si>
  <si>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</si>
  <si>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</si>
  <si>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</si>
  <si>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</si>
  <si>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</si>
  <si>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</si>
  <si>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</si>
  <si>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</si>
  <si>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</si>
  <si>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</si>
  <si>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</si>
  <si>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</si>
  <si>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</si>
  <si>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</si>
  <si>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</si>
  <si>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</si>
  <si>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</si>
  <si>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</si>
  <si>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</si>
  <si>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</si>
  <si>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</si>
  <si>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</si>
  <si>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</si>
  <si>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</si>
  <si>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</si>
  <si>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</si>
  <si>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</si>
  <si>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</si>
  <si>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</si>
  <si>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</si>
  <si>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</si>
  <si>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</si>
  <si>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</si>
  <si>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</si>
  <si>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</si>
  <si>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</si>
  <si>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</si>
  <si>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</si>
  <si>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</si>
  <si>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</si>
  <si>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</si>
  <si>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</si>
  <si>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</si>
  <si>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</si>
  <si>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</si>
  <si>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</si>
  <si>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</si>
  <si>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</si>
  <si>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</si>
  <si>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</si>
  <si>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</si>
  <si>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</si>
  <si>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</si>
  <si>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</si>
  <si>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</si>
  <si>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</si>
  <si>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</si>
  <si>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</si>
  <si>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</si>
  <si>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</si>
  <si>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</si>
  <si>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</si>
  <si>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</si>
  <si>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</si>
  <si>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</si>
  <si>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</si>
  <si>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</si>
  <si>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</si>
  <si>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</si>
  <si>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</si>
  <si>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</si>
  <si>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</si>
  <si>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</si>
  <si>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</si>
  <si>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</si>
  <si>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</si>
  <si>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</si>
  <si>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</si>
  <si>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</si>
  <si>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</si>
  <si>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</si>
  <si>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</si>
  <si>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</si>
  <si>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</si>
  <si>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</si>
  <si>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</si>
  <si>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</si>
  <si>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</si>
  <si>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</si>
  <si>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</si>
  <si>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</si>
  <si>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</si>
  <si>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</si>
  <si>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</si>
  <si>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</si>
  <si>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</si>
  <si>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</si>
  <si>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</si>
  <si>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</si>
  <si>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</si>
  <si>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</si>
  <si>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</si>
  <si>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</si>
  <si>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</si>
  <si>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</si>
  <si>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</si>
  <si>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</si>
  <si>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</si>
  <si>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</si>
  <si>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</si>
  <si>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</si>
  <si>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</si>
  <si>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</si>
  <si>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</si>
  <si>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</si>
  <si>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</si>
  <si>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</si>
  <si>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</si>
  <si>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</si>
  <si>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</si>
  <si>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</si>
  <si>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</si>
  <si>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</si>
  <si>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</si>
  <si>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</si>
  <si>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</si>
  <si>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</si>
  <si>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</si>
  <si>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</si>
  <si>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</si>
  <si>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</si>
  <si>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</si>
  <si>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</si>
  <si>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</si>
  <si>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</si>
  <si>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</si>
  <si>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</si>
  <si>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</si>
  <si>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</si>
  <si>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</si>
  <si>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</si>
  <si>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</si>
  <si>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</si>
  <si>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</si>
  <si>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</si>
  <si>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</si>
  <si>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</si>
  <si>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</si>
  <si>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</si>
  <si>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</si>
  <si>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</si>
  <si>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</si>
  <si>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</si>
  <si>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</si>
  <si>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</si>
  <si>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</si>
  <si>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</si>
  <si>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</si>
  <si>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</si>
  <si>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</si>
  <si>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</si>
  <si>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</si>
  <si>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</si>
  <si>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</si>
  <si>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</si>
  <si>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</si>
  <si>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</si>
  <si>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</si>
  <si>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</si>
  <si>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</si>
  <si>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</si>
  <si>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</si>
  <si>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</si>
  <si>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</si>
  <si>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</si>
  <si>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</si>
  <si>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</si>
  <si>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</si>
  <si>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</si>
  <si>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</si>
  <si>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</si>
  <si>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</si>
  <si>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</si>
  <si>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</si>
  <si>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</si>
  <si>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</si>
  <si>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</si>
  <si>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</si>
  <si>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</si>
  <si>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</si>
  <si>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</si>
  <si>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</si>
  <si>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</si>
  <si>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</si>
  <si>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</si>
  <si>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</si>
  <si>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</si>
  <si>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</si>
  <si>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</si>
  <si>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</si>
  <si>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</si>
  <si>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</si>
  <si>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</si>
  <si>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</si>
  <si>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</si>
  <si>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</si>
  <si>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</si>
  <si>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</si>
  <si>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</si>
  <si>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</si>
  <si>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</si>
  <si>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</si>
  <si>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</si>
  <si>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</si>
  <si>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</si>
  <si>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</si>
  <si>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</si>
  <si>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</si>
  <si>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</si>
  <si>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</si>
  <si>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</si>
  <si>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</si>
  <si>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</si>
  <si>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</si>
  <si>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</si>
  <si>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</si>
  <si>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</si>
  <si>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</si>
  <si>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</si>
  <si>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</si>
  <si>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</si>
  <si>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</si>
  <si>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</si>
  <si>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</si>
  <si>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</si>
  <si>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</si>
  <si>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</si>
  <si>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</si>
  <si>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</si>
  <si>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</si>
  <si>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</si>
  <si>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</si>
  <si>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</si>
  <si>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</si>
  <si>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</si>
  <si>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</si>
  <si>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</si>
  <si>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</si>
  <si>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</si>
  <si>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</si>
  <si>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</si>
  <si>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</si>
  <si>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</si>
  <si>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</si>
  <si>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</si>
  <si>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</si>
  <si>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</si>
  <si>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</si>
  <si>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</si>
  <si>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</si>
  <si>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</si>
  <si>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</si>
  <si>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</si>
  <si>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</si>
  <si>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</si>
  <si>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</si>
  <si>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</si>
  <si>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</si>
  <si>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</si>
  <si>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</si>
  <si>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</si>
  <si>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</si>
  <si>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</si>
  <si>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</si>
  <si>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</si>
  <si>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</si>
  <si>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</si>
  <si>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</si>
  <si>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</si>
  <si>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</si>
  <si>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</si>
  <si>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</si>
  <si>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</si>
  <si>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</si>
  <si>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</si>
  <si>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</si>
  <si>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</si>
  <si>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</si>
  <si>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</si>
  <si>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</si>
  <si>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</si>
  <si>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</si>
  <si>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</si>
  <si>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</si>
  <si>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</si>
  <si>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</si>
  <si>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</si>
  <si>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</si>
  <si>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</si>
  <si>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</si>
  <si>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</si>
  <si>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</si>
  <si>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</si>
  <si>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</si>
  <si>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</si>
  <si>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</si>
  <si>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</si>
  <si>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</si>
  <si>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</si>
  <si>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</si>
  <si>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</si>
  <si>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</si>
  <si>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</si>
  <si>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</si>
  <si>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</si>
  <si>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</si>
  <si>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</si>
  <si>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</si>
  <si>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</si>
  <si>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</si>
  <si>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</si>
  <si>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</si>
  <si>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</si>
  <si>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</si>
  <si>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</si>
  <si>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</si>
  <si>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</si>
  <si>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</si>
  <si>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</si>
  <si>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</si>
  <si>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</si>
  <si>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</si>
  <si>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</si>
  <si>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</si>
  <si>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</si>
  <si>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</si>
  <si>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</si>
  <si>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</si>
  <si>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</si>
  <si>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</si>
  <si>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</si>
  <si>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</si>
  <si>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</si>
  <si>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</si>
  <si>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</si>
  <si>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</si>
  <si>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</si>
  <si>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</si>
  <si>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</si>
  <si>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</si>
  <si>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</si>
  <si>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</si>
  <si>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</si>
  <si>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</si>
  <si>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</si>
  <si>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</si>
  <si>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</si>
  <si>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</si>
  <si>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</si>
  <si>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</si>
  <si>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</si>
  <si>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</si>
  <si>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</si>
  <si>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</si>
  <si>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</si>
  <si>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</si>
  <si>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</si>
  <si>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</si>
  <si>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</si>
  <si>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</si>
  <si>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</si>
  <si>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</si>
  <si>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</si>
  <si>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</si>
  <si>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</si>
  <si>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</si>
  <si>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</si>
  <si>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</si>
  <si>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</si>
  <si>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</si>
  <si>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</si>
  <si>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</si>
  <si>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</si>
  <si>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</si>
  <si>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</si>
  <si>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</si>
  <si>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</si>
  <si>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</si>
  <si>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</si>
  <si>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</si>
  <si>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</si>
  <si>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</si>
  <si>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</si>
  <si>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</si>
  <si>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</si>
  <si>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</si>
  <si>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</si>
  <si>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</si>
  <si>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</si>
  <si>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</si>
  <si>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</si>
  <si>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</si>
  <si>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</si>
  <si>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</si>
  <si>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</si>
  <si>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</si>
  <si>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</si>
  <si>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</si>
  <si>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</si>
  <si>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</si>
  <si>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</si>
  <si>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</si>
  <si>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</si>
  <si>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</si>
  <si>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</si>
  <si>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</si>
  <si>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</si>
  <si>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</si>
  <si>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</si>
  <si>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</si>
  <si>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</si>
  <si>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</si>
  <si>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</si>
  <si>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</si>
  <si>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</si>
  <si>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</si>
  <si>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</si>
  <si>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</si>
  <si>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</si>
  <si>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</si>
  <si>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</si>
  <si>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</si>
  <si>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</si>
  <si>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</si>
  <si>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</si>
  <si>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</si>
  <si>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</si>
  <si>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</si>
  <si>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</si>
  <si>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</si>
  <si>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</si>
  <si>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</si>
  <si>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</si>
  <si>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</si>
  <si>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</si>
  <si>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</si>
  <si>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</si>
  <si>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</si>
  <si>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</si>
  <si>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</si>
  <si>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</si>
  <si>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</si>
  <si>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</si>
  <si>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</si>
  <si>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</si>
  <si>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</si>
  <si>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</si>
  <si>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</si>
  <si>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</si>
  <si>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</si>
  <si>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</si>
  <si>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</si>
  <si>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</si>
  <si>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</si>
  <si>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</si>
  <si>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</si>
  <si>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</si>
  <si>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</si>
  <si>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</si>
  <si>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</si>
  <si>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</si>
  <si>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</si>
  <si>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</si>
  <si>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</si>
  <si>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</si>
  <si>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</si>
  <si>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</si>
  <si>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</si>
  <si>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</si>
  <si>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</si>
  <si>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</si>
  <si>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</si>
  <si>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</si>
  <si>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</si>
  <si>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</si>
  <si>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</si>
  <si>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</si>
  <si>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</si>
  <si>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</si>
  <si>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</si>
  <si>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</si>
  <si>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</si>
  <si>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</si>
  <si>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</si>
  <si>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</si>
  <si>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</si>
  <si>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</si>
  <si>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</si>
  <si>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</si>
  <si>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</si>
  <si>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</si>
  <si>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</si>
  <si>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</si>
  <si>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</si>
  <si>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</si>
  <si>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</si>
  <si>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</si>
  <si>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</si>
  <si>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</si>
  <si>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</si>
  <si>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</si>
  <si>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</si>
  <si>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</si>
  <si>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</si>
  <si>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</si>
  <si>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</si>
  <si>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</si>
  <si>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</si>
  <si>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</si>
  <si>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</si>
  <si>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</si>
  <si>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</si>
  <si>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</si>
  <si>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</si>
  <si>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</si>
  <si>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</si>
  <si>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</si>
  <si>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</si>
  <si>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</si>
  <si>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</si>
  <si>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</si>
  <si>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</si>
  <si>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</si>
  <si>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</si>
  <si>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</si>
  <si>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</si>
  <si>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</si>
  <si>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</si>
  <si>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</si>
  <si>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</si>
  <si>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</si>
  <si>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</si>
  <si>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</si>
  <si>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</si>
  <si>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</si>
  <si>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</si>
  <si>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</si>
  <si>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</si>
  <si>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</si>
  <si>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</si>
  <si>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</si>
  <si>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</si>
  <si>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</si>
  <si>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</si>
  <si>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</si>
  <si>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</si>
  <si>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</si>
  <si>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</si>
  <si>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</si>
  <si>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</si>
  <si>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</si>
  <si>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</si>
  <si>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</si>
  <si>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</si>
  <si>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</si>
  <si>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</si>
  <si>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</si>
  <si>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</si>
  <si>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</si>
  <si>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</si>
  <si>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</si>
  <si>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</si>
  <si>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</si>
  <si>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</si>
  <si>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</si>
  <si>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</si>
  <si>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</si>
  <si>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</si>
  <si>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</si>
  <si>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</si>
  <si>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</si>
  <si>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</si>
  <si>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</si>
  <si>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</si>
  <si>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</si>
  <si>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</si>
  <si>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</si>
  <si>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</si>
  <si>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</si>
  <si>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</si>
  <si>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</si>
  <si>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</si>
  <si>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</si>
  <si>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</si>
  <si>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</si>
  <si>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</si>
  <si>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</si>
  <si>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</si>
  <si>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</si>
  <si>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</si>
  <si>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</si>
  <si>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</si>
  <si>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</si>
  <si>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</si>
  <si>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</si>
  <si>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</si>
  <si>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</si>
  <si>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</si>
  <si>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</si>
  <si>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</si>
  <si>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</si>
  <si>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</si>
  <si>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</si>
  <si>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</si>
  <si>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</si>
  <si>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</si>
  <si>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</si>
  <si>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</si>
  <si>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</si>
  <si>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</si>
  <si>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</si>
  <si>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</si>
  <si>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</si>
  <si>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</si>
  <si>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</si>
  <si>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</si>
  <si>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</si>
  <si>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</si>
  <si>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</si>
  <si>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</si>
  <si>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</si>
  <si>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</si>
  <si>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</si>
  <si>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</si>
  <si>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</si>
  <si>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</si>
  <si>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</si>
  <si>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</si>
  <si>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</si>
  <si>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</si>
  <si>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</si>
  <si>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</si>
  <si>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</si>
  <si>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</si>
  <si>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</si>
  <si>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</si>
  <si>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</si>
  <si>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</si>
  <si>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</si>
  <si>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</si>
  <si>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</si>
  <si>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</si>
  <si>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</si>
  <si>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</si>
  <si>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</si>
  <si>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</si>
  <si>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</si>
  <si>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</si>
  <si>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</si>
  <si>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</si>
  <si>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</si>
  <si>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</si>
  <si>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</si>
  <si>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</si>
  <si>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</si>
  <si>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</si>
  <si>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</si>
  <si>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</si>
  <si>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</si>
  <si>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</si>
  <si>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</si>
  <si>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</si>
  <si>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</si>
  <si>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</si>
  <si>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</si>
  <si>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</si>
  <si>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</si>
  <si>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</si>
  <si>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</si>
  <si>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</si>
  <si>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</si>
  <si>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</si>
  <si>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</si>
  <si>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</si>
  <si>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</si>
  <si>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</si>
  <si>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</si>
  <si>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</si>
  <si>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</si>
  <si>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</si>
  <si>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</si>
  <si>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</si>
  <si>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</si>
  <si>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</si>
  <si>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</si>
  <si>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</si>
  <si>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</si>
  <si>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</si>
  <si>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</si>
  <si>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</si>
  <si>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</si>
  <si>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</si>
  <si>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</si>
  <si>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</si>
  <si>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</si>
  <si>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</si>
  <si>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</si>
  <si>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</si>
  <si>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</si>
  <si>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</si>
  <si>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</si>
  <si>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</si>
  <si>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</si>
  <si>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</si>
  <si>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</si>
  <si>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</si>
  <si>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</si>
  <si>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</si>
  <si>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</si>
  <si>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</si>
  <si>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</si>
  <si>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</si>
  <si>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</si>
  <si>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</si>
  <si>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</si>
  <si>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</si>
  <si>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</si>
  <si>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</si>
  <si>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</si>
  <si>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</si>
  <si>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</si>
  <si>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</si>
  <si>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</si>
  <si>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</si>
  <si>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</si>
  <si>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</si>
  <si>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</si>
  <si>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</si>
  <si>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</si>
  <si>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</si>
  <si>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</si>
  <si>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</si>
  <si>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</si>
  <si>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</si>
  <si>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</si>
  <si>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</si>
  <si>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</si>
  <si>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</si>
  <si>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</si>
  <si>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</si>
  <si>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</si>
  <si>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</si>
  <si>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</si>
  <si>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</si>
  <si>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</si>
  <si>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</si>
  <si>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</si>
  <si>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</si>
  <si>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</si>
  <si>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</si>
  <si>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</si>
  <si>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</si>
  <si>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</si>
  <si>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</si>
  <si>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</si>
  <si>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</si>
  <si>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</si>
  <si>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</si>
  <si>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</si>
  <si>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</si>
  <si>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</si>
  <si>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</si>
  <si>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</si>
  <si>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</si>
  <si>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</si>
  <si>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</si>
  <si>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</si>
  <si>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</si>
  <si>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</si>
  <si>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</si>
  <si>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</si>
  <si>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</si>
  <si>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</si>
  <si>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</si>
  <si>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</si>
  <si>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</si>
  <si>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</si>
  <si>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</si>
  <si>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</si>
  <si>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</si>
  <si>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</si>
  <si>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</si>
  <si>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</si>
  <si>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</si>
  <si>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</si>
  <si>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</si>
  <si>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</si>
  <si>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</si>
  <si>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</si>
  <si>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</si>
  <si>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</si>
  <si>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</si>
  <si>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</si>
  <si>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</si>
  <si>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</si>
  <si>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</si>
  <si>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</si>
  <si>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</si>
  <si>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</si>
  <si>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</si>
  <si>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</si>
  <si>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</si>
  <si>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</si>
  <si>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</si>
  <si>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</si>
  <si>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</si>
  <si>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</si>
  <si>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</si>
  <si>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</si>
  <si>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</si>
  <si>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</si>
  <si>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</si>
  <si>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</si>
  <si>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</si>
  <si>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</si>
  <si>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</si>
  <si>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</si>
  <si>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</si>
  <si>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</si>
  <si>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</si>
  <si>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</si>
  <si>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</si>
  <si>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</si>
  <si>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</si>
  <si>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</si>
  <si>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</si>
  <si>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</si>
  <si>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</si>
  <si>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</si>
  <si>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</si>
  <si>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</si>
  <si>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</si>
  <si>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</si>
  <si>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</si>
  <si>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</si>
  <si>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</si>
  <si>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</si>
  <si>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</si>
  <si>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</si>
  <si>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</si>
  <si>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</si>
  <si>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</si>
  <si>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</si>
  <si>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</si>
  <si>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</si>
  <si>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</si>
  <si>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</si>
  <si>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</si>
  <si>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</si>
  <si>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</si>
  <si>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</si>
  <si>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</si>
  <si>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</si>
  <si>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</si>
  <si>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</si>
  <si>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</si>
  <si>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</si>
  <si>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</si>
  <si>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</si>
  <si>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</si>
  <si>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</si>
  <si>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</si>
  <si>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</si>
  <si>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</si>
  <si>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</si>
  <si>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</si>
  <si>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</si>
  <si>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</si>
  <si>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</si>
  <si>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</si>
  <si>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</si>
  <si>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</si>
  <si>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</si>
  <si>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</si>
  <si>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</si>
  <si>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</si>
  <si>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</si>
  <si>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</si>
  <si>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</si>
  <si>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</si>
  <si>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</si>
  <si>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</si>
  <si>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</si>
  <si>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</si>
  <si>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</si>
  <si>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</si>
  <si>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</si>
  <si>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</si>
  <si>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</si>
  <si>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</si>
  <si>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</si>
  <si>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</si>
  <si>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</si>
  <si>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</si>
  <si>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</si>
  <si>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</si>
  <si>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</si>
  <si>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</si>
  <si>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</si>
  <si>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</si>
  <si>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</si>
  <si>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</si>
  <si>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</si>
  <si>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</si>
  <si>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</si>
  <si>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</si>
  <si>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</si>
  <si>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</si>
  <si>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</si>
  <si>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</si>
  <si>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</si>
  <si>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</si>
  <si>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</si>
  <si>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</si>
  <si>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</si>
  <si>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</si>
  <si>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</si>
  <si>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</si>
  <si>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</si>
  <si>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</si>
  <si>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</si>
  <si>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</si>
  <si>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</si>
  <si>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</si>
  <si>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</si>
  <si>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</si>
  <si>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</si>
  <si>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</si>
  <si>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</si>
  <si>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</si>
  <si>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</si>
  <si>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</si>
  <si>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</si>
  <si>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</si>
  <si>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</si>
  <si>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</si>
  <si>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</si>
  <si>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</si>
  <si>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</si>
  <si>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</si>
  <si>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</si>
  <si>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</si>
  <si>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</si>
  <si>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</si>
  <si>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</si>
  <si>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</si>
  <si>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</si>
  <si>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</si>
  <si>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</si>
  <si>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</si>
  <si>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</si>
  <si>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</si>
  <si>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</si>
  <si>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</si>
  <si>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</si>
  <si>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</si>
  <si>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</si>
  <si>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</si>
  <si>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</si>
  <si>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</si>
  <si>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</si>
  <si>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</si>
  <si>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</si>
  <si>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</si>
  <si>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</si>
  <si>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</si>
  <si>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</si>
  <si>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</si>
  <si>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</si>
  <si>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</si>
  <si>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</si>
  <si>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</si>
  <si>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</si>
  <si>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</si>
  <si>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</si>
  <si>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</si>
  <si>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</si>
  <si>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</si>
  <si>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</si>
  <si>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</si>
  <si>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</si>
  <si>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</si>
  <si>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</si>
  <si>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</si>
  <si>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</si>
  <si>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</si>
  <si>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</si>
  <si>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</si>
  <si>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</si>
  <si>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</si>
  <si>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</si>
  <si>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</si>
  <si>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</si>
  <si>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</si>
  <si>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</si>
  <si>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</si>
  <si>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</si>
  <si>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</si>
  <si>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</si>
  <si>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</si>
  <si>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</si>
  <si>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</si>
  <si>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</si>
  <si>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</si>
  <si>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</si>
  <si>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</si>
  <si>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</si>
  <si>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</si>
  <si>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</si>
  <si>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</si>
  <si>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</si>
  <si>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</si>
  <si>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</si>
  <si>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</si>
  <si>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</si>
  <si>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</si>
  <si>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</si>
  <si>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</si>
  <si>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</si>
  <si>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</si>
  <si>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</si>
  <si>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</si>
  <si>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</si>
  <si>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</si>
  <si>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</si>
  <si>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</si>
  <si>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</si>
  <si>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</si>
  <si>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</si>
  <si>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</si>
  <si>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</si>
  <si>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</si>
  <si>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</si>
  <si>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</si>
  <si>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</si>
  <si>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</si>
  <si>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</si>
  <si>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</si>
  <si>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</si>
  <si>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</si>
  <si>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</si>
  <si>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</si>
  <si>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</si>
  <si>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</si>
  <si>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</si>
  <si>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</si>
  <si>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</si>
  <si>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</si>
  <si>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</si>
  <si>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</si>
  <si>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</si>
  <si>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</si>
  <si>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</si>
  <si>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</si>
  <si>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</si>
  <si>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</si>
  <si>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</si>
  <si>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</si>
  <si>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</si>
  <si>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</si>
  <si>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</si>
  <si>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</si>
  <si>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</si>
  <si>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</si>
  <si>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</si>
  <si>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</si>
  <si>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</si>
  <si>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</si>
  <si>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</si>
  <si>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</si>
  <si>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</si>
  <si>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</si>
  <si>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</si>
  <si>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</si>
  <si>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</si>
  <si>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</si>
  <si>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</si>
  <si>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</si>
  <si>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</si>
  <si>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</si>
  <si>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</si>
  <si>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</si>
  <si>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</si>
  <si>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</si>
  <si>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</si>
  <si>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</si>
  <si>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</si>
  <si>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</si>
  <si>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</si>
  <si>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</si>
  <si>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</si>
  <si>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</si>
  <si>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</si>
  <si>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</si>
  <si>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</si>
  <si>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</si>
  <si>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</si>
  <si>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</si>
  <si>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</si>
  <si>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</si>
  <si>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</si>
  <si>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</si>
  <si>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</si>
  <si>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</si>
  <si>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</si>
  <si>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</si>
  <si>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</si>
  <si>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</si>
  <si>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</si>
  <si>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</si>
  <si>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</si>
  <si>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</si>
  <si>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</si>
  <si>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</si>
  <si>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</si>
  <si>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</si>
  <si>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</si>
  <si>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</si>
  <si>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</si>
  <si>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</si>
  <si>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</si>
  <si>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</si>
  <si>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</si>
  <si>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</si>
  <si>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</si>
  <si>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</si>
  <si>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</si>
  <si>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</si>
  <si>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</si>
  <si>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</si>
  <si>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</si>
  <si>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</si>
  <si>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</si>
  <si>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</si>
  <si>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</si>
  <si>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</si>
  <si>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</si>
  <si>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</si>
  <si>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</si>
  <si>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</si>
  <si>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</si>
  <si>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</si>
  <si>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</si>
  <si>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</si>
  <si>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</si>
  <si>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</si>
  <si>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</si>
  <si>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</si>
  <si>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</si>
  <si>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</si>
  <si>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</si>
  <si>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</si>
  <si>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</si>
  <si>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</si>
  <si>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</si>
  <si>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</si>
  <si>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</si>
  <si>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</si>
  <si>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</si>
  <si>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</si>
  <si>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</si>
  <si>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</si>
  <si>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</si>
  <si>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</si>
  <si>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</si>
  <si>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</si>
  <si>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</si>
  <si>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</si>
  <si>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</si>
  <si>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</si>
  <si>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</si>
  <si>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</si>
  <si>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</si>
  <si>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</si>
  <si>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</si>
  <si>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</si>
  <si>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</si>
  <si>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</si>
  <si>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</si>
  <si>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</si>
  <si>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</si>
  <si>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</si>
  <si>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</si>
  <si>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</si>
  <si>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</si>
  <si>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</si>
  <si>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</si>
  <si>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</si>
  <si>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</si>
  <si>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</si>
  <si>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</si>
  <si>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</si>
  <si>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</si>
  <si>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</si>
  <si>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</si>
  <si>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</si>
  <si>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</si>
  <si>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</si>
  <si>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</si>
  <si>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</si>
  <si>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</si>
  <si>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</si>
  <si>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</si>
  <si>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</si>
  <si>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</si>
  <si>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</si>
  <si>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</si>
  <si>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</si>
  <si>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</si>
  <si>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</si>
  <si>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</si>
  <si>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</si>
  <si>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</si>
  <si>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</si>
  <si>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</si>
  <si>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</si>
  <si>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</si>
  <si>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</si>
  <si>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</si>
  <si>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</si>
  <si>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</si>
  <si>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</si>
  <si>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</si>
  <si>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</si>
  <si>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</si>
  <si>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</si>
  <si>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</si>
  <si>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</si>
  <si>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</si>
  <si>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</si>
  <si>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</si>
  <si>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</si>
  <si>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</si>
  <si>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</si>
  <si>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</si>
  <si>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</si>
  <si>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</si>
  <si>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</si>
  <si>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</si>
  <si>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</si>
  <si>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</si>
  <si>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</si>
  <si>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</si>
  <si>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</si>
  <si>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</si>
  <si>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</si>
  <si>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</si>
  <si>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</si>
  <si>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</si>
  <si>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</si>
  <si>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</si>
  <si>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</si>
  <si>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</si>
  <si>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</si>
  <si>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</si>
  <si>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</si>
  <si>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</si>
  <si>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</si>
  <si>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</si>
  <si>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</si>
  <si>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</si>
  <si>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</si>
  <si>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</si>
  <si>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</si>
  <si>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</si>
  <si>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</si>
  <si>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</si>
  <si>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</si>
  <si>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</si>
  <si>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</si>
  <si>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</si>
  <si>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</si>
  <si>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</si>
  <si>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</si>
  <si>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</si>
  <si>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</si>
  <si>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</si>
  <si>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</si>
  <si>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</si>
  <si>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</si>
  <si>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</si>
  <si>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</si>
  <si>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</si>
  <si>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</si>
  <si>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</si>
  <si>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</si>
  <si>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</si>
  <si>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</si>
  <si>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</si>
  <si>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</si>
  <si>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</si>
  <si>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</si>
  <si>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</si>
  <si>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</si>
  <si>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</si>
  <si>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</si>
  <si>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</si>
  <si>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</si>
  <si>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</si>
  <si>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</si>
  <si>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</si>
  <si>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</si>
  <si>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</si>
  <si>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</si>
  <si>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</si>
  <si>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</si>
  <si>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</si>
  <si>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</si>
  <si>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</si>
  <si>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</si>
  <si>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</si>
  <si>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</si>
  <si>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</si>
  <si>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</si>
  <si>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</si>
  <si>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</si>
  <si>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</si>
  <si>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</si>
  <si>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</si>
  <si>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</si>
  <si>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</si>
  <si>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</si>
  <si>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</si>
  <si>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</si>
  <si>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</si>
  <si>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</si>
  <si>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</si>
  <si>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</si>
  <si>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</si>
  <si>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mobility</t>
  </si>
  <si>
    <t xml:space="preserve">ENUM: FIXE, VEHICULE, HELICOPTERE, SHIP </t>
  </si>
  <si>
    <t>Capacité de transport d'un patient</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</si>
  <si>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</si>
  <si>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</si>
  <si>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</si>
  <si>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</si>
  <si>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</si>
  <si>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</si>
  <si>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</si>
  <si>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</si>
  <si>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</si>
  <si>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</si>
  <si>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</si>
  <si>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</si>
  <si>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</si>
  <si>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</si>
  <si>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</si>
  <si>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</si>
  <si>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</si>
  <si>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</si>
  <si>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</si>
  <si>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</si>
  <si>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</si>
  <si>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</si>
  <si>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</si>
  <si>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</si>
  <si>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</si>
  <si>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</si>
  <si>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</si>
  <si>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</si>
  <si>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</si>
  <si>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</si>
  <si>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</si>
  <si>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</si>
  <si>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</si>
  <si>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</si>
  <si>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</si>
  <si>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</si>
  <si>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</si>
  <si>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</si>
  <si>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</si>
  <si>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</si>
  <si>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</si>
  <si>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</si>
  <si>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</si>
  <si>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</si>
  <si>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</si>
  <si>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</si>
  <si>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</si>
  <si>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</si>
  <si>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</si>
  <si>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</si>
  <si>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</si>
  <si>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</si>
  <si>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</si>
  <si>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</si>
  <si>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</si>
  <si>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</si>
  <si>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</si>
  <si>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</si>
  <si>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</si>
  <si>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</si>
  <si>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</si>
  <si>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</si>
  <si>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</si>
  <si>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</si>
  <si>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</si>
  <si>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</si>
  <si>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</si>
  <si>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</si>
  <si>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</si>
  <si>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</si>
  <si>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</si>
  <si>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</si>
  <si>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</si>
  <si>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</si>
  <si>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</si>
  <si>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</si>
  <si>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</si>
  <si>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</si>
  <si>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</si>
  <si>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</si>
  <si>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</si>
  <si>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</si>
  <si>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</si>
  <si>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</si>
  <si>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</si>
  <si>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</si>
  <si>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</si>
  <si>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</si>
  <si>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</si>
  <si>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</si>
  <si>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</si>
  <si>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</si>
  <si>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</si>
  <si>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</si>
  <si>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</si>
  <si>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</si>
  <si>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</si>
  <si>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</si>
  <si>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</si>
  <si>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</si>
  <si>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</si>
  <si>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</si>
  <si>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</si>
  <si>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</si>
  <si>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</si>
  <si>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</si>
  <si>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</si>
  <si>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</si>
  <si>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</si>
  <si>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</si>
  <si>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</si>
  <si>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</si>
  <si>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</si>
  <si>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</si>
  <si>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</si>
  <si>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</si>
  <si>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</si>
  <si>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</si>
  <si>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</si>
  <si>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</si>
  <si>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</si>
  <si>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</si>
  <si>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</si>
  <si>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</si>
  <si>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</si>
  <si>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</si>
  <si>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</si>
  <si>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</si>
  <si>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</si>
  <si>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</si>
  <si>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</si>
  <si>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</si>
  <si>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</si>
  <si>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</si>
  <si>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</si>
  <si>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</si>
  <si>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</si>
  <si>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</si>
  <si>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</si>
  <si>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</si>
  <si>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</si>
  <si>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</si>
  <si>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</si>
  <si>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</si>
  <si>
    <t>laissé sur place, décédé, ou transporté</t>
  </si>
  <si>
    <t>Décision(s) d'orientation prise par le médecin régulateur : 
- A transporter
- Laisser sur place</t>
  </si>
  <si>
    <t>nomenclature SI SAMU NOMENC_TYPE_DEC_ORiENT</t>
  </si>
  <si>
    <t>Localisation de la destination</t>
  </si>
  <si>
    <t>destinationLocation</t>
  </si>
  <si>
    <t>VEHICULE</t>
  </si>
  <si>
    <t>MEDICALE</t>
  </si>
  <si>
    <t>Indique le nom de lieu : nom commercial, Etablissement, forêt de Fontainebleau, lac du Der (plutôt à destination des systèmes).</t>
  </si>
  <si>
    <t>Identifiant(s) du lieu</t>
  </si>
  <si>
    <t>externalLocationId</t>
  </si>
  <si>
    <t>FINESS géographique, FINESS administratif, SIREN, SIRET, APE, NAF</t>
  </si>
  <si>
    <t>Identifiant RPPS</t>
  </si>
  <si>
    <t>920000650 </t>
  </si>
  <si>
    <t>#Voir type externalId</t>
  </si>
  <si>
    <t>ENUM: FINESS administratif, FINESS géographique, SIREN, SIRET, APE/NAF</t>
  </si>
  <si>
    <t xml:space="preserve"> # Voir type location</t>
  </si>
  <si>
    <t>refused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</si>
</sst>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590">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2" fillId="20" borderId="0" xfId="0" applyFont="1" applyFill="1" applyAlignment="1">
      <alignment horizontal="left" vertical="top"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15" fillId="0" borderId="0" xfId="0" applyFont="1"/>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18" fillId="0" borderId="0" xfId="0" applyFont="1"/>
    <xf numFmtId="0" fontId="119" fillId="0" borderId="0" xfId="0" applyFont="1"/>
    <xf numFmtId="0" fontId="10" fillId="24" borderId="0" xfId="0" applyFont="1" applyFill="1" applyAlignment="1">
      <alignment vertical="center"/>
    </xf>
    <xf numFmtId="0" fontId="118" fillId="0" borderId="0" xfId="0" applyFont="1" applyAlignment="1">
      <alignment wrapText="1"/>
    </xf>
    <xf numFmtId="0" fontId="10" fillId="24" borderId="0" xfId="0" applyFont="1" applyFill="1" applyAlignment="1">
      <alignment horizontal="center" vertical="center"/>
    </xf>
    <xf numFmtId="0" fontId="65" fillId="53" borderId="0" xfId="0" applyFont="1" applyFill="1"/>
    <xf numFmtId="0" fontId="120" fillId="0" borderId="0" xfId="0" applyFont="1" applyAlignment="1">
      <alignment wrapText="1"/>
    </xf>
    <xf numFmtId="0" fontId="39" fillId="0" borderId="29" xfId="0" applyFont="1" applyBorder="1"/>
    <xf numFmtId="0" fontId="121"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22" fillId="19" borderId="7" xfId="0" applyFont="1" applyFill="1" applyBorder="1"/>
    <xf numFmtId="0" fontId="123" fillId="19" borderId="7" xfId="0" applyFont="1" applyFill="1" applyBorder="1"/>
    <xf numFmtId="0" fontId="123"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22" fillId="0" borderId="7" xfId="0" applyFont="1" applyBorder="1"/>
    <xf numFmtId="0" fontId="123" fillId="0" borderId="7" xfId="0" applyFont="1" applyBorder="1"/>
    <xf numFmtId="0" fontId="10" fillId="57" borderId="33" xfId="0" applyFont="1" applyFill="1" applyBorder="1"/>
    <xf numFmtId="0" fontId="123"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23" fillId="19" borderId="39" xfId="0" applyFont="1" applyFill="1" applyBorder="1"/>
    <xf numFmtId="0" fontId="10" fillId="55" borderId="39" xfId="0" applyFont="1" applyFill="1" applyBorder="1" applyAlignment="1">
      <alignment wrapText="1"/>
    </xf>
    <xf numFmtId="0" fontId="122" fillId="19" borderId="39" xfId="0" applyFont="1" applyFill="1" applyBorder="1"/>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24" fillId="0" borderId="7" xfId="0" applyFont="1" applyBorder="1"/>
    <xf numFmtId="0" fontId="124" fillId="19" borderId="7" xfId="0" applyFont="1" applyFill="1" applyBorder="1"/>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5" fillId="0" borderId="30" xfId="0" applyFont="1" applyBorder="1"/>
    <xf numFmtId="0" fontId="10" fillId="51" borderId="7" xfId="0" applyFont="1" applyFill="1" applyBorder="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126" fillId="19" borderId="39" xfId="0" applyFont="1" applyFill="1" applyBorder="1"/>
    <xf numFmtId="0" fontId="5" fillId="0" borderId="0" xfId="0" applyFont="1" applyAlignment="1">
      <alignment horizontal="left"/>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47" fillId="0" borderId="0" xfId="0" applyFont="1"/>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27" fillId="19" borderId="7" xfId="0" applyFont="1" applyFill="1" applyBorder="1"/>
    <xf numFmtId="0" fontId="127" fillId="19" borderId="7" xfId="0" applyFont="1" applyFill="1" applyBorder="1" applyAlignment="1">
      <alignment horizontal="center" vertical="center"/>
    </xf>
    <xf numFmtId="0" fontId="127" fillId="19" borderId="36" xfId="0" applyFont="1" applyFill="1" applyBorder="1" applyAlignment="1">
      <alignment horizontal="center" vertical="center"/>
    </xf>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118" fillId="0" borderId="51" xfId="0" applyFont="1" applyBorder="1"/>
    <xf numFmtId="0" fontId="119" fillId="0" borderId="51" xfId="0" applyFont="1" applyBorder="1"/>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23" fillId="19" borderId="52" xfId="0" applyFont="1" applyFill="1" applyBorder="1"/>
    <xf numFmtId="0" fontId="10" fillId="55" borderId="52" xfId="0" applyFont="1" applyFill="1" applyBorder="1" applyAlignment="1">
      <alignment wrapText="1"/>
    </xf>
    <xf numFmtId="0" fontId="122" fillId="19" borderId="52" xfId="0" applyFont="1" applyFill="1" applyBorder="1"/>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20" borderId="0" xfId="0" applyFont="1" applyFill="1" applyAlignment="1">
      <alignmen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61" fillId="0" borderId="0" xfId="0" applyFont="1" applyAlignment="1">
      <alignment horizontal="left" wrapText="1"/>
    </xf>
    <xf numFmtId="0" fontId="1" fillId="0" borderId="0" xfId="0" quotePrefix="1" applyFont="1" applyAlignment="1">
      <alignment horizontal="left" wrapText="1"/>
    </xf>
    <xf numFmtId="0" fontId="128"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7"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21"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805">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804" dataDxfId="803">
  <autoFilter ref="A8:AD20" xr:uid="{EF99425A-BF7C-494D-843B-A436A28F1D50}"/>
  <tableColumns count="30">
    <tableColumn id="26" xr3:uid="{F6E0102F-6A62-4676-8743-12C78DFD5AAE}" name="ID" totalsRowFunction="count" dataDxfId="802" totalsRowDxfId="801"/>
    <tableColumn id="34" xr3:uid="{C5C184C6-181D-45CF-A63D-7AEDCADFA43B}" name="Donnée (Niveau 1)" dataDxfId="800" totalsRowDxfId="799"/>
    <tableColumn id="1" xr3:uid="{48BA0677-2A51-4516-901D-245A32C9EF11}" name="Donnée (Niveau 2)" totalsRowFunction="count" dataDxfId="798" totalsRowDxfId="797"/>
    <tableColumn id="2" xr3:uid="{22B866D0-1B5E-4581-93E5-86229BC69C02}" name="Donnée (Niveau 3)" totalsRowFunction="count" dataDxfId="796" totalsRowDxfId="795"/>
    <tableColumn id="3" xr3:uid="{888BC815-3A76-4EEA-B68B-9A9CFFA21AC6}" name="Donnée (Niveau 4)" totalsRowFunction="count" dataDxfId="794" totalsRowDxfId="793"/>
    <tableColumn id="4" xr3:uid="{A1D31B95-E51B-44D1-A7C2-8E42F9D33E13}" name="Donnée (Niveau 5)" totalsRowFunction="count" dataDxfId="792" totalsRowDxfId="791"/>
    <tableColumn id="5" xr3:uid="{EA6D57DD-52EF-4D70-B539-0505DC6517EC}" name="Donnée (Niveau 6)" totalsRowFunction="count" dataDxfId="790" totalsRowDxfId="789"/>
    <tableColumn id="6" xr3:uid="{3FE552E2-2FEF-4E1A-B5DE-F4C21C13A296}" name="Description" totalsRowFunction="count" dataDxfId="788" totalsRowDxfId="787"/>
    <tableColumn id="14" xr3:uid="{BE5AEDCA-1CC5-4938-964E-9C68E6A07DC7}" name="Exemples" totalsRowFunction="count" dataDxfId="786" totalsRowDxfId="785"/>
    <tableColumn id="13" xr3:uid="{ED5FE47C-9997-4511-9856-83AF83A90171}" name="Fichier XSD" totalsRowFunction="count" dataDxfId="784" totalsRowDxfId="783"/>
    <tableColumn id="32" xr3:uid="{5C8C2495-D269-4E47-88B5-00584EF6B484}" name="Balise EMSI" dataDxfId="782" totalsRowDxfId="781"/>
    <tableColumn id="7" xr3:uid="{5C4F4C1E-17D3-4C4E-9650-A41F0BBB82B0}" name="Balise NexSIS" totalsRowFunction="count" dataDxfId="780" totalsRowDxfId="779"/>
    <tableColumn id="21" xr3:uid="{D8470834-C8F8-4F70-9302-7A4C602B72E6}" name="Nouvelle balise" totalsRowFunction="count" dataDxfId="778" totalsRowDxfId="777"/>
    <tableColumn id="8" xr3:uid="{D4E41060-B282-4AE5-8C87-3716CFB70625}" name="Nantes - balise" totalsRowFunction="count" dataDxfId="776" totalsRowDxfId="775"/>
    <tableColumn id="15" xr3:uid="{BB0E9A10-45CE-44DE-802C-D3A58D081A2F}" name="Nantes - description" totalsRowFunction="count" dataDxfId="774" totalsRowDxfId="773"/>
    <tableColumn id="18" xr3:uid="{8FE17C2A-E229-4B7F-B204-F356EEB4AE45}" name="GT399" totalsRowFunction="count" dataDxfId="772" totalsRowDxfId="771"/>
    <tableColumn id="9" xr3:uid="{4C9E2B92-3A78-454F-B9FF-8B97A2EAE3ED}" name="GT399 description" totalsRowFunction="count" dataDxfId="770" totalsRowDxfId="769"/>
    <tableColumn id="10" xr3:uid="{CCF33634-CF25-46BD-8DE3-12B24D24D5F8}" name="Priorisation" totalsRowFunction="count" dataDxfId="768" totalsRowDxfId="767"/>
    <tableColumn id="11" xr3:uid="{85B3828E-8687-4AA3-88CE-D610FCBDCFDE}" name="Cardinalité" dataDxfId="766" totalsRowDxfId="765"/>
    <tableColumn id="27" xr3:uid="{CF8F2F83-80E1-4F34-8CA4-101022C31379}" name="Objet" totalsRowFunction="count" dataDxfId="764" totalsRowDxfId="763"/>
    <tableColumn id="12" xr3:uid="{9491E93A-73C3-4214-8227-2A99EABCA3C1}" name="Format (ou type)" totalsRowFunction="count" dataDxfId="762" totalsRowDxfId="761"/>
    <tableColumn id="31" xr3:uid="{97801A1D-505C-4F61-ACF5-6EE844F5E23A}" name="Détails de format" dataDxfId="760" totalsRowDxfId="759"/>
    <tableColumn id="36" xr3:uid="{62248724-3AC6-48C6-B62F-D3C050A5A08F}" name="15-18" dataDxfId="758" totalsRowDxfId="757"/>
    <tableColumn id="35" xr3:uid="{2A6F94A4-B86B-4A8C-8862-6337DBF190B2}" name="15-15" dataDxfId="756" totalsRowDxfId="755"/>
    <tableColumn id="37" xr3:uid="{01782744-2942-D140-994A-3D343B0E0342}" name="CUT" dataDxfId="754" totalsRowDxfId="753"/>
    <tableColumn id="19" xr3:uid="{B112D546-E236-4723-880E-6D39731D2093}" name="Commentaire Hub Santé" totalsRowFunction="count" dataDxfId="752" totalsRowDxfId="751"/>
    <tableColumn id="16" xr3:uid="{E6CB6828-8B65-4F12-95B0-B9304BA135D8}" name="Commentaire Philippe Dreyfus" totalsRowFunction="count" dataDxfId="750" totalsRowDxfId="749"/>
    <tableColumn id="33" xr3:uid="{9AEA7D2D-C467-4E16-9414-C9877028EA11}" name="Commentaire FBE" dataDxfId="748" totalsRowDxfId="747"/>
    <tableColumn id="17" xr3:uid="{ACE48C56-220E-4341-8BEC-04B45FF1F728}" name="Commentaire Yann Penverne" totalsRowFunction="count" dataDxfId="746" totalsRowDxfId="745"/>
    <tableColumn id="20" xr3:uid="{A0AF1313-269D-4060-8F91-417D2F081DEB}" name="NexSIS" totalsRowFunction="custom" dataDxfId="744" totalsRowDxfId="74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42" dataDxfId="741" totalsRowDxfId="740">
  <autoFilter ref="A8:AD14" xr:uid="{EF99425A-BF7C-494D-843B-A436A28F1D50}"/>
  <tableColumns count="30">
    <tableColumn id="26" xr3:uid="{D5B2518C-6D8E-6147-8C4F-B866728B3834}" name="ID" totalsRowFunction="count" dataDxfId="739" totalsRowDxfId="738"/>
    <tableColumn id="34" xr3:uid="{87148819-B7A5-7947-82EE-7CD825960AED}" name="Donnée (Niveau 1)" dataDxfId="737" totalsRowDxfId="736"/>
    <tableColumn id="1" xr3:uid="{D13C8DA4-A6E7-6647-83BF-735A36445504}" name="Donnée (Niveau 2)" totalsRowFunction="count" dataDxfId="735" totalsRowDxfId="734"/>
    <tableColumn id="2" xr3:uid="{9844E3D8-484C-674F-A6FE-C5E74C0BECD7}" name="Donnée (Niveau 3)" totalsRowFunction="count" dataDxfId="733" totalsRowDxfId="732"/>
    <tableColumn id="3" xr3:uid="{EDEAC3BB-E6E5-6D4A-81D4-0D53BDE32BE7}" name="Donnée (Niveau 4)" totalsRowFunction="count" dataDxfId="731" totalsRowDxfId="730"/>
    <tableColumn id="4" xr3:uid="{02D62420-0C0A-4A42-BF62-D538EE277DA2}" name="Donnée (Niveau 5)" totalsRowFunction="count" dataDxfId="729" totalsRowDxfId="728"/>
    <tableColumn id="5" xr3:uid="{AEDF2332-EB8E-3F47-A30F-62F4B295DC6E}" name="Donnée (Niveau 6)" totalsRowFunction="count" dataDxfId="727" totalsRowDxfId="726"/>
    <tableColumn id="6" xr3:uid="{6B82679A-C79E-B942-87C2-2A9AC62DFE61}" name="Description" totalsRowFunction="count" dataDxfId="725" totalsRowDxfId="724"/>
    <tableColumn id="14" xr3:uid="{64EB0DE7-7110-B649-B47F-39D14AB54769}" name="Exemples" totalsRowFunction="count" dataDxfId="723" totalsRowDxfId="722"/>
    <tableColumn id="7" xr3:uid="{30859462-25E2-6C4B-8D3C-5F2310CF2710}" name="Balise NexSIS" totalsRowFunction="count" dataDxfId="721" totalsRowDxfId="720"/>
    <tableColumn id="21" xr3:uid="{C7789C87-5B0F-9240-95BB-36A6DBBF16F7}" name="Nouvelle balise" totalsRowFunction="count" dataDxfId="719" totalsRowDxfId="718"/>
    <tableColumn id="8" xr3:uid="{56A311D2-6944-B44A-BA90-1B44FB783B25}" name="Nantes - balise" totalsRowFunction="count" dataDxfId="717" totalsRowDxfId="716"/>
    <tableColumn id="15" xr3:uid="{CC481BC4-1ACF-7849-B03D-7121652EE416}" name="Nantes - description" totalsRowFunction="count" dataDxfId="715" totalsRowDxfId="714"/>
    <tableColumn id="18" xr3:uid="{DA3EC825-B94E-6142-B1D1-58F763F6812E}" name="GT399" totalsRowFunction="count" dataDxfId="713" totalsRowDxfId="712"/>
    <tableColumn id="9" xr3:uid="{A60F6B9F-CF7A-6F48-A3FD-7FC591506696}" name="GT399 description" totalsRowFunction="count" dataDxfId="711" totalsRowDxfId="710"/>
    <tableColumn id="10" xr3:uid="{F183E99A-8936-D242-9E2F-7DF202579449}" name="Priorisation" totalsRowFunction="count" dataDxfId="709" totalsRowDxfId="708"/>
    <tableColumn id="11" xr3:uid="{0C55DBEB-B030-EB40-8778-44C43E402B7D}" name="Cardinalité" dataDxfId="707" totalsRowDxfId="706"/>
    <tableColumn id="27" xr3:uid="{3EA0014F-1F9E-3346-86AA-D19E79E32F71}" name="Objet" totalsRowFunction="count" dataDxfId="705" totalsRowDxfId="704"/>
    <tableColumn id="12" xr3:uid="{A3CD3B4C-97D3-9741-9A73-087C7A9F8936}" name="Format (ou type)" totalsRowFunction="count" dataDxfId="703" totalsRowDxfId="702"/>
    <tableColumn id="37" xr3:uid="{3FE45E5F-AD1E-7B48-BE25-BC7327DD16EC}" name="Nomenclature/ énumération" dataDxfId="701" totalsRowDxfId="700"/>
    <tableColumn id="31" xr3:uid="{9CB46CA4-597C-5148-8480-F8796E3C5AFD}" name="Détails de format" dataDxfId="699" totalsRowDxfId="698"/>
    <tableColumn id="36" xr3:uid="{97A47004-218F-7749-B82B-5B2AEE40A23C}" name="15-18" dataDxfId="697" totalsRowDxfId="696"/>
    <tableColumn id="35" xr3:uid="{544CEA0F-DCB5-C64C-9CDE-A40F1906888F}" name="15-15" dataDxfId="695" totalsRowDxfId="694"/>
    <tableColumn id="39" xr3:uid="{6DB8C4C4-E592-DA4D-B502-CA1F3A98FF18}" name="CUT" dataDxfId="693" totalsRowDxfId="692"/>
    <tableColumn id="19" xr3:uid="{F48E57B7-0080-CD4F-8CC0-D9866BEEABEE}" name="Commentaire Hub Santé" totalsRowFunction="count" dataDxfId="691" totalsRowDxfId="690"/>
    <tableColumn id="16" xr3:uid="{93611743-80E2-3A49-9F47-6E81E63C36BC}" name="Commentaire Philippe Dreyfus" totalsRowFunction="count" dataDxfId="689" totalsRowDxfId="688"/>
    <tableColumn id="33" xr3:uid="{E8582012-E1AA-5C48-84F3-81E85831EA3D}" name="Commentaire FBE" dataDxfId="687" totalsRowDxfId="686"/>
    <tableColumn id="17" xr3:uid="{10CD9342-79AA-B840-BD59-F6A02345EC01}" name="Commentaire Yann Penverne" totalsRowFunction="count" dataDxfId="685" totalsRowDxfId="684"/>
    <tableColumn id="20" xr3:uid="{36DD8A92-EC42-2849-A047-5EE0AABF1132}" name="NexSIS" totalsRowFunction="custom" dataDxfId="683" totalsRowDxfId="682">
      <totalsRowFormula>SUBTOTAL(103,createCase3[NexSIS])-COUNTIFS(createCase3[NexSIS],"=X")</totalsRowFormula>
    </tableColumn>
    <tableColumn id="22" xr3:uid="{055A2D99-D525-3349-A349-779652E6F495}" name="Métier" totalsRowFunction="custom" dataDxfId="681" totalsRowDxfId="68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679" dataDxfId="678" totalsRowDxfId="677">
  <autoFilter ref="A8:AD183" xr:uid="{EF99425A-BF7C-494D-843B-A436A28F1D50}"/>
  <tableColumns count="30">
    <tableColumn id="26" xr3:uid="{F89F79B0-EC13-4626-8B8B-E72803CF8D7F}" name="ID" totalsRowFunction="count" dataDxfId="676" totalsRowDxfId="675"/>
    <tableColumn id="34" xr3:uid="{82D9E408-6E89-6548-8064-32C2C1C49796}" name="Donnée (Niveau 1)" dataDxfId="674" totalsRowDxfId="673"/>
    <tableColumn id="1" xr3:uid="{A4D81CB2-5DBF-46A1-831A-3B0CB8713987}" name="Donnée (Niveau 2)" totalsRowFunction="count" dataDxfId="672" totalsRowDxfId="671"/>
    <tableColumn id="2" xr3:uid="{70FEA672-42A5-4D50-83E3-20F1DC99F826}" name="Donnée (Niveau 3)" totalsRowFunction="count" dataDxfId="670" totalsRowDxfId="669"/>
    <tableColumn id="3" xr3:uid="{E5F546D4-3F7C-49D3-ACAD-5C0AA86EEA72}" name="Donnée (Niveau 4)" totalsRowFunction="count" dataDxfId="668" totalsRowDxfId="667"/>
    <tableColumn id="4" xr3:uid="{C36F63D5-6F86-4068-8553-7E11F2FF2E34}" name="Donnée (Niveau 5)" totalsRowFunction="count" dataDxfId="666" totalsRowDxfId="665"/>
    <tableColumn id="5" xr3:uid="{BCD32C8B-1BF5-4152-A4E3-856EB454D41F}" name="Donnée (Niveau 6)" totalsRowFunction="count" dataDxfId="664" totalsRowDxfId="663"/>
    <tableColumn id="6" xr3:uid="{31AB271A-A79E-4AD6-A425-139013E5C0ED}" name="Description" totalsRowFunction="count" dataDxfId="662" totalsRowDxfId="661"/>
    <tableColumn id="14" xr3:uid="{42356E16-5C2C-47EF-96D9-1439EB52D654}" name="Exemples" totalsRowFunction="count" dataDxfId="660" totalsRowDxfId="659"/>
    <tableColumn id="7" xr3:uid="{05B3DFF6-BC4E-40A1-862A-0EBD5F2686D8}" name="Balise NexSIS" totalsRowFunction="count" dataDxfId="658" totalsRowDxfId="657"/>
    <tableColumn id="21" xr3:uid="{A67EAB5D-C889-4A87-AEDD-CB5D507B5224}" name="Nouvelle balise" totalsRowFunction="count" dataDxfId="656" totalsRowDxfId="655"/>
    <tableColumn id="8" xr3:uid="{142E6E6B-2EEA-41C0-969F-103EB7FEE77B}" name="Nantes - balise" totalsRowFunction="count" dataDxfId="654" totalsRowDxfId="653"/>
    <tableColumn id="15" xr3:uid="{4B3C95EC-2C41-42CE-9528-75F02E532B07}" name="Nantes - description" totalsRowFunction="count" dataDxfId="652" totalsRowDxfId="651"/>
    <tableColumn id="18" xr3:uid="{DD4C49C8-6EEB-4810-B6DF-F5EA0958E68F}" name="GT399" totalsRowFunction="count" dataDxfId="650" totalsRowDxfId="649"/>
    <tableColumn id="9" xr3:uid="{1EF347D1-5F3C-455F-B7CC-0411A0A13BA5}" name="GT399 description" totalsRowFunction="count" dataDxfId="648" totalsRowDxfId="647"/>
    <tableColumn id="10" xr3:uid="{A688C13F-43B2-4D38-AB61-5A8FA70F8877}" name="Priorisation" totalsRowFunction="count" dataDxfId="646" totalsRowDxfId="645"/>
    <tableColumn id="11" xr3:uid="{740E98DF-4145-4688-96B5-1DB2B4C65860}" name="Cardinalité" dataDxfId="644" totalsRowDxfId="643"/>
    <tableColumn id="27" xr3:uid="{5362BDCB-F398-463F-807C-5642BE8139A3}" name="Objet" totalsRowFunction="count" dataDxfId="642" totalsRowDxfId="641"/>
    <tableColumn id="12" xr3:uid="{F99D40B9-B75A-4B6D-AD14-A9CC94A67A94}" name="Format (ou type)" totalsRowFunction="count" dataDxfId="640" totalsRowDxfId="639"/>
    <tableColumn id="37" xr3:uid="{C4249FC6-D549-4A35-98D7-D98FEFD604C7}" name="Nomenclature/ énumération" dataDxfId="638" totalsRowDxfId="637"/>
    <tableColumn id="31" xr3:uid="{165DCEEB-09D9-4414-9EB1-071322B65527}" name="Détails de format" dataDxfId="636" totalsRowDxfId="635"/>
    <tableColumn id="36" xr3:uid="{DFE77849-E589-4C00-A974-5EA32CAC9950}" name="15-18" dataDxfId="634" totalsRowDxfId="633"/>
    <tableColumn id="35" xr3:uid="{6F7422E5-A9F0-4CB5-94CC-23CADED3A1EA}" name="15-15" dataDxfId="632" totalsRowDxfId="631"/>
    <tableColumn id="39" xr3:uid="{D123E456-B227-404D-9075-2C12B6D79281}" name="CUT" dataDxfId="630" totalsRowDxfId="629"/>
    <tableColumn id="19" xr3:uid="{0E27CA97-E0CC-4707-8A95-C2EB8B822A50}" name="Commentaire Hub Santé" totalsRowFunction="count" dataDxfId="628" totalsRowDxfId="627"/>
    <tableColumn id="16" xr3:uid="{85C90A89-19FA-4640-8DE9-5BC81E29801A}" name="Commentaire Philippe Dreyfus" totalsRowFunction="count" dataDxfId="626" totalsRowDxfId="625"/>
    <tableColumn id="33" xr3:uid="{F9B7E469-F267-4217-89F6-2332B9BE9F00}" name="Commentaire FBE" dataDxfId="624" totalsRowDxfId="623"/>
    <tableColumn id="17" xr3:uid="{AF1719C0-5CFC-4F9F-8447-1E16DD154E8D}" name="Commentaire Yann Penverne" totalsRowFunction="count" dataDxfId="622" totalsRowDxfId="621"/>
    <tableColumn id="20" xr3:uid="{A1AC7405-8CAD-4797-ACD3-A6DB9BD4973A}" name="NexSIS" totalsRowFunction="custom" dataDxfId="620" totalsRowDxfId="619">
      <totalsRowFormula>SUBTOTAL(103,createCase[NexSIS])-COUNTIFS(createCase[NexSIS],"=X")</totalsRowFormula>
    </tableColumn>
    <tableColumn id="22" xr3:uid="{BFD15786-BC47-434A-8C58-1A07EC8D4305}" name="Métier" totalsRowFunction="custom" dataDxfId="618" totalsRowDxfId="617">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616" dataDxfId="615" totalsRowDxfId="614">
  <autoFilter ref="A8:AD40" xr:uid="{139B08A9-6E95-44C3-AAF2-47A1E041A300}"/>
  <tableColumns count="30">
    <tableColumn id="26" xr3:uid="{76B09BD2-765E-4FE8-A29E-4F59C0D3711E}" name="ID" totalsRowFunction="count" dataDxfId="613" totalsRowDxfId="612"/>
    <tableColumn id="34" xr3:uid="{E6A9750D-7053-42BF-B6E9-5D60426C66F9}" name="Donnée (Niveau 1)" dataDxfId="611" totalsRowDxfId="610"/>
    <tableColumn id="1" xr3:uid="{4A041B0F-51F6-4EC2-81E6-BF60C95ABF25}" name="Donnée (Niveau 2)" totalsRowFunction="count" dataDxfId="609" totalsRowDxfId="608"/>
    <tableColumn id="2" xr3:uid="{508E268C-7E33-4DCA-9D64-83D885B49EC5}" name="Donnée (Niveau 3)" totalsRowFunction="count" dataDxfId="607" totalsRowDxfId="606"/>
    <tableColumn id="3" xr3:uid="{9071058B-1804-4AB5-AAE7-D8C9C7B172A4}" name="Donnée (Niveau 4)" totalsRowFunction="count" dataDxfId="605" totalsRowDxfId="604"/>
    <tableColumn id="4" xr3:uid="{1DD618A4-ED59-43AE-A0EF-48925F5F1DF7}" name="Donnée (Niveau 5)" totalsRowFunction="count" dataDxfId="603" totalsRowDxfId="602"/>
    <tableColumn id="5" xr3:uid="{DC181194-2591-4E2C-B612-885B1DD860D2}" name="Donnée (Niveau 6)" totalsRowFunction="count" dataDxfId="601" totalsRowDxfId="600"/>
    <tableColumn id="6" xr3:uid="{3E49BD0B-2C80-4D4F-A659-BBF50E5B0114}" name="Description" totalsRowFunction="count" dataDxfId="599" totalsRowDxfId="598"/>
    <tableColumn id="14" xr3:uid="{C549C695-BAEF-49B5-A6D0-DD9B2603E7F0}" name="Exemples" totalsRowFunction="count" dataDxfId="597" totalsRowDxfId="596"/>
    <tableColumn id="7" xr3:uid="{3A029491-29BB-4A14-A068-783A3BE9CC02}" name="Balise NexSIS" totalsRowFunction="count" dataDxfId="595" totalsRowDxfId="594"/>
    <tableColumn id="21" xr3:uid="{35970E5D-CE82-4B4E-8042-878639816E01}" name="Nouvelle balise" totalsRowFunction="count" dataDxfId="593" totalsRowDxfId="592"/>
    <tableColumn id="8" xr3:uid="{674D42D7-849A-4D38-BBE6-32BE88031AC3}" name="Nantes - balise" totalsRowFunction="count" dataDxfId="591" totalsRowDxfId="590"/>
    <tableColumn id="15" xr3:uid="{C98D4E8E-1263-466C-B977-9228E42E6B00}" name="Nantes - description" totalsRowFunction="count" dataDxfId="589" totalsRowDxfId="588"/>
    <tableColumn id="18" xr3:uid="{DE1FC6D8-BAB2-4E3D-9655-D3AFFDC7901A}" name="GT399" totalsRowFunction="count" dataDxfId="587" totalsRowDxfId="586"/>
    <tableColumn id="9" xr3:uid="{CB79D2B8-2C86-4243-85BB-74FBC8C27E99}" name="GT399 description" totalsRowFunction="count" dataDxfId="585" totalsRowDxfId="584"/>
    <tableColumn id="10" xr3:uid="{2D46238A-3590-40BF-8718-041D8D64C9ED}" name="Priorisation" totalsRowFunction="count" dataDxfId="583" totalsRowDxfId="582"/>
    <tableColumn id="11" xr3:uid="{2C5C1662-A3D3-4057-93B5-F0916A89A3F7}" name="Cardinalité" dataDxfId="581" totalsRowDxfId="580"/>
    <tableColumn id="27" xr3:uid="{37755F76-E837-4DB7-8AC8-ACA5F1ADBDE4}" name="Objet" totalsRowFunction="count" dataDxfId="579" totalsRowDxfId="578"/>
    <tableColumn id="12" xr3:uid="{C9A7FA5F-4EF8-43F5-873B-C866A2D24F9C}" name="Format (ou type)" totalsRowFunction="count" dataDxfId="577" totalsRowDxfId="576"/>
    <tableColumn id="37" xr3:uid="{D2628546-E974-4FE9-85CF-345D22D4CAEA}" name="Nomenclature/ énumération" dataDxfId="575" totalsRowDxfId="574"/>
    <tableColumn id="31" xr3:uid="{8834D6C9-91D9-4EE6-A7FE-EA935206C97A}" name="Détails de format" dataDxfId="573" totalsRowDxfId="572"/>
    <tableColumn id="36" xr3:uid="{F3CF33D2-5F9B-4F42-ADEC-C7558AA3D097}" name="15-18" dataDxfId="571" totalsRowDxfId="570"/>
    <tableColumn id="35" xr3:uid="{A4B741B2-27ED-4D6E-83EA-5674583CB8F7}" name="15-15" dataDxfId="569" totalsRowDxfId="568"/>
    <tableColumn id="39" xr3:uid="{82EF489F-83FD-44B6-98BE-98C0B08DCF31}" name="CUT" dataDxfId="567" totalsRowDxfId="566"/>
    <tableColumn id="19" xr3:uid="{E14635D2-4836-49E1-B486-3A7B5BADDE08}" name="Commentaire Hub Santé" totalsRowFunction="count" dataDxfId="565" totalsRowDxfId="564"/>
    <tableColumn id="16" xr3:uid="{0944CC7E-4137-4097-9CC1-0EB22831617D}" name="Commentaire Philippe Dreyfus" totalsRowFunction="count" dataDxfId="563" totalsRowDxfId="562"/>
    <tableColumn id="33" xr3:uid="{489D7767-92B8-4DF9-98DC-35CB934214D2}" name="Commentaire FBE" dataDxfId="561" totalsRowDxfId="560"/>
    <tableColumn id="17" xr3:uid="{CD72D700-F87C-4002-9D2D-800596DC1B5C}" name="Commentaire Yann Penverne" totalsRowFunction="count" dataDxfId="559" totalsRowDxfId="558"/>
    <tableColumn id="20" xr3:uid="{CE76C422-74CC-405E-A0AB-2C07404599C5}" name="NexSIS" totalsRowFunction="custom" dataDxfId="557" totalsRowDxfId="556">
      <totalsRowFormula>SUBTOTAL(103,createCase2[NexSIS])-COUNTIFS(createCase2[NexSIS],"=X")</totalsRowFormula>
    </tableColumn>
    <tableColumn id="22" xr3:uid="{FA49D6E4-4797-4E5F-9319-F66E82C15CDA}" name="Métier" totalsRowFunction="custom" dataDxfId="555" totalsRowDxfId="554">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53" dataDxfId="552" totalsRowDxfId="551">
  <autoFilter ref="A8:AD18" xr:uid="{3932ADEA-DC88-4A0F-8DAC-A587FD7E4148}"/>
  <tableColumns count="30">
    <tableColumn id="26" xr3:uid="{3299B1BE-9E8D-4297-8D33-E8B4E6314998}" name="ID" totalsRowFunction="count" dataDxfId="550" totalsRowDxfId="549"/>
    <tableColumn id="34" xr3:uid="{943EB1AA-FC87-47D8-9208-417FE7A33ACF}" name="Donnée (Niveau 1)" dataDxfId="548" totalsRowDxfId="547"/>
    <tableColumn id="1" xr3:uid="{9AB0B7F6-617C-49F5-8E21-C93976E9DCDA}" name="Donnée (Niveau 2)" totalsRowFunction="count" dataDxfId="546" totalsRowDxfId="545"/>
    <tableColumn id="2" xr3:uid="{A48A81EF-3C17-489D-BCD8-5B425E174DCF}" name="Donnée (Niveau 3)" totalsRowFunction="count" dataDxfId="544" totalsRowDxfId="543"/>
    <tableColumn id="3" xr3:uid="{AEF972B8-4C2B-48DE-9661-295612B8D9D4}" name="Donnée (Niveau 4)" totalsRowFunction="count" dataDxfId="542" totalsRowDxfId="541"/>
    <tableColumn id="4" xr3:uid="{3788DC23-8937-4CF6-BF8E-302839D5FFDD}" name="Donnée (Niveau 5)" totalsRowFunction="count" dataDxfId="540" totalsRowDxfId="539"/>
    <tableColumn id="5" xr3:uid="{52D81477-ABE6-4966-B95A-C02F570AE73A}" name="Donnée (Niveau 6)" totalsRowFunction="count" dataDxfId="538" totalsRowDxfId="537"/>
    <tableColumn id="6" xr3:uid="{8CBF540E-BEA4-4436-8262-A7C687CE3E2D}" name="Description" totalsRowFunction="count" dataDxfId="536" totalsRowDxfId="535"/>
    <tableColumn id="14" xr3:uid="{64D795F4-1995-494F-810E-260DF2C5085A}" name="Exemples" totalsRowFunction="count" dataDxfId="534" totalsRowDxfId="533"/>
    <tableColumn id="7" xr3:uid="{D6B3F761-7C6E-417A-9BDD-696632C9F5FF}" name="Balise NexSIS" totalsRowFunction="count" dataDxfId="532" totalsRowDxfId="531"/>
    <tableColumn id="21" xr3:uid="{9DFC9AE6-5781-4CF5-9259-45DCFD672294}" name="Nouvelle balise" totalsRowFunction="count" dataDxfId="530" totalsRowDxfId="529"/>
    <tableColumn id="8" xr3:uid="{01EECBEF-753B-4F59-99A4-4790E47E73EE}" name="Nantes - balise" totalsRowFunction="count" dataDxfId="528" totalsRowDxfId="527"/>
    <tableColumn id="15" xr3:uid="{0A856445-1DFB-47A0-8F98-1BB704EBE9BB}" name="Nantes - description" totalsRowFunction="count" dataDxfId="526" totalsRowDxfId="525"/>
    <tableColumn id="18" xr3:uid="{C7281F1D-46DF-4F03-B261-CAA071B10445}" name="GT399" totalsRowFunction="count" dataDxfId="524" totalsRowDxfId="523"/>
    <tableColumn id="9" xr3:uid="{8F75A270-1699-45B9-AEE8-46DC9C103E9A}" name="GT399 description" totalsRowFunction="count" dataDxfId="522" totalsRowDxfId="521"/>
    <tableColumn id="10" xr3:uid="{C4EF9828-8BEA-45BA-9358-37C041F8BE93}" name="Priorisation" totalsRowFunction="count" dataDxfId="520" totalsRowDxfId="519"/>
    <tableColumn id="11" xr3:uid="{C8A1EB70-9D5E-41CB-888E-94DB682F73EE}" name="Cardinalité" dataDxfId="518" totalsRowDxfId="517"/>
    <tableColumn id="27" xr3:uid="{CA1C1D4B-6AA0-4DEB-8946-D2D88578F7E3}" name="Objet" totalsRowFunction="count" dataDxfId="516" totalsRowDxfId="515"/>
    <tableColumn id="12" xr3:uid="{DE654E76-8FBA-4354-9CF8-6E6A462E6409}" name="Format (ou type)" totalsRowFunction="count" dataDxfId="514" totalsRowDxfId="513"/>
    <tableColumn id="37" xr3:uid="{C96CA3D7-42EC-4F04-A68A-7444B82822C8}" name="Nomenclature/ énumération" dataDxfId="512" totalsRowDxfId="511"/>
    <tableColumn id="31" xr3:uid="{D0A863DE-C408-4007-8ED1-035E6F8C1949}" name="Détails de format" dataDxfId="510" totalsRowDxfId="509"/>
    <tableColumn id="36" xr3:uid="{4FBDDCB5-6890-404E-AF57-163DA21D490D}" name="15-18" dataDxfId="508" totalsRowDxfId="507"/>
    <tableColumn id="35" xr3:uid="{31AA9CC8-C176-428C-BF54-6A11D6D81BB2}" name="15-15" dataDxfId="506" totalsRowDxfId="505"/>
    <tableColumn id="39" xr3:uid="{8866D17E-800C-4E85-BE99-1E028619BE67}" name="CUT" dataDxfId="504" totalsRowDxfId="503"/>
    <tableColumn id="19" xr3:uid="{89AE86E7-D981-4E55-B036-1545CE5A0149}" name="Commentaire Hub Santé" totalsRowFunction="count" dataDxfId="502" totalsRowDxfId="501"/>
    <tableColumn id="16" xr3:uid="{ACDAA173-B451-4B80-A3E5-E5A1D928393F}" name="Commentaire Philippe Dreyfus" totalsRowFunction="count" dataDxfId="500" totalsRowDxfId="499"/>
    <tableColumn id="33" xr3:uid="{9B4758BD-1388-4079-8A50-1F8C39538EDF}" name="Commentaire FBE" dataDxfId="498" totalsRowDxfId="497"/>
    <tableColumn id="17" xr3:uid="{BF13D23C-C019-4EEE-96CD-540F8E568157}" name="Commentaire Yann Penverne" totalsRowFunction="count" dataDxfId="496" totalsRowDxfId="495"/>
    <tableColumn id="20" xr3:uid="{CA95465C-6ED7-43BD-96F7-66CA68FFA6DF}" name="NexSIS" totalsRowFunction="custom" dataDxfId="494" totalsRowDxfId="493">
      <totalsRowFormula>SUBTOTAL(103,createCase29[NexSIS])-COUNTIFS(createCase29[NexSIS],"=X")</totalsRowFormula>
    </tableColumn>
    <tableColumn id="22" xr3:uid="{A91321AB-D5A1-492C-80AF-94204824579D}" name="Métier" totalsRowFunction="custom" dataDxfId="492" totalsRowDxfId="491">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90">
  <autoFilter ref="A8:W23" xr:uid="{EEF68223-2157-47F6-9133-264D671F0942}"/>
  <tableColumns count="23">
    <tableColumn id="1" xr3:uid="{0308532B-296F-49D7-B76E-23948A2F1FAE}" name="ID" totalsRowFunction="count" dataDxfId="489" totalsRowDxfId="488"/>
    <tableColumn id="2" xr3:uid="{4E5CA3CD-74C0-41D7-A064-93B29A44F6EA}" name="Donnée (Niveau 1)" totalsRowFunction="custom" dataDxfId="487" totalsRowDxfId="486">
      <totalsRowFormula>SUBTOTAL(103,Tableau3[Donnée (Niveau 1)])</totalsRowFormula>
    </tableColumn>
    <tableColumn id="3" xr3:uid="{099F4D11-28E8-482A-B443-FA0B35F69A5A}" name="Donnée (Niveau 2)" totalsRowFunction="custom" dataDxfId="485" totalsRowDxfId="484">
      <totalsRowFormula>SUBTOTAL(103,Tableau3[Donnée (Niveau 2)])</totalsRowFormula>
    </tableColumn>
    <tableColumn id="4" xr3:uid="{894FFF8F-C344-436B-8995-6D977D9EE845}" name="Donnée (Niveau 3)" totalsRowFunction="custom" dataDxfId="483" totalsRowDxfId="482">
      <totalsRowFormula>SUBTOTAL(103,Tableau3[Donnée (Niveau 3)])</totalsRowFormula>
    </tableColumn>
    <tableColumn id="5" xr3:uid="{AB815DDF-5ECF-4083-A621-45835C8FE42C}" name="Donnée (Niveau 4)" totalsRowFunction="custom" dataDxfId="481" totalsRowDxfId="480">
      <totalsRowFormula>SUBTOTAL(103,Tableau3[Donnée (Niveau 4)])</totalsRowFormula>
    </tableColumn>
    <tableColumn id="6" xr3:uid="{20F05C10-E73C-4ECE-95CB-368439F635A4}" name="Donnée (Niveau 5)" totalsRowFunction="custom" dataDxfId="479" totalsRowDxfId="478">
      <totalsRowFormula>SUBTOTAL(103,Tableau3[Donnée (Niveau 5)])</totalsRowFormula>
    </tableColumn>
    <tableColumn id="7" xr3:uid="{CD2D80B3-AFB4-4A43-A25F-9936020F0A33}" name="Donnée (Niveau 6)" totalsRowFunction="custom" dataDxfId="477" totalsRowDxfId="476">
      <totalsRowFormula>SUBTOTAL(103,Tableau3[Donnée (Niveau 6)])</totalsRowFormula>
    </tableColumn>
    <tableColumn id="8" xr3:uid="{6D534A97-72D3-4D26-ACDA-1E36EFF5A5D1}" name="Description" totalsRowFunction="custom" totalsRowDxfId="475">
      <totalsRowFormula>SUBTOTAL(103,Tableau3[Description])</totalsRowFormula>
    </tableColumn>
    <tableColumn id="9" xr3:uid="{1C7F0F41-E26E-4A31-99F7-36DA6F587FD4}" name="Exemples" totalsRowFunction="custom" totalsRowDxfId="474">
      <totalsRowFormula>SUBTOTAL(103,Tableau3[Exemples])</totalsRowFormula>
    </tableColumn>
    <tableColumn id="10" xr3:uid="{16E03419-7018-452F-85C4-FD235A5FD831}" name="Balise NexSIS" totalsRowFunction="custom" totalsRowDxfId="473">
      <totalsRowFormula>SUBTOTAL(103,Tableau3[Balise NexSIS])</totalsRowFormula>
    </tableColumn>
    <tableColumn id="11" xr3:uid="{B07E8B63-480E-4E4D-B3C9-5480DBD4EBFD}" name="Nouvelle balise" totalsRowFunction="custom" totalsRowDxfId="472">
      <totalsRowFormula>SUBTOTAL(103,Tableau3[Nouvelle balise])</totalsRowFormula>
    </tableColumn>
    <tableColumn id="12" xr3:uid="{580E514F-043D-4789-9329-386B22D4622D}" name="Nantes - balise" totalsRowFunction="custom" totalsRowDxfId="471">
      <totalsRowFormula>SUBTOTAL(103,Tableau3[Nantes - balise])</totalsRowFormula>
    </tableColumn>
    <tableColumn id="13" xr3:uid="{0C60FD75-9B70-4899-B643-430300539392}" name="Nantes - description" totalsRowFunction="custom" totalsRowDxfId="470">
      <totalsRowFormula>SUBTOTAL(103,Tableau3[Nantes - description])</totalsRowFormula>
    </tableColumn>
    <tableColumn id="14" xr3:uid="{A80B0132-E4A5-41BF-9151-A57B2C45E16D}" name="GT399" totalsRowFunction="custom" totalsRowDxfId="469">
      <totalsRowFormula>SUBTOTAL(103,Tableau3[GT399])</totalsRowFormula>
    </tableColumn>
    <tableColumn id="15" xr3:uid="{8E187925-974B-4A24-81D7-AB82144912F1}" name="GT399 description" totalsRowFunction="custom" totalsRowDxfId="468">
      <totalsRowFormula>SUBTOTAL(103,Tableau3[GT399 description])</totalsRowFormula>
    </tableColumn>
    <tableColumn id="16" xr3:uid="{42F38D08-76CB-4B3A-A731-4207FB6FBE23}" name="Priorisation" totalsRowFunction="custom" totalsRowDxfId="467">
      <totalsRowFormula>SUBTOTAL(103,Tableau3[Priorisation])</totalsRowFormula>
    </tableColumn>
    <tableColumn id="17" xr3:uid="{9F68F1ED-1480-436C-8BC5-AA551A9025A4}" name="Cardinalité" totalsRowFunction="custom" dataDxfId="466" totalsRowDxfId="465">
      <totalsRowFormula>SUBTOTAL(103,Tableau3[Cardinalité])</totalsRowFormula>
    </tableColumn>
    <tableColumn id="18" xr3:uid="{8D71687D-B67F-4FBE-A91C-E3D7AF1CF7CE}" name="Objet" totalsRowFunction="custom" dataDxfId="464" totalsRowDxfId="463">
      <totalsRowFormula>SUBTOTAL(103,Tableau3[Objet])</totalsRowFormula>
    </tableColumn>
    <tableColumn id="19" xr3:uid="{3997D7F5-733D-4A1D-97E2-3BDAED2B9FE3}" name="Format (ou type)" totalsRowFunction="custom" dataDxfId="462" totalsRowDxfId="461">
      <totalsRowFormula>SUBTOTAL(103,Tableau3[Format (ou type)])</totalsRowFormula>
    </tableColumn>
    <tableColumn id="20" xr3:uid="{33562809-70DE-436A-940D-49F45D5F14A8}" name="Nomenclature/ énumération" totalsRowFunction="custom" totalsRowDxfId="460">
      <totalsRowFormula>SUBTOTAL(103,Tableau3[Nomenclature/ énumération])</totalsRowFormula>
    </tableColumn>
    <tableColumn id="21" xr3:uid="{0FBF9953-AE08-41BF-9CDE-EA27950F10D4}" name="Détails de format" totalsRowFunction="custom" totalsRowDxfId="459">
      <totalsRowFormula>SUBTOTAL(103,Tableau3[Détails de format])</totalsRowFormula>
    </tableColumn>
    <tableColumn id="22" xr3:uid="{9F868D8D-588A-4128-8291-ABF86AE38F9A}" name="15-18" totalsRowFunction="custom" dataDxfId="458" totalsRowDxfId="457">
      <totalsRowFormula>SUBTOTAL(103,Tableau3[15-18])</totalsRowFormula>
    </tableColumn>
    <tableColumn id="23" xr3:uid="{87B18F95-525A-4A9B-860F-C7A99278233D}" name="15-15" totalsRowFunction="custom" dataDxfId="456" totalsRowDxfId="455">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54">
  <autoFilter ref="A8:W9" xr:uid="{75253F3A-254C-4618-A5FE-BEE9E9C3C612}"/>
  <tableColumns count="23">
    <tableColumn id="1" xr3:uid="{B9312955-B2A3-439B-98E2-35497FC3B9CD}" name="ID" totalsRowFunction="count" dataDxfId="453" totalsRowDxfId="452"/>
    <tableColumn id="2" xr3:uid="{A41A30AA-1973-446D-97F1-BB8048C22A4F}" name="Donnée (Niveau 1)" totalsRowFunction="custom" dataDxfId="451" totalsRowDxfId="450">
      <totalsRowFormula>SUBTOTAL(103,Tableau35[Donnée (Niveau 1)])</totalsRowFormula>
    </tableColumn>
    <tableColumn id="3" xr3:uid="{DFE7CE8D-9D20-4AEF-A0BD-66C619A3B39A}" name="Donnée (Niveau 2)" totalsRowFunction="custom" dataDxfId="449" totalsRowDxfId="448">
      <totalsRowFormula>SUBTOTAL(103,Tableau35[Donnée (Niveau 2)])</totalsRowFormula>
    </tableColumn>
    <tableColumn id="4" xr3:uid="{D4BCA6FB-BEEB-4675-B373-97CA3247D3B3}" name="Donnée (Niveau 3)" totalsRowFunction="custom" dataDxfId="447" totalsRowDxfId="446">
      <totalsRowFormula>SUBTOTAL(103,Tableau35[Donnée (Niveau 3)])</totalsRowFormula>
    </tableColumn>
    <tableColumn id="5" xr3:uid="{98330C77-3D56-4BE0-94A2-82DDC5827C96}" name="Donnée (Niveau 4)" totalsRowFunction="custom" dataDxfId="445" totalsRowDxfId="444">
      <totalsRowFormula>SUBTOTAL(103,Tableau35[Donnée (Niveau 4)])</totalsRowFormula>
    </tableColumn>
    <tableColumn id="6" xr3:uid="{3D011196-6587-48FF-87E2-AE1D56773EE7}" name="Donnée (Niveau 5)" totalsRowFunction="custom" dataDxfId="443" totalsRowDxfId="442">
      <totalsRowFormula>SUBTOTAL(103,Tableau35[Donnée (Niveau 5)])</totalsRowFormula>
    </tableColumn>
    <tableColumn id="7" xr3:uid="{9EBCC79E-BB78-43E2-8390-99AED4817490}" name="Donnée (Niveau 6)" totalsRowFunction="custom" dataDxfId="441" totalsRowDxfId="440">
      <totalsRowFormula>SUBTOTAL(103,Tableau35[Donnée (Niveau 6)])</totalsRowFormula>
    </tableColumn>
    <tableColumn id="8" xr3:uid="{E26B9737-D2F7-4253-9691-0FAB27540899}" name="Description" totalsRowFunction="custom" totalsRowDxfId="439">
      <totalsRowFormula>SUBTOTAL(103,Tableau35[Description])</totalsRowFormula>
    </tableColumn>
    <tableColumn id="9" xr3:uid="{CD269DAD-CD7B-426A-8623-52708A75A9F3}" name="Exemples" totalsRowFunction="custom" totalsRowDxfId="438">
      <totalsRowFormula>SUBTOTAL(103,Tableau35[Exemples])</totalsRowFormula>
    </tableColumn>
    <tableColumn id="10" xr3:uid="{20924355-7D5C-49E1-BBA9-453A972E5FD5}" name="Balise NexSIS" totalsRowFunction="custom" totalsRowDxfId="437">
      <totalsRowFormula>SUBTOTAL(103,Tableau35[Balise NexSIS])</totalsRowFormula>
    </tableColumn>
    <tableColumn id="11" xr3:uid="{E6886C03-3B0D-46D0-99EE-5173E67D42D5}" name="Nouvelle balise" totalsRowFunction="custom" totalsRowDxfId="436">
      <totalsRowFormula>SUBTOTAL(103,Tableau35[Nouvelle balise])</totalsRowFormula>
    </tableColumn>
    <tableColumn id="12" xr3:uid="{FC0A1304-6D18-4479-8A8D-40E1640CC417}" name="Nantes - balise" totalsRowFunction="custom" totalsRowDxfId="435">
      <totalsRowFormula>SUBTOTAL(103,Tableau35[Nantes - balise])</totalsRowFormula>
    </tableColumn>
    <tableColumn id="13" xr3:uid="{F13FED84-5993-4B0F-9596-BB54F03D8CD2}" name="Nantes - description" totalsRowFunction="custom" totalsRowDxfId="434">
      <totalsRowFormula>SUBTOTAL(103,Tableau35[Nantes - description])</totalsRowFormula>
    </tableColumn>
    <tableColumn id="14" xr3:uid="{D10C28EC-5A2B-4C5A-9DF5-FA610DC16AB7}" name="GT399" totalsRowFunction="custom" totalsRowDxfId="433">
      <totalsRowFormula>SUBTOTAL(103,Tableau35[GT399])</totalsRowFormula>
    </tableColumn>
    <tableColumn id="15" xr3:uid="{BEB12139-7DD8-42F5-B1E1-2ECBC4C5542E}" name="GT399 description" totalsRowFunction="custom" totalsRowDxfId="432">
      <totalsRowFormula>SUBTOTAL(103,Tableau35[GT399 description])</totalsRowFormula>
    </tableColumn>
    <tableColumn id="16" xr3:uid="{188B779B-92B8-4FEF-8EED-51C2A38708D0}" name="Priorisation" totalsRowFunction="custom" totalsRowDxfId="431">
      <totalsRowFormula>SUBTOTAL(103,Tableau35[Priorisation])</totalsRowFormula>
    </tableColumn>
    <tableColumn id="17" xr3:uid="{F4CC96EB-6D1D-4960-BCD8-CD461F381ED8}" name="Cardinalité" totalsRowFunction="custom" dataDxfId="430" totalsRowDxfId="429">
      <totalsRowFormula>SUBTOTAL(103,Tableau35[Cardinalité])</totalsRowFormula>
    </tableColumn>
    <tableColumn id="18" xr3:uid="{B0090839-6783-4E0E-8106-4E6A56CCAFD2}" name="Objet" totalsRowFunction="custom" dataDxfId="428" totalsRowDxfId="427">
      <totalsRowFormula>SUBTOTAL(103,Tableau35[Objet])</totalsRowFormula>
    </tableColumn>
    <tableColumn id="19" xr3:uid="{A81D9ACE-1BA2-42E2-A7BF-AD6A21D051B7}" name="Format (ou type)" totalsRowFunction="custom" dataDxfId="426" totalsRowDxfId="425">
      <totalsRowFormula>SUBTOTAL(103,Tableau35[Format (ou type)])</totalsRowFormula>
    </tableColumn>
    <tableColumn id="20" xr3:uid="{395551A0-AF3E-4BCA-A2D1-B5B3AFE7BB0F}" name="Nomenclature/ énumération" totalsRowFunction="custom" totalsRowDxfId="424">
      <totalsRowFormula>SUBTOTAL(103,Tableau35[Nomenclature/ énumération])</totalsRowFormula>
    </tableColumn>
    <tableColumn id="21" xr3:uid="{CA6C9852-2D54-43AF-A983-D0F4CF56B2B4}" name="Détails de format" totalsRowFunction="custom" totalsRowDxfId="423">
      <totalsRowFormula>SUBTOTAL(103,Tableau35[Détails de format])</totalsRowFormula>
    </tableColumn>
    <tableColumn id="22" xr3:uid="{15560D52-4B8E-408C-878A-EEE9AFD8D183}" name="15-18" totalsRowFunction="custom" totalsRowDxfId="422">
      <totalsRowFormula>SUBTOTAL(103,Tableau35[15-18])</totalsRowFormula>
    </tableColumn>
    <tableColumn id="23" xr3:uid="{F8085B3C-2A10-48F6-B2F1-428BF4D2A4F6}" name="15-15" totalsRowFunction="custom" totalsRowDxfId="421">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20">
  <autoFilter ref="A8:W19" xr:uid="{1FE8A3AF-4E94-4B60-8D0F-BDD2D3ECE80A}"/>
  <tableColumns count="23">
    <tableColumn id="1" xr3:uid="{2194A6A9-978B-49BF-92EC-24BA1F982865}" name="ID" totalsRowFunction="count" dataDxfId="419" totalsRowDxfId="418"/>
    <tableColumn id="2" xr3:uid="{7639722A-2F33-4FF5-974B-AF23A0A6AFB1}" name="Donnée (Niveau 1)" totalsRowFunction="custom" dataDxfId="417" totalsRowDxfId="416">
      <totalsRowFormula>SUBTOTAL(103,Tableau357[Donnée (Niveau 1)])</totalsRowFormula>
    </tableColumn>
    <tableColumn id="3" xr3:uid="{9BD64E43-D2AF-489F-A571-5D02F069CB5A}" name="Donnée (Niveau 2)" totalsRowFunction="custom" dataDxfId="415" totalsRowDxfId="414">
      <totalsRowFormula>SUBTOTAL(103,Tableau357[Donnée (Niveau 2)])</totalsRowFormula>
    </tableColumn>
    <tableColumn id="4" xr3:uid="{3A15C35A-E24A-431E-9B0F-5AA03F1DEC65}" name="Donnée (Niveau 3)" totalsRowFunction="custom" dataDxfId="413" totalsRowDxfId="412">
      <totalsRowFormula>SUBTOTAL(103,Tableau357[Donnée (Niveau 3)])</totalsRowFormula>
    </tableColumn>
    <tableColumn id="5" xr3:uid="{30450838-7269-4B21-AED9-DE744E6D7BE7}" name="Donnée (Niveau 4)" totalsRowFunction="custom" dataDxfId="411" totalsRowDxfId="410">
      <totalsRowFormula>SUBTOTAL(103,Tableau357[Donnée (Niveau 4)])</totalsRowFormula>
    </tableColumn>
    <tableColumn id="6" xr3:uid="{3660E566-E514-413D-B57E-5899D7E2C97A}" name="Donnée (Niveau 5)" totalsRowFunction="custom" dataDxfId="409" totalsRowDxfId="408">
      <totalsRowFormula>SUBTOTAL(103,Tableau357[Donnée (Niveau 5)])</totalsRowFormula>
    </tableColumn>
    <tableColumn id="7" xr3:uid="{9C7BB915-267A-4C5A-AA02-029048F4DC4E}" name="Donnée (Niveau 6)" totalsRowFunction="custom" dataDxfId="407" totalsRowDxfId="406">
      <totalsRowFormula>SUBTOTAL(103,Tableau357[Donnée (Niveau 6)])</totalsRowFormula>
    </tableColumn>
    <tableColumn id="8" xr3:uid="{E5B15786-B76A-4BEA-9067-9613FD29334F}" name="Description" totalsRowFunction="custom" totalsRowDxfId="405">
      <totalsRowFormula>SUBTOTAL(103,Tableau357[Description])</totalsRowFormula>
    </tableColumn>
    <tableColumn id="9" xr3:uid="{8DB05C06-6CE9-4263-BA6F-48CE0AE9983C}" name="Exemples" totalsRowFunction="custom" totalsRowDxfId="404">
      <totalsRowFormula>SUBTOTAL(103,Tableau357[Exemples])</totalsRowFormula>
    </tableColumn>
    <tableColumn id="10" xr3:uid="{1837705E-85D2-43D6-9CDA-E6F77570DBBD}" name="Balise NexSIS" totalsRowFunction="custom" totalsRowDxfId="403">
      <totalsRowFormula>SUBTOTAL(103,Tableau357[Balise NexSIS])</totalsRowFormula>
    </tableColumn>
    <tableColumn id="11" xr3:uid="{957F756D-730B-4641-8748-30510E6525C0}" name="Nouvelle balise" totalsRowFunction="custom" dataDxfId="402" totalsRowDxfId="401">
      <totalsRowFormula>SUBTOTAL(103,Tableau357[Nouvelle balise])</totalsRowFormula>
    </tableColumn>
    <tableColumn id="12" xr3:uid="{3169EF9C-BB85-4FFA-B5E7-A3B8B73FC3A2}" name="Nantes - balise" totalsRowFunction="custom" totalsRowDxfId="400">
      <totalsRowFormula>SUBTOTAL(103,Tableau357[Nantes - balise])</totalsRowFormula>
    </tableColumn>
    <tableColumn id="13" xr3:uid="{E548F095-B313-42ED-B82E-D4F99D2C0A04}" name="Nantes - description" totalsRowFunction="custom" totalsRowDxfId="399">
      <totalsRowFormula>SUBTOTAL(103,Tableau357[Nantes - description])</totalsRowFormula>
    </tableColumn>
    <tableColumn id="14" xr3:uid="{CC704391-8DDA-45F3-B8AB-AE5DEBD43C11}" name="GT399" totalsRowFunction="custom" totalsRowDxfId="398">
      <totalsRowFormula>SUBTOTAL(103,Tableau357[GT399])</totalsRowFormula>
    </tableColumn>
    <tableColumn id="15" xr3:uid="{A5BB6FA3-0492-4977-AD3E-CEAAE8366B7A}" name="GT399 description" totalsRowFunction="custom" totalsRowDxfId="397">
      <totalsRowFormula>SUBTOTAL(103,Tableau357[GT399 description])</totalsRowFormula>
    </tableColumn>
    <tableColumn id="16" xr3:uid="{6BC9EA61-5862-4D25-B98C-EA9E88DF081C}" name="Priorisation" totalsRowFunction="custom" totalsRowDxfId="396">
      <totalsRowFormula>SUBTOTAL(103,Tableau357[Priorisation])</totalsRowFormula>
    </tableColumn>
    <tableColumn id="17" xr3:uid="{F8CC7813-2529-4AB6-8673-B22D55F47970}" name="Cardinalité" totalsRowFunction="custom" dataDxfId="395" totalsRowDxfId="394">
      <totalsRowFormula>SUBTOTAL(103,Tableau357[Cardinalité])</totalsRowFormula>
    </tableColumn>
    <tableColumn id="18" xr3:uid="{F8AA89E9-3720-467E-92C2-F847AE5D62EB}" name="Objet" totalsRowFunction="custom" dataDxfId="393" totalsRowDxfId="392">
      <totalsRowFormula>SUBTOTAL(103,Tableau357[Objet])</totalsRowFormula>
    </tableColumn>
    <tableColumn id="19" xr3:uid="{044C8000-1042-455B-8904-0733131290E6}" name="Format (ou type)" totalsRowFunction="custom" dataDxfId="391" totalsRowDxfId="390">
      <totalsRowFormula>SUBTOTAL(103,Tableau357[Format (ou type)])</totalsRowFormula>
    </tableColumn>
    <tableColumn id="20" xr3:uid="{4C43F220-1FFF-4D6A-B274-6AC8F1923DC0}" name="Nomenclature/ énumération" totalsRowFunction="custom" dataDxfId="389" totalsRowDxfId="388">
      <totalsRowFormula>SUBTOTAL(103,Tableau357[Nomenclature/ énumération])</totalsRowFormula>
    </tableColumn>
    <tableColumn id="21" xr3:uid="{F3647E69-0E89-450A-AF38-B5627E006D73}" name="Détails de format" totalsRowFunction="custom" dataDxfId="387" totalsRowDxfId="386">
      <totalsRowFormula>SUBTOTAL(103,Tableau357[Détails de format])</totalsRowFormula>
    </tableColumn>
    <tableColumn id="22" xr3:uid="{BDA6CEC4-51B8-4CFB-B6B6-B7AF21F84DE9}" name="15-18" totalsRowFunction="custom" totalsRowDxfId="385">
      <totalsRowFormula>SUBTOTAL(103,Tableau357[15-18])</totalsRowFormula>
    </tableColumn>
    <tableColumn id="23" xr3:uid="{A7D9FC89-3D3C-442A-BF60-2B5E8CAB8757}" name="15-15" totalsRowFunction="custom" totalsRowDxfId="384">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83" totalsRowDxfId="380" headerRowBorderDxfId="382" tableBorderDxfId="381" totalsRowBorderDxfId="379">
  <autoFilter ref="A8:W14" xr:uid="{E931F4C5-87AC-4B70-ADC3-93962301DA67}"/>
  <tableColumns count="23">
    <tableColumn id="1" xr3:uid="{1E224984-052D-4A13-B622-AE0F71DD159A}" name="ID" totalsRowFunction="count" dataDxfId="378" totalsRowDxfId="377"/>
    <tableColumn id="2" xr3:uid="{C0689F99-92F2-497E-8FC9-D5C9893BC7E9}" name="Donnée (Niveau 1)" totalsRowFunction="custom" dataDxfId="376" totalsRowDxfId="375">
      <totalsRowFormula>SUBTOTAL(103,Tableau9[Donnée (Niveau 1)])</totalsRowFormula>
    </tableColumn>
    <tableColumn id="3" xr3:uid="{415D4766-C4FA-4EA5-814E-1F0F00B07B37}" name="Donnée (Niveau 2)" totalsRowFunction="custom" dataDxfId="374" totalsRowDxfId="373">
      <totalsRowFormula>SUBTOTAL(103,Tableau9[Donnée (Niveau 2)])</totalsRowFormula>
    </tableColumn>
    <tableColumn id="4" xr3:uid="{3376F3F3-12CC-4AD9-9955-3EC68C5C3DD9}" name="Donnée (Niveau 3)" totalsRowFunction="custom" dataDxfId="372" totalsRowDxfId="371">
      <totalsRowFormula>SUBTOTAL(103,Tableau9[Donnée (Niveau 3)])</totalsRowFormula>
    </tableColumn>
    <tableColumn id="5" xr3:uid="{541A98F6-3A3C-473C-86A3-80321C6E2798}" name="Donnée (Niveau 4)" totalsRowFunction="custom" dataDxfId="370" totalsRowDxfId="369">
      <totalsRowFormula>SUBTOTAL(103,Tableau9[Donnée (Niveau 4)])</totalsRowFormula>
    </tableColumn>
    <tableColumn id="6" xr3:uid="{9860160A-69B0-43CC-ACC3-513CC21BBCC9}" name="Donnée (Niveau 5)" totalsRowFunction="custom" dataDxfId="368" totalsRowDxfId="367">
      <totalsRowFormula>SUBTOTAL(103,Tableau9[Donnée (Niveau 5)])</totalsRowFormula>
    </tableColumn>
    <tableColumn id="7" xr3:uid="{A283BE6B-5F72-4E28-A1D0-C3CEFC3A3203}" name="Donnée (Niveau 6)" totalsRowFunction="custom" dataDxfId="366" totalsRowDxfId="365">
      <totalsRowFormula>SUBTOTAL(103,Tableau9[Donnée (Niveau 6)])</totalsRowFormula>
    </tableColumn>
    <tableColumn id="8" xr3:uid="{19DF1CAC-A34E-4D6F-9152-7E372105A411}" name="Description" totalsRowFunction="custom" totalsRowDxfId="364">
      <totalsRowFormula>SUBTOTAL(103,Tableau9[Description])</totalsRowFormula>
    </tableColumn>
    <tableColumn id="9" xr3:uid="{19C7F4C5-FBF2-4DDF-8C18-64844C80A068}" name="Exemples" totalsRowFunction="custom" totalsRowDxfId="363">
      <totalsRowFormula>SUBTOTAL(103,Tableau9[Exemples])</totalsRowFormula>
    </tableColumn>
    <tableColumn id="10" xr3:uid="{25BE0A12-B3F7-4026-80D6-5AED0D62F912}" name="Balise NexSIS" totalsRowFunction="custom" totalsRowDxfId="362">
      <totalsRowFormula>SUBTOTAL(103,Tableau9[Balise NexSIS])</totalsRowFormula>
    </tableColumn>
    <tableColumn id="11" xr3:uid="{7578B8D2-C435-4424-9B0B-FE7DB8E3AC98}" name="Nouvelle balise" totalsRowFunction="custom" totalsRowDxfId="361">
      <totalsRowFormula>SUBTOTAL(103,Tableau9[Nouvelle balise])</totalsRowFormula>
    </tableColumn>
    <tableColumn id="12" xr3:uid="{BED9B1DE-1D7A-44E1-B55A-77D8F2867832}" name="Nantes - balise" totalsRowFunction="custom" totalsRowDxfId="360">
      <totalsRowFormula>SUBTOTAL(103,Tableau9[Nantes - balise])</totalsRowFormula>
    </tableColumn>
    <tableColumn id="13" xr3:uid="{0A269333-965B-47E6-A39A-3828EC8525D7}" name="Nantes - description" totalsRowFunction="custom" totalsRowDxfId="359">
      <totalsRowFormula>SUBTOTAL(103,Tableau9[Nantes - description])</totalsRowFormula>
    </tableColumn>
    <tableColumn id="14" xr3:uid="{9551F7F9-F22B-4AE0-8C95-D6D0EABBF631}" name="GT399" totalsRowFunction="custom" totalsRowDxfId="358">
      <totalsRowFormula>SUBTOTAL(103,Tableau9[GT399])</totalsRowFormula>
    </tableColumn>
    <tableColumn id="15" xr3:uid="{B250F388-C8B6-4941-A85E-C23834348517}" name="GT399 description" totalsRowFunction="custom" totalsRowDxfId="357">
      <totalsRowFormula>SUBTOTAL(103,Tableau9[GT399 description])</totalsRowFormula>
    </tableColumn>
    <tableColumn id="16" xr3:uid="{A477B070-59A8-4A28-9E4D-9B4503B0FCDC}" name="Priorisation" totalsRowFunction="custom" totalsRowDxfId="356">
      <totalsRowFormula>SUBTOTAL(103,Tableau9[Priorisation])</totalsRowFormula>
    </tableColumn>
    <tableColumn id="17" xr3:uid="{8D44E1CE-FB68-4E9B-AE44-0ADF0DFE048B}" name="Cardinalité" totalsRowFunction="custom" dataDxfId="355" totalsRowDxfId="354">
      <totalsRowFormula>SUBTOTAL(103,Tableau9[Cardinalité])</totalsRowFormula>
    </tableColumn>
    <tableColumn id="18" xr3:uid="{F5551B1C-1DCC-4580-B858-E095724B74EC}" name="Objet" totalsRowFunction="custom" totalsRowDxfId="353">
      <totalsRowFormula>SUBTOTAL(103,Tableau9[Objet])</totalsRowFormula>
    </tableColumn>
    <tableColumn id="19" xr3:uid="{836B344A-EF05-48E1-9A56-678F7B1B5ECF}" name="Format (ou type)" totalsRowFunction="custom" totalsRowDxfId="352">
      <totalsRowFormula>SUBTOTAL(103,Tableau9[Format (ou type)])</totalsRowFormula>
    </tableColumn>
    <tableColumn id="20" xr3:uid="{622F58D5-8FA2-4261-957A-F5060FF0501F}" name="Nomenclature/ énumération" totalsRowFunction="custom" totalsRowDxfId="351">
      <totalsRowFormula>SUBTOTAL(103,Tableau9[Nomenclature/ énumération])</totalsRowFormula>
    </tableColumn>
    <tableColumn id="21" xr3:uid="{EE4A67A2-A8BB-40C5-B66B-2C677A555E0D}" name="Détails de format" totalsRowFunction="custom" totalsRowDxfId="350">
      <totalsRowFormula>SUBTOTAL(103,Tableau9[Détails de format])</totalsRowFormula>
    </tableColumn>
    <tableColumn id="22" xr3:uid="{74252E4D-4A09-4C3D-A70C-71232233BE99}" name="15-18" totalsRowFunction="custom" totalsRowDxfId="349">
      <totalsRowFormula>SUBTOTAL(103,Tableau9[15-18])</totalsRowFormula>
    </tableColumn>
    <tableColumn id="23" xr3:uid="{9A825B74-72E7-4083-95A6-ADAB0B83FA51}" name="15-15" totalsRowFunction="custom" totalsRowDxfId="348">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47" headerRowBorderDxfId="346" tableBorderDxfId="34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44">
      <totalsRowFormula>SUBTOTAL(103,Tableau911[Nantes - balise])</totalsRowFormula>
    </tableColumn>
    <tableColumn id="24" xr3:uid="{B812F9CB-695C-4233-9210-247EE7E30D5C}" name="Nantes - description" totalsRowFunction="custom" dataDxfId="343">
      <totalsRowFormula>SUBTOTAL(103,Tableau911[Nantes - description])</totalsRowFormula>
    </tableColumn>
    <tableColumn id="23" xr3:uid="{369A7FC9-8210-45F8-B7CE-7CA66D94704C}" name="GT399" totalsRowFunction="custom" dataDxfId="342">
      <totalsRowFormula>SUBTOTAL(103,Tableau911[GT399])</totalsRowFormula>
    </tableColumn>
    <tableColumn id="22" xr3:uid="{CC0C4430-85CE-4749-B0EF-01F38758D213}" name="GT399 description" totalsRowFunction="custom" dataDxfId="341">
      <totalsRowFormula>SUBTOTAL(103,Tableau911[GT399 description])</totalsRowFormula>
    </tableColumn>
    <tableColumn id="21" xr3:uid="{C8812723-9205-4252-A00F-7EA4ABD87E9F}" name="Priorisation" totalsRowFunction="custom" dataDxfId="34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39" headerRowBorderDxfId="338" tableBorderDxfId="337">
  <autoFilter ref="A8:W11" xr:uid="{4F62EADF-21E3-48F1-8B6F-5A3984C01C34}"/>
  <tableColumns count="23">
    <tableColumn id="1" xr3:uid="{B6643D7A-4C2D-4D5B-82CD-9FB6A5509A72}" name="ID" totalsRowFunction="count"/>
    <tableColumn id="2" xr3:uid="{D8AD65B6-1FCA-4B50-9A1E-843B91A13A63}" name="Donnée (Niveau 1)" totalsRowFunction="custom" dataDxfId="336">
      <totalsRowFormula>SUBTOTAL(103,Tableau12[Donnée (Niveau 1)])</totalsRowFormula>
    </tableColumn>
    <tableColumn id="3" xr3:uid="{C51845AD-B914-429D-B634-E93F9EB2C6E2}" name="Donnée (Niveau 2)" totalsRowFunction="custom" dataDxfId="335">
      <totalsRowFormula>SUBTOTAL(103,Tableau12[Donnée (Niveau 2)])</totalsRowFormula>
    </tableColumn>
    <tableColumn id="4" xr3:uid="{708D3FF7-D497-49D4-A121-91CEB536EDC0}" name="Donnée (Niveau 3)" totalsRowFunction="custom" dataDxfId="334">
      <totalsRowFormula>SUBTOTAL(103,Tableau12[Donnée (Niveau 3)])</totalsRowFormula>
    </tableColumn>
    <tableColumn id="5" xr3:uid="{36BBF4F3-B871-4924-B1DF-09F52BEC9A84}" name="Donnée (Niveau 4)" totalsRowFunction="custom" dataDxfId="333">
      <totalsRowFormula>SUBTOTAL(103,Tableau12[Donnée (Niveau 4)])</totalsRowFormula>
    </tableColumn>
    <tableColumn id="6" xr3:uid="{912708D6-C037-4264-88D3-7DEB49F9D269}" name="Donnée (Niveau 5)" totalsRowFunction="custom" dataDxfId="332">
      <totalsRowFormula>SUBTOTAL(103,Tableau12[Donnée (Niveau 5)])</totalsRowFormula>
    </tableColumn>
    <tableColumn id="7" xr3:uid="{AEB42A44-4C97-42F7-968F-F3445075B977}" name="Donnée (Niveau 6)" totalsRowFunction="custom" dataDxfId="331">
      <totalsRowFormula>SUBTOTAL(103,Tableau12[Donnée (Niveau 6)])</totalsRowFormula>
    </tableColumn>
    <tableColumn id="8" xr3:uid="{05104B7E-48BC-48C5-B4C9-B0719BA33344}" name="Description" totalsRowFunction="custom" dataDxfId="330">
      <totalsRowFormula>SUBTOTAL(103,Tableau12[Description])</totalsRowFormula>
    </tableColumn>
    <tableColumn id="9" xr3:uid="{614AAED4-0FFF-4312-9849-5269BBACA5F4}" name="Exemples" totalsRowFunction="custom" dataDxfId="329">
      <totalsRowFormula>SUBTOTAL(103,Tableau12[Exemples])</totalsRowFormula>
    </tableColumn>
    <tableColumn id="24" xr3:uid="{E4AE869A-0CB6-491F-A644-3F5631849EE2}" name="Balise NexSIS" totalsRowFunction="custom" dataDxfId="328">
      <totalsRowFormula>SUBTOTAL(103,Tableau12[Balise NexSIS])</totalsRowFormula>
    </tableColumn>
    <tableColumn id="10" xr3:uid="{591036EA-D7D7-4CDB-9E72-F34570B08579}" name="Nouvelle balise" totalsRowFunction="custom" dataDxfId="327">
      <totalsRowFormula>SUBTOTAL(103,Tableau12[Nouvelle balise])</totalsRowFormula>
    </tableColumn>
    <tableColumn id="23" xr3:uid="{17E8B19F-5463-4A93-9375-F25F24920A06}" name="Nantes - balise" totalsRowFunction="custom" dataDxfId="326">
      <totalsRowFormula>SUBTOTAL(103,Tableau12[Nantes - balise])</totalsRowFormula>
    </tableColumn>
    <tableColumn id="22" xr3:uid="{752C5DB9-CA47-4947-BC51-EA0AB6CAF178}" name="Nantes - description" totalsRowFunction="custom" dataDxfId="325">
      <totalsRowFormula>SUBTOTAL(103,Tableau12[Nantes - description])</totalsRowFormula>
    </tableColumn>
    <tableColumn id="21" xr3:uid="{3086C8B1-9331-471D-85E4-DFE9ECD0778B}" name="GT399" totalsRowFunction="custom" dataDxfId="324">
      <totalsRowFormula>SUBTOTAL(103,Tableau12[GT399])</totalsRowFormula>
    </tableColumn>
    <tableColumn id="20" xr3:uid="{7161B64A-7444-47C0-A0EB-FBE31CB32883}" name="GT399 description" totalsRowFunction="custom" dataDxfId="323">
      <totalsRowFormula>SUBTOTAL(103,Tableau12[GT399 description])</totalsRowFormula>
    </tableColumn>
    <tableColumn id="19" xr3:uid="{7B7F428D-98DE-48C1-B4C7-1B8FEF343340}" name="Priorisation" totalsRowFunction="custom" dataDxfId="32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C172" dT="2023-09-21T08:23:36.30" personId="{ABFB0C52-AC18-4406-B6D7-B9BCF5A2A0D7}" id="{94CB63FF-3915-49D6-9867-9F61128C5ACD}" done="1">
    <text>Définir la nomenclature</text>
  </threadedComment>
  <threadedComment ref="C172" dT="2023-11-27T12:34:46.55" personId="{E9A6DF60-F9B3-4BD0-BB8A-DE1D37E26830}" id="{78649DAB-1804-4F5E-803E-2A96DDADC5CA}" parentId="{94CB63FF-3915-49D6-9867-9F61128C5ACD}">
    <text xml:space="preserve">Pas la même signification, que le "niveau de soins" d'engagement du vecteur. </text>
  </threadedComment>
  <threadedComment ref="C172" dT="2023-11-27T12:36:58.47" personId="{E9A6DF60-F9B3-4BD0-BB8A-DE1D37E26830}" id="{CE30DA1C-AAEC-444F-94DF-638CE30D50EC}" parentId="{94CB63FF-3915-49D6-9867-9F61128C5ACD}">
    <text>Dans le vecteur de transport : niveau de médicalisation du transport</text>
  </threadedComment>
  <threadedComment ref="C172" dT="2023-11-27T12:38:39.20" personId="{E9A6DF60-F9B3-4BD0-BB8A-DE1D37E26830}" id="{F3C6268C-0C86-44B1-AEDD-07A7E6BDA651}" parentId="{94CB63FF-3915-49D6-9867-9F61128C5ACD}">
    <text>Pas de nomenclature</text>
  </threadedComment>
  <threadedComment ref="C172"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2"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2"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3" dT="2023-09-21T08:23:20.98" personId="{ABFB0C52-AC18-4406-B6D7-B9BCF5A2A0D7}" id="{418F6048-D82E-4151-A527-DD3375E32EDF}">
    <text>Reprendre un objet position du modèle adresse EMSI ?</text>
  </threadedComment>
  <threadedComment ref="C173" dT="2024-02-13T10:05:46.40" personId="{D6952652-30E5-479A-9FFE-AD0BC8CBB562}" id="{26B6DF9B-DDBF-426E-AFCA-74101BE11566}" parentId="{418F6048-D82E-4151-A527-DD3375E32EDF}">
    <text>Typer la destination : domicile, hôpital, établissement X, etc.</text>
  </threadedComment>
  <threadedComment ref="C173" dT="2024-02-14T15:12:00.47" personId="{E9A6DF60-F9B3-4BD0-BB8A-DE1D37E26830}" id="{EC2B03C6-95C8-4E80-9783-E89E90359424}" parentId="{418F6048-D82E-4151-A527-DD3375E32EDF}">
    <text>Idem, en cours avec Philippe</text>
  </threadedComment>
  <threadedComment ref="C173"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4" dT="2024-03-11T08:28:41.81" personId="{D6952652-30E5-479A-9FFE-AD0BC8CBB562}" id="{B2E36609-985A-480B-9D00-3FA79278887B}">
    <text>Ajouté suite au retour de Philippe</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56"/>
      <c r="K1" s="55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56"/>
      <c r="L1" s="556"/>
      <c r="M1" s="556"/>
      <c r="N1" s="55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56"/>
      <c r="L1" s="556"/>
      <c r="M1" s="556"/>
      <c r="N1" s="55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56"/>
      <c r="L1" s="55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57" t="s">
        <v>726</v>
      </c>
      <c r="C2" s="55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62" t="s">
        <v>742</v>
      </c>
      <c r="B1" s="563"/>
      <c r="C1" s="563"/>
      <c r="D1" s="563"/>
      <c r="E1" s="563"/>
      <c r="F1" s="563"/>
      <c r="G1" s="563"/>
      <c r="H1" s="56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60" t="s">
        <v>753</v>
      </c>
      <c r="G12" s="560"/>
      <c r="H12" s="560"/>
      <c r="I12" s="203"/>
      <c r="J12" s="203"/>
      <c r="R12" s="196"/>
      <c r="S12" s="196"/>
      <c r="T12" s="196"/>
    </row>
    <row r="13" spans="1:20" ht="14.25" customHeight="1">
      <c r="B13" s="204" t="s">
        <v>754</v>
      </c>
      <c r="C13" s="204"/>
      <c r="D13" s="204"/>
      <c r="E13" s="204"/>
      <c r="F13" s="560" t="s">
        <v>755</v>
      </c>
      <c r="G13" s="560"/>
      <c r="H13" s="560"/>
      <c r="I13" s="204"/>
      <c r="J13" s="204"/>
      <c r="K13" s="204"/>
      <c r="L13" s="204"/>
      <c r="M13" s="204"/>
      <c r="N13" s="204"/>
      <c r="R13" s="196"/>
      <c r="S13" s="196"/>
      <c r="T13" s="196"/>
    </row>
    <row r="14" spans="1:20" ht="14.25" customHeight="1">
      <c r="B14" s="204" t="s">
        <v>756</v>
      </c>
      <c r="C14" s="204"/>
      <c r="D14" s="204"/>
      <c r="E14" s="204"/>
      <c r="F14" s="560" t="s">
        <v>755</v>
      </c>
      <c r="G14" s="560"/>
      <c r="H14" s="560"/>
      <c r="I14" s="204"/>
      <c r="J14" s="204"/>
      <c r="R14" s="196"/>
      <c r="S14" s="196"/>
      <c r="T14" s="196"/>
    </row>
    <row r="15" spans="1:20">
      <c r="B15" s="203" t="s">
        <v>757</v>
      </c>
      <c r="C15" s="203"/>
      <c r="D15" s="203"/>
      <c r="E15" s="203"/>
      <c r="F15" s="560" t="s">
        <v>755</v>
      </c>
      <c r="G15" s="560"/>
      <c r="H15" s="560"/>
      <c r="I15" s="203"/>
      <c r="J15" s="203"/>
      <c r="R15" s="196"/>
      <c r="S15" s="196"/>
      <c r="T15" s="196"/>
    </row>
    <row r="16" spans="1:20">
      <c r="B16" s="559"/>
      <c r="C16" s="559"/>
      <c r="D16" s="559"/>
      <c r="E16" s="559"/>
      <c r="F16" s="559"/>
      <c r="G16" s="559"/>
      <c r="H16" s="559"/>
      <c r="I16" s="559"/>
      <c r="J16" s="559"/>
      <c r="K16" s="559"/>
      <c r="L16" s="559"/>
      <c r="M16" s="559"/>
      <c r="N16" s="559"/>
      <c r="O16" s="559"/>
      <c r="P16" s="559"/>
      <c r="Q16" s="559"/>
    </row>
    <row r="17" spans="1:17" ht="15" thickBot="1">
      <c r="B17" s="559"/>
      <c r="C17" s="559"/>
      <c r="D17" s="559"/>
      <c r="E17" s="559"/>
      <c r="F17" s="559"/>
      <c r="G17" s="559"/>
      <c r="H17" s="559"/>
      <c r="I17" s="559"/>
      <c r="J17" s="559"/>
      <c r="K17" s="559"/>
      <c r="L17" s="559"/>
      <c r="M17" s="559"/>
      <c r="N17" s="559"/>
      <c r="O17" s="559"/>
      <c r="P17" s="559"/>
      <c r="Q17" s="559"/>
    </row>
    <row r="18" spans="1:17" ht="102.75" customHeight="1" thickBot="1">
      <c r="A18" s="565" t="s">
        <v>758</v>
      </c>
      <c r="B18" s="566"/>
      <c r="C18" s="566"/>
      <c r="D18" s="566"/>
      <c r="E18" s="566"/>
      <c r="F18" s="566"/>
      <c r="G18" s="566"/>
      <c r="H18" s="56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59"/>
      <c r="C20" s="559"/>
      <c r="D20" s="559"/>
      <c r="E20" s="559"/>
      <c r="F20" s="559"/>
      <c r="G20" s="559"/>
      <c r="H20" s="559"/>
      <c r="I20" s="559"/>
      <c r="J20" s="559"/>
      <c r="K20" s="559"/>
      <c r="L20" s="559"/>
      <c r="M20" s="559"/>
      <c r="N20" s="559"/>
      <c r="O20" s="559"/>
      <c r="P20" s="559"/>
      <c r="Q20" s="559"/>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69" t="s">
        <v>791</v>
      </c>
      <c r="B30" s="568" t="s">
        <v>792</v>
      </c>
      <c r="C30" s="568" t="s">
        <v>774</v>
      </c>
      <c r="D30" s="568" t="s">
        <v>774</v>
      </c>
      <c r="E30" s="568" t="s">
        <v>770</v>
      </c>
      <c r="F30" s="206" t="s">
        <v>793</v>
      </c>
      <c r="G30" s="561" t="s">
        <v>794</v>
      </c>
      <c r="H30" s="206" t="s">
        <v>795</v>
      </c>
    </row>
    <row r="31" spans="1:17" ht="120">
      <c r="A31" s="569"/>
      <c r="B31" s="568"/>
      <c r="C31" s="568"/>
      <c r="D31" s="568"/>
      <c r="E31" s="568"/>
      <c r="F31" s="209" t="s">
        <v>796</v>
      </c>
      <c r="G31" s="561"/>
      <c r="H31" s="206"/>
    </row>
    <row r="32" spans="1:17" ht="90">
      <c r="A32" s="208" t="s">
        <v>797</v>
      </c>
      <c r="B32" s="207" t="s">
        <v>798</v>
      </c>
      <c r="C32" s="207" t="s">
        <v>774</v>
      </c>
      <c r="D32" s="207" t="s">
        <v>774</v>
      </c>
      <c r="E32" s="207" t="s">
        <v>770</v>
      </c>
      <c r="F32" s="209" t="s">
        <v>799</v>
      </c>
      <c r="G32" s="209" t="s">
        <v>783</v>
      </c>
      <c r="H32" s="206" t="s">
        <v>800</v>
      </c>
    </row>
    <row r="33" spans="1:8" ht="30">
      <c r="A33" s="569" t="s">
        <v>801</v>
      </c>
      <c r="B33" s="568" t="s">
        <v>802</v>
      </c>
      <c r="C33" s="568" t="s">
        <v>774</v>
      </c>
      <c r="D33" s="568" t="s">
        <v>774</v>
      </c>
      <c r="E33" s="568" t="s">
        <v>770</v>
      </c>
      <c r="F33" s="209" t="s">
        <v>803</v>
      </c>
      <c r="G33" s="561" t="s">
        <v>783</v>
      </c>
      <c r="H33" s="206" t="s">
        <v>804</v>
      </c>
    </row>
    <row r="34" spans="1:8" ht="240">
      <c r="A34" s="569"/>
      <c r="B34" s="568"/>
      <c r="C34" s="568"/>
      <c r="D34" s="568"/>
      <c r="E34" s="568"/>
      <c r="F34" s="209" t="s">
        <v>805</v>
      </c>
      <c r="G34" s="561"/>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0" t="s">
        <v>815</v>
      </c>
      <c r="J1" s="570"/>
      <c r="K1" s="570"/>
      <c r="L1" s="570"/>
      <c r="Q1" s="571" t="s">
        <v>816</v>
      </c>
      <c r="R1" s="571"/>
      <c r="S1" s="96" t="s">
        <v>817</v>
      </c>
      <c r="AC1" s="96"/>
      <c r="AE1" s="128"/>
      <c r="ALY1"/>
    </row>
    <row r="2" spans="1:1016" ht="16" customHeight="1">
      <c r="C2" s="141" t="s">
        <v>818</v>
      </c>
      <c r="D2" s="152" t="s">
        <v>819</v>
      </c>
      <c r="E2" s="157">
        <f>createCase8[[#Totals],[NexSIS]] / createCase8[[#Totals],[ID]]</f>
        <v>0.83333333333333337</v>
      </c>
      <c r="G2" s="128"/>
      <c r="H2" s="227"/>
      <c r="I2" s="570"/>
      <c r="J2" s="570"/>
      <c r="K2" s="570"/>
      <c r="L2" s="57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72" t="s">
        <v>828</v>
      </c>
      <c r="O7" s="572"/>
      <c r="P7" s="572"/>
      <c r="Q7" s="572"/>
      <c r="W7" s="573" t="s">
        <v>829</v>
      </c>
      <c r="X7" s="573"/>
      <c r="AC7" s="572" t="s">
        <v>830</v>
      </c>
      <c r="AD7" s="57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321" priority="40">
      <formula>$AB22=1</formula>
    </cfRule>
    <cfRule type="expression" dxfId="320" priority="38">
      <formula>AND($AD22=1,$AB22=1)</formula>
    </cfRule>
    <cfRule type="expression" dxfId="319" priority="39">
      <formula>$AD22=1</formula>
    </cfRule>
    <cfRule type="expression" dxfId="318" priority="37">
      <formula>OR($AD22="X",$AB22="X")</formula>
    </cfRule>
  </conditionalFormatting>
  <conditionalFormatting sqref="A9:G20">
    <cfRule type="expression" dxfId="317" priority="641">
      <formula>OR(#REF!="X",$AD9="X")</formula>
    </cfRule>
    <cfRule type="expression" dxfId="316" priority="642">
      <formula>AND(#REF!=1,$AD9=1)</formula>
    </cfRule>
    <cfRule type="expression" dxfId="315" priority="643">
      <formula>#REF!=1</formula>
    </cfRule>
    <cfRule type="expression" dxfId="314" priority="644">
      <formula>$AD9=1</formula>
    </cfRule>
  </conditionalFormatting>
  <conditionalFormatting sqref="C9:C20">
    <cfRule type="expression" dxfId="313" priority="1">
      <formula>AND($T9="X",$B9&lt;&gt;"")</formula>
    </cfRule>
  </conditionalFormatting>
  <conditionalFormatting sqref="C17:C19">
    <cfRule type="expression" dxfId="312" priority="2">
      <formula>AND($T17="X",OR($B17&lt;&gt;"",$C17&lt;&gt;""))</formula>
    </cfRule>
  </conditionalFormatting>
  <conditionalFormatting sqref="D9:D20">
    <cfRule type="expression" dxfId="311" priority="11">
      <formula>AND($T9="X",OR($B9&lt;&gt;"",$C9&lt;&gt;""))</formula>
    </cfRule>
  </conditionalFormatting>
  <conditionalFormatting sqref="D18:D19">
    <cfRule type="expression" dxfId="3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09" priority="12">
      <formula>AND($T9="X",OR($B9&lt;&gt;"",$C9&lt;&gt;"",$D9&lt;&gt;""))</formula>
    </cfRule>
  </conditionalFormatting>
  <conditionalFormatting sqref="F9:F20">
    <cfRule type="expression" dxfId="308" priority="13">
      <formula>AND($T9="X",OR($B9&lt;&gt;"",$C9&lt;&gt;"",$D9&lt;&gt;"",$E9&lt;&gt;""))</formula>
    </cfRule>
  </conditionalFormatting>
  <conditionalFormatting sqref="G9:G20">
    <cfRule type="expression" dxfId="307" priority="14">
      <formula>AND($T9="X",OR($B9&lt;&gt;"",$C9&lt;&gt;"",$D9&lt;&gt;"",$E9&lt;&gt;"",$F9&lt;&gt;""))</formula>
    </cfRule>
  </conditionalFormatting>
  <conditionalFormatting sqref="H22:H23 H43:H883">
    <cfRule type="expression" dxfId="306" priority="36">
      <formula>$S22="X"</formula>
    </cfRule>
  </conditionalFormatting>
  <conditionalFormatting sqref="I9:I20">
    <cfRule type="expression" dxfId="305" priority="16">
      <formula>$T9="X"</formula>
    </cfRule>
  </conditionalFormatting>
  <conditionalFormatting sqref="S9:S20">
    <cfRule type="cellIs" dxfId="304" priority="8" operator="equal">
      <formula>"0..n"</formula>
    </cfRule>
    <cfRule type="cellIs" dxfId="303" priority="7" operator="equal">
      <formula>"1..1"</formula>
    </cfRule>
    <cfRule type="cellIs" dxfId="3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0" t="s">
        <v>911</v>
      </c>
      <c r="I1" s="570"/>
      <c r="J1" s="570"/>
      <c r="O1" s="571" t="s">
        <v>816</v>
      </c>
      <c r="P1" s="571"/>
      <c r="AC1" s="96"/>
      <c r="AE1"/>
      <c r="AF1" s="128"/>
      <c r="ALZ1"/>
    </row>
    <row r="2" spans="1:1017" ht="13.5" customHeight="1">
      <c r="C2" s="141" t="s">
        <v>818</v>
      </c>
      <c r="D2" s="285"/>
      <c r="E2" s="152" t="s">
        <v>819</v>
      </c>
      <c r="F2" s="157">
        <f>createCase3[[#Totals],[NexSIS]] / createCase3[[#Totals],[ID]]</f>
        <v>0.83333333333333337</v>
      </c>
      <c r="G2" s="128"/>
      <c r="H2" s="570"/>
      <c r="I2" s="570"/>
      <c r="J2" s="57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72" t="s">
        <v>828</v>
      </c>
      <c r="M7" s="572"/>
      <c r="N7" s="572"/>
      <c r="O7" s="572"/>
      <c r="V7" s="573" t="s">
        <v>829</v>
      </c>
      <c r="W7" s="573"/>
      <c r="AC7" s="572" t="s">
        <v>830</v>
      </c>
      <c r="AD7" s="572"/>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01" priority="81">
      <formula>$AB16=1</formula>
    </cfRule>
    <cfRule type="expression" dxfId="300" priority="80">
      <formula>$AD16=1</formula>
    </cfRule>
    <cfRule type="expression" dxfId="299" priority="79">
      <formula>AND($AD16=1,$AB16=1)</formula>
    </cfRule>
    <cfRule type="expression" dxfId="298" priority="78">
      <formula>OR($AD16="X",$AB16="X")</formula>
    </cfRule>
  </conditionalFormatting>
  <conditionalFormatting sqref="A9:G14">
    <cfRule type="expression" dxfId="297" priority="25">
      <formula>AND($AD9=1,$AC9=1)</formula>
    </cfRule>
    <cfRule type="expression" dxfId="296" priority="27">
      <formula>$AC9=1</formula>
    </cfRule>
    <cfRule type="expression" dxfId="295" priority="26">
      <formula>$AD9=1</formula>
    </cfRule>
    <cfRule type="expression" dxfId="294" priority="28">
      <formula>AND(NOT(ISBLANK($W9)),ISBLANK($AC9),ISBLANK($AD9))</formula>
    </cfRule>
    <cfRule type="expression" dxfId="293" priority="23">
      <formula>OR($AD9="X",$AC9="X")</formula>
    </cfRule>
  </conditionalFormatting>
  <conditionalFormatting sqref="C9:C14">
    <cfRule type="expression" dxfId="292" priority="22">
      <formula>AND($R9="X",$B9&lt;&gt;"")</formula>
    </cfRule>
  </conditionalFormatting>
  <conditionalFormatting sqref="D9:D14">
    <cfRule type="expression" dxfId="291" priority="24">
      <formula>AND($R9="X",OR($B9&lt;&gt;"",$C9&lt;&gt;""))</formula>
    </cfRule>
  </conditionalFormatting>
  <conditionalFormatting sqref="E9:E14">
    <cfRule type="expression" dxfId="29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89" priority="20">
      <formula>AND($R9="X",OR($B9&lt;&gt;"",$C9&lt;&gt;"",$D9&lt;&gt;"",$E9&lt;&gt;""))</formula>
    </cfRule>
  </conditionalFormatting>
  <conditionalFormatting sqref="G9:G14">
    <cfRule type="expression" dxfId="288" priority="21">
      <formula>AND($R9="X",OR($B9&lt;&gt;"",$C9&lt;&gt;"",$D9&lt;&gt;"",$E9&lt;&gt;"",$F9&lt;&gt;""))</formula>
    </cfRule>
  </conditionalFormatting>
  <conditionalFormatting sqref="H16:H17 H37:H877">
    <cfRule type="expression" dxfId="287" priority="77">
      <formula>$Q16="X"</formula>
    </cfRule>
  </conditionalFormatting>
  <conditionalFormatting sqref="I9:I14">
    <cfRule type="expression" dxfId="286" priority="18">
      <formula>$R9="X"</formula>
    </cfRule>
  </conditionalFormatting>
  <conditionalFormatting sqref="Q9:Q14">
    <cfRule type="cellIs" dxfId="285" priority="4" operator="equal">
      <formula>"0..1"</formula>
    </cfRule>
    <cfRule type="cellIs" dxfId="284" priority="3" operator="equal">
      <formula>"0..n"</formula>
    </cfRule>
    <cfRule type="cellIs" dxfId="28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I23" activePane="bottomRight" state="frozen"/>
      <selection activeCell="I183" sqref="I183"/>
      <selection pane="topRight" activeCell="H1" sqref="H1"/>
      <selection pane="bottomLeft" activeCell="A9" sqref="A9"/>
      <selection pane="bottomRight" activeCell="J34" sqref="J3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0" t="s">
        <v>911</v>
      </c>
      <c r="I1" s="570"/>
      <c r="J1" s="570"/>
      <c r="O1" s="571" t="s">
        <v>816</v>
      </c>
      <c r="P1" s="571"/>
      <c r="AC1" s="96"/>
      <c r="AE1"/>
      <c r="AF1" s="128"/>
      <c r="ALZ1"/>
    </row>
    <row r="2" spans="1:1014" ht="13.5" customHeight="1">
      <c r="C2" s="141" t="s">
        <v>818</v>
      </c>
      <c r="D2" s="285"/>
      <c r="E2" s="152" t="s">
        <v>819</v>
      </c>
      <c r="F2" s="157">
        <f>createCase[[#Totals],[NexSIS]] / createCase[[#Totals],[ID]]</f>
        <v>0.48</v>
      </c>
      <c r="G2" s="128"/>
      <c r="H2" s="570"/>
      <c r="I2" s="570"/>
      <c r="J2" s="57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2140</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2141</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33" t="s">
        <v>981</v>
      </c>
      <c r="D19" s="241" t="s">
        <v>976</v>
      </c>
      <c r="E19" s="241"/>
      <c r="F19" s="241"/>
      <c r="G19" s="241"/>
      <c r="H19" s="475" t="s">
        <v>982</v>
      </c>
      <c r="I19" s="476"/>
      <c r="J19" s="493"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2121</v>
      </c>
      <c r="I22" s="476"/>
      <c r="J22" s="475"/>
      <c r="K22" s="493"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93" t="s">
        <v>996</v>
      </c>
      <c r="L23" s="475"/>
      <c r="M23" s="475"/>
      <c r="N23" s="475"/>
      <c r="O23" s="475"/>
      <c r="P23" s="479"/>
      <c r="Q23" s="475" t="s">
        <v>817</v>
      </c>
      <c r="R23" s="475"/>
      <c r="S23" s="475" t="s">
        <v>863</v>
      </c>
      <c r="T23" s="480" t="s">
        <v>864</v>
      </c>
      <c r="U23" s="475" t="s">
        <v>2209</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2205</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2123</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2219</v>
      </c>
      <c r="I33" s="476" t="s">
        <v>1039</v>
      </c>
      <c r="J33" s="475" t="s">
        <v>871</v>
      </c>
      <c r="K33" s="476"/>
      <c r="L33" s="475" t="s">
        <v>1040</v>
      </c>
      <c r="M33" s="475" t="s">
        <v>1041</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110</v>
      </c>
      <c r="B34" s="217"/>
      <c r="C34" s="217"/>
      <c r="D34" s="241" t="s">
        <v>2220</v>
      </c>
      <c r="E34" s="219"/>
      <c r="F34" s="219"/>
      <c r="G34" s="219"/>
      <c r="H34" s="475" t="s">
        <v>1373</v>
      </c>
      <c r="I34" s="487"/>
      <c r="J34" s="475"/>
      <c r="K34" s="553" t="s">
        <v>2221</v>
      </c>
      <c r="L34" s="475"/>
      <c r="M34" s="475"/>
      <c r="N34" s="475"/>
      <c r="O34" s="475"/>
      <c r="P34" s="479"/>
      <c r="Q34" s="475" t="s">
        <v>823</v>
      </c>
      <c r="R34" s="475" t="s">
        <v>864</v>
      </c>
      <c r="S34" s="555" t="s">
        <v>2221</v>
      </c>
      <c r="T34" s="480"/>
      <c r="U34" s="480"/>
      <c r="V34" s="375" t="s">
        <v>864</v>
      </c>
      <c r="W34" s="260" t="s">
        <v>864</v>
      </c>
      <c r="X34" s="232"/>
      <c r="Y34" s="482"/>
      <c r="Z34" s="475"/>
      <c r="AA34" s="483"/>
      <c r="AB34" s="475"/>
      <c r="AC34" s="480"/>
      <c r="AD34" s="480">
        <v>1</v>
      </c>
    </row>
    <row r="35" spans="1:30" s="224" customFormat="1" ht="13.5" customHeight="1">
      <c r="A35" s="225">
        <v>111</v>
      </c>
      <c r="B35" s="217"/>
      <c r="C35" s="217"/>
      <c r="D35" s="241"/>
      <c r="E35" s="241" t="s">
        <v>1375</v>
      </c>
      <c r="F35" s="241"/>
      <c r="G35" s="241"/>
      <c r="H35" s="475" t="s">
        <v>1376</v>
      </c>
      <c r="I35" s="554" t="s">
        <v>2222</v>
      </c>
      <c r="J35" s="475"/>
      <c r="K35" s="476" t="s">
        <v>908</v>
      </c>
      <c r="L35" s="475"/>
      <c r="M35" s="475"/>
      <c r="N35" s="475"/>
      <c r="O35" s="475"/>
      <c r="P35" s="479"/>
      <c r="Q35" s="475" t="s">
        <v>820</v>
      </c>
      <c r="R35" s="475"/>
      <c r="S35" s="475" t="s">
        <v>863</v>
      </c>
      <c r="T35" s="480" t="s">
        <v>864</v>
      </c>
      <c r="U35" s="552" t="s">
        <v>2226</v>
      </c>
      <c r="V35" s="375" t="s">
        <v>864</v>
      </c>
      <c r="W35" s="260" t="s">
        <v>864</v>
      </c>
      <c r="X35" s="232"/>
      <c r="Y35" s="266" t="s">
        <v>1379</v>
      </c>
      <c r="Z35" s="475" t="s">
        <v>1284</v>
      </c>
      <c r="AA35" s="245"/>
      <c r="AB35" s="475"/>
      <c r="AC35" s="480"/>
      <c r="AD35" s="480">
        <v>1</v>
      </c>
    </row>
    <row r="36" spans="1:30" s="224" customFormat="1" ht="13.5" customHeight="1">
      <c r="A36" s="225">
        <v>112</v>
      </c>
      <c r="B36" s="217"/>
      <c r="C36" s="217"/>
      <c r="D36" s="241"/>
      <c r="E36" s="241" t="s">
        <v>1177</v>
      </c>
      <c r="F36" s="241"/>
      <c r="G36" s="241"/>
      <c r="H36" s="475" t="s">
        <v>1380</v>
      </c>
      <c r="I36" s="487" t="s">
        <v>2224</v>
      </c>
      <c r="J36" s="475"/>
      <c r="K36" s="476" t="s">
        <v>1381</v>
      </c>
      <c r="L36" s="475"/>
      <c r="M36" s="475"/>
      <c r="N36" s="475"/>
      <c r="O36" s="475"/>
      <c r="P36" s="479"/>
      <c r="Q36" s="475" t="s">
        <v>820</v>
      </c>
      <c r="R36" s="475"/>
      <c r="S36" s="475" t="s">
        <v>863</v>
      </c>
      <c r="T36" s="480"/>
      <c r="U36" s="480"/>
      <c r="V36" s="375" t="s">
        <v>864</v>
      </c>
      <c r="W36" s="260" t="s">
        <v>864</v>
      </c>
      <c r="X36" s="232"/>
      <c r="Y36" s="482"/>
      <c r="Z36" s="475"/>
      <c r="AA36" s="245"/>
      <c r="AB36" s="475"/>
      <c r="AC36" s="480"/>
      <c r="AD36" s="480">
        <v>1</v>
      </c>
    </row>
    <row r="37" spans="1:30" s="224" customFormat="1" ht="13.5" customHeight="1">
      <c r="A37" s="225">
        <v>26</v>
      </c>
      <c r="B37" s="217"/>
      <c r="C37" s="217" t="s">
        <v>1042</v>
      </c>
      <c r="D37" s="221"/>
      <c r="E37" s="221"/>
      <c r="F37" s="221"/>
      <c r="G37" s="221"/>
      <c r="H37" s="475"/>
      <c r="I37" s="476"/>
      <c r="J37" s="475"/>
      <c r="K37" s="476" t="s">
        <v>1043</v>
      </c>
      <c r="L37" s="475"/>
      <c r="M37" s="475"/>
      <c r="N37" s="475"/>
      <c r="O37" s="475"/>
      <c r="P37" s="479"/>
      <c r="Q37" s="475" t="s">
        <v>817</v>
      </c>
      <c r="R37" s="475" t="s">
        <v>864</v>
      </c>
      <c r="S37" s="243" t="s">
        <v>1043</v>
      </c>
      <c r="T37" s="480"/>
      <c r="U37" s="475"/>
      <c r="V37" s="481" t="s">
        <v>864</v>
      </c>
      <c r="W37" s="481" t="s">
        <v>864</v>
      </c>
      <c r="X37" s="232"/>
      <c r="Y37" s="482"/>
      <c r="Z37" s="475"/>
      <c r="AA37" s="483"/>
      <c r="AB37" s="475"/>
      <c r="AC37" s="480">
        <v>1</v>
      </c>
      <c r="AD37" s="480">
        <v>1</v>
      </c>
    </row>
    <row r="38" spans="1:30" s="224" customFormat="1" ht="13.5" customHeight="1">
      <c r="A38" s="225">
        <v>27</v>
      </c>
      <c r="B38" s="217"/>
      <c r="C38" s="217"/>
      <c r="D38" s="478" t="s">
        <v>1044</v>
      </c>
      <c r="E38" s="253"/>
      <c r="F38" s="239"/>
      <c r="G38" s="239"/>
      <c r="H38" s="475" t="s">
        <v>1045</v>
      </c>
      <c r="I38" s="476" t="s">
        <v>1046</v>
      </c>
      <c r="J38" s="475" t="s">
        <v>1047</v>
      </c>
      <c r="K38" s="476" t="s">
        <v>1048</v>
      </c>
      <c r="L38" s="475"/>
      <c r="M38" s="475"/>
      <c r="N38" s="475"/>
      <c r="O38" s="475"/>
      <c r="P38" s="479"/>
      <c r="Q38" s="475" t="s">
        <v>820</v>
      </c>
      <c r="R38" s="475"/>
      <c r="S38" s="475" t="s">
        <v>863</v>
      </c>
      <c r="T38" s="480"/>
      <c r="U38" s="475" t="s">
        <v>1049</v>
      </c>
      <c r="V38" s="481" t="s">
        <v>864</v>
      </c>
      <c r="W38" s="481" t="s">
        <v>864</v>
      </c>
      <c r="X38" s="232"/>
      <c r="Y38" s="482"/>
      <c r="Z38" s="475"/>
      <c r="AA38" s="483"/>
      <c r="AB38" s="475"/>
      <c r="AC38" s="480">
        <v>1</v>
      </c>
      <c r="AD38" s="480">
        <v>1</v>
      </c>
    </row>
    <row r="39" spans="1:30" s="254" customFormat="1" ht="13.5" customHeight="1">
      <c r="A39" s="225">
        <v>28</v>
      </c>
      <c r="B39" s="217"/>
      <c r="C39" s="222"/>
      <c r="D39" s="478" t="s">
        <v>1050</v>
      </c>
      <c r="E39" s="221"/>
      <c r="F39" s="221"/>
      <c r="G39" s="221"/>
      <c r="H39" s="475" t="s">
        <v>1051</v>
      </c>
      <c r="I39" s="476" t="s">
        <v>1052</v>
      </c>
      <c r="J39" s="475"/>
      <c r="K39" s="476" t="s">
        <v>1053</v>
      </c>
      <c r="L39" s="475" t="s">
        <v>1054</v>
      </c>
      <c r="M39" s="475" t="s">
        <v>254</v>
      </c>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54" customFormat="1" ht="13.5" customHeight="1">
      <c r="A40" s="225">
        <v>29</v>
      </c>
      <c r="B40" s="217"/>
      <c r="C40" s="222"/>
      <c r="D40" s="478" t="s">
        <v>1055</v>
      </c>
      <c r="E40" s="221"/>
      <c r="F40" s="221"/>
      <c r="G40" s="221"/>
      <c r="H40" s="475"/>
      <c r="I40" s="476"/>
      <c r="J40" s="475"/>
      <c r="K40" s="476" t="s">
        <v>1056</v>
      </c>
      <c r="L40" s="475" t="s">
        <v>1057</v>
      </c>
      <c r="M40" s="475" t="s">
        <v>1058</v>
      </c>
      <c r="N40" s="475"/>
      <c r="O40" s="475"/>
      <c r="P40" s="479"/>
      <c r="Q40" s="475" t="s">
        <v>817</v>
      </c>
      <c r="R40" s="475" t="s">
        <v>864</v>
      </c>
      <c r="S40" s="243" t="s">
        <v>1056</v>
      </c>
      <c r="T40" s="480"/>
      <c r="U40" s="475"/>
      <c r="V40" s="481" t="s">
        <v>864</v>
      </c>
      <c r="W40" s="481" t="s">
        <v>864</v>
      </c>
      <c r="X40" s="232"/>
      <c r="Y40" s="482"/>
      <c r="Z40" s="475"/>
      <c r="AA40" s="483"/>
      <c r="AB40" s="475"/>
      <c r="AC40" s="480">
        <v>1</v>
      </c>
      <c r="AD40" s="480">
        <v>1</v>
      </c>
    </row>
    <row r="41" spans="1:30" s="254" customFormat="1" ht="13.5" customHeight="1">
      <c r="A41" s="225">
        <v>30</v>
      </c>
      <c r="B41" s="217"/>
      <c r="C41" s="222"/>
      <c r="D41" s="241"/>
      <c r="E41" s="241" t="s">
        <v>1059</v>
      </c>
      <c r="F41" s="241"/>
      <c r="G41" s="241"/>
      <c r="H41" s="475" t="s">
        <v>1060</v>
      </c>
      <c r="I41" s="476" t="s">
        <v>1061</v>
      </c>
      <c r="J41" s="475"/>
      <c r="K41" s="476" t="s">
        <v>1048</v>
      </c>
      <c r="L41" s="475"/>
      <c r="M41" s="475"/>
      <c r="N41" s="475"/>
      <c r="O41" s="475"/>
      <c r="P41" s="479"/>
      <c r="Q41" s="475" t="s">
        <v>820</v>
      </c>
      <c r="R41" s="475"/>
      <c r="S41" s="475" t="s">
        <v>863</v>
      </c>
      <c r="T41" s="480"/>
      <c r="U41" s="475" t="s">
        <v>1062</v>
      </c>
      <c r="V41" s="481" t="s">
        <v>864</v>
      </c>
      <c r="W41" s="481" t="s">
        <v>864</v>
      </c>
      <c r="X41" s="232"/>
      <c r="Y41" s="482"/>
      <c r="Z41" s="475"/>
      <c r="AA41" s="483"/>
      <c r="AB41" s="475"/>
      <c r="AC41" s="480">
        <v>1</v>
      </c>
      <c r="AD41" s="480">
        <v>1</v>
      </c>
    </row>
    <row r="42" spans="1:30" s="224" customFormat="1" ht="13.5" customHeight="1">
      <c r="A42" s="225">
        <v>31</v>
      </c>
      <c r="B42" s="217"/>
      <c r="C42" s="217"/>
      <c r="D42" s="241"/>
      <c r="E42" s="241" t="s">
        <v>1063</v>
      </c>
      <c r="F42" s="241"/>
      <c r="G42" s="241"/>
      <c r="H42" s="475"/>
      <c r="I42" s="476" t="s">
        <v>1064</v>
      </c>
      <c r="J42" s="475"/>
      <c r="K42" s="476" t="s">
        <v>996</v>
      </c>
      <c r="L42" s="475"/>
      <c r="M42" s="475"/>
      <c r="N42" s="475"/>
      <c r="O42" s="475"/>
      <c r="P42" s="479"/>
      <c r="Q42" s="475" t="s">
        <v>817</v>
      </c>
      <c r="R42" s="475"/>
      <c r="S42" s="475" t="s">
        <v>863</v>
      </c>
      <c r="T42" s="480"/>
      <c r="U42" s="475"/>
      <c r="V42" s="481" t="s">
        <v>864</v>
      </c>
      <c r="W42" s="481" t="s">
        <v>864</v>
      </c>
      <c r="X42" s="232"/>
      <c r="Y42" s="482"/>
      <c r="Z42" s="475"/>
      <c r="AA42" s="483"/>
      <c r="AB42" s="475"/>
      <c r="AC42" s="480">
        <v>1</v>
      </c>
      <c r="AD42" s="480">
        <v>1</v>
      </c>
    </row>
    <row r="43" spans="1:30" s="224" customFormat="1" ht="13.5" customHeight="1">
      <c r="A43" s="225">
        <v>32</v>
      </c>
      <c r="B43" s="217"/>
      <c r="C43" s="217"/>
      <c r="D43" s="241"/>
      <c r="E43" s="241" t="s">
        <v>1065</v>
      </c>
      <c r="F43" s="241"/>
      <c r="G43" s="241"/>
      <c r="H43" s="475"/>
      <c r="I43" s="476" t="s">
        <v>1066</v>
      </c>
      <c r="J43" s="475"/>
      <c r="K43" s="476" t="s">
        <v>871</v>
      </c>
      <c r="L43" s="475"/>
      <c r="M43" s="475"/>
      <c r="N43" s="475"/>
      <c r="O43" s="475"/>
      <c r="P43" s="479"/>
      <c r="Q43" s="475" t="s">
        <v>817</v>
      </c>
      <c r="R43" s="475"/>
      <c r="S43" s="475" t="s">
        <v>863</v>
      </c>
      <c r="T43" s="480"/>
      <c r="U43" s="475"/>
      <c r="V43" s="481" t="s">
        <v>864</v>
      </c>
      <c r="W43" s="481" t="s">
        <v>864</v>
      </c>
      <c r="X43" s="232"/>
      <c r="Y43" s="482"/>
      <c r="Z43" s="475"/>
      <c r="AA43" s="483"/>
      <c r="AB43" s="475"/>
      <c r="AC43" s="480">
        <v>1</v>
      </c>
      <c r="AD43" s="480">
        <v>1</v>
      </c>
    </row>
    <row r="44" spans="1:30" s="224" customFormat="1" ht="13.5" customHeight="1">
      <c r="A44" s="225">
        <v>33</v>
      </c>
      <c r="B44" s="217"/>
      <c r="C44" s="217" t="s">
        <v>1067</v>
      </c>
      <c r="D44" s="221"/>
      <c r="E44" s="221"/>
      <c r="F44" s="221"/>
      <c r="G44" s="221"/>
      <c r="H44" s="475"/>
      <c r="I44" s="476"/>
      <c r="J44" s="475"/>
      <c r="K44" s="476" t="s">
        <v>1068</v>
      </c>
      <c r="L44" s="475"/>
      <c r="M44" s="475"/>
      <c r="N44" s="475"/>
      <c r="O44" s="475"/>
      <c r="P44" s="479"/>
      <c r="Q44" s="475" t="s">
        <v>817</v>
      </c>
      <c r="R44" s="475" t="s">
        <v>864</v>
      </c>
      <c r="S44" s="243" t="s">
        <v>1068</v>
      </c>
      <c r="T44" s="480"/>
      <c r="U44" s="475"/>
      <c r="V44" s="481" t="s">
        <v>864</v>
      </c>
      <c r="W44" s="481" t="s">
        <v>864</v>
      </c>
      <c r="X44" s="232"/>
      <c r="Y44" s="482"/>
      <c r="Z44" s="475"/>
      <c r="AA44" s="483"/>
      <c r="AB44" s="475"/>
      <c r="AC44" s="480"/>
      <c r="AD44" s="480">
        <v>1</v>
      </c>
    </row>
    <row r="45" spans="1:30" s="231" customFormat="1" ht="13.5" customHeight="1">
      <c r="A45" s="225">
        <v>34</v>
      </c>
      <c r="B45" s="217"/>
      <c r="C45" s="217"/>
      <c r="D45" s="241" t="s">
        <v>388</v>
      </c>
      <c r="E45" s="217"/>
      <c r="F45" s="217"/>
      <c r="G45" s="217"/>
      <c r="H45" s="475" t="s">
        <v>1069</v>
      </c>
      <c r="I45" s="476" t="s">
        <v>1070</v>
      </c>
      <c r="J45" s="475" t="s">
        <v>1068</v>
      </c>
      <c r="K45" s="476" t="s">
        <v>871</v>
      </c>
      <c r="L45" s="475" t="s">
        <v>1071</v>
      </c>
      <c r="M45" s="475" t="s">
        <v>388</v>
      </c>
      <c r="N45" s="475"/>
      <c r="O45" s="475"/>
      <c r="P45" s="252"/>
      <c r="Q45" s="475" t="s">
        <v>817</v>
      </c>
      <c r="R45" s="475"/>
      <c r="S45" s="475" t="s">
        <v>863</v>
      </c>
      <c r="T45" s="480"/>
      <c r="U45" s="475"/>
      <c r="V45" s="481" t="s">
        <v>864</v>
      </c>
      <c r="W45" s="481" t="s">
        <v>864</v>
      </c>
      <c r="X45" s="232"/>
      <c r="Y45" s="482"/>
      <c r="Z45" s="255"/>
      <c r="AA45" s="245" t="s">
        <v>1072</v>
      </c>
      <c r="AB45" s="475"/>
      <c r="AC45" s="480">
        <v>1</v>
      </c>
      <c r="AD45" s="480">
        <v>1</v>
      </c>
    </row>
    <row r="46" spans="1:30" s="224" customFormat="1" ht="13.5" customHeight="1">
      <c r="A46" s="225">
        <v>35</v>
      </c>
      <c r="B46" s="217"/>
      <c r="C46" s="217"/>
      <c r="D46" s="241" t="s">
        <v>392</v>
      </c>
      <c r="E46" s="217"/>
      <c r="F46" s="217"/>
      <c r="G46" s="217"/>
      <c r="H46" s="475" t="s">
        <v>1073</v>
      </c>
      <c r="I46" s="476">
        <v>59350</v>
      </c>
      <c r="J46" s="475" t="s">
        <v>1074</v>
      </c>
      <c r="K46" s="476" t="s">
        <v>1075</v>
      </c>
      <c r="L46" s="475" t="s">
        <v>1076</v>
      </c>
      <c r="M46" s="475" t="s">
        <v>392</v>
      </c>
      <c r="N46" s="475"/>
      <c r="O46" s="475"/>
      <c r="P46" s="252"/>
      <c r="Q46" s="475" t="s">
        <v>817</v>
      </c>
      <c r="R46" s="475"/>
      <c r="S46" s="475" t="s">
        <v>863</v>
      </c>
      <c r="T46" s="480"/>
      <c r="U46" s="475" t="s">
        <v>1077</v>
      </c>
      <c r="V46" s="481" t="s">
        <v>864</v>
      </c>
      <c r="W46" s="481" t="s">
        <v>864</v>
      </c>
      <c r="X46" s="232"/>
      <c r="Y46" s="482"/>
      <c r="Z46" s="475"/>
      <c r="AA46" s="483"/>
      <c r="AB46" s="475"/>
      <c r="AC46" s="480">
        <v>1</v>
      </c>
      <c r="AD46" s="480">
        <v>1</v>
      </c>
    </row>
    <row r="47" spans="1:30" s="224" customFormat="1" ht="13.5" customHeight="1">
      <c r="A47" s="225">
        <v>36</v>
      </c>
      <c r="B47" s="217"/>
      <c r="C47" s="217"/>
      <c r="D47" s="241" t="s">
        <v>1078</v>
      </c>
      <c r="E47" s="241"/>
      <c r="F47" s="241"/>
      <c r="G47" s="241"/>
      <c r="H47" s="263" t="s">
        <v>1079</v>
      </c>
      <c r="I47" s="476" t="s">
        <v>1080</v>
      </c>
      <c r="J47" s="475"/>
      <c r="K47" s="476" t="s">
        <v>1081</v>
      </c>
      <c r="L47" s="475"/>
      <c r="M47" s="475"/>
      <c r="N47" s="475"/>
      <c r="O47" s="475"/>
      <c r="P47" s="479"/>
      <c r="Q47" s="475" t="s">
        <v>817</v>
      </c>
      <c r="R47" s="475"/>
      <c r="S47" s="484" t="s">
        <v>863</v>
      </c>
      <c r="T47" s="282"/>
      <c r="U47" s="475"/>
      <c r="V47" s="481" t="s">
        <v>864</v>
      </c>
      <c r="W47" s="481" t="s">
        <v>864</v>
      </c>
      <c r="X47" s="232"/>
      <c r="Y47" s="482"/>
      <c r="Z47" s="475"/>
      <c r="AA47" s="483"/>
      <c r="AB47" s="475"/>
      <c r="AC47" s="480"/>
      <c r="AD47" s="480">
        <v>1</v>
      </c>
    </row>
    <row r="48" spans="1:30" s="256" customFormat="1" ht="12.75" customHeight="1">
      <c r="A48" s="225">
        <v>37</v>
      </c>
      <c r="B48" s="217"/>
      <c r="C48" s="217" t="s">
        <v>1082</v>
      </c>
      <c r="D48" s="221"/>
      <c r="E48" s="221"/>
      <c r="F48" s="221"/>
      <c r="G48" s="221"/>
      <c r="H48" s="475" t="s">
        <v>1083</v>
      </c>
      <c r="I48" s="476"/>
      <c r="J48" s="475"/>
      <c r="K48" s="476" t="s">
        <v>1084</v>
      </c>
      <c r="L48" s="475"/>
      <c r="M48" s="475"/>
      <c r="N48" s="475"/>
      <c r="O48" s="475"/>
      <c r="P48" s="479"/>
      <c r="Q48" s="475" t="s">
        <v>817</v>
      </c>
      <c r="R48" s="475" t="s">
        <v>864</v>
      </c>
      <c r="S48" s="243" t="s">
        <v>1084</v>
      </c>
      <c r="T48" s="480"/>
      <c r="U48" s="475"/>
      <c r="V48" s="481" t="s">
        <v>864</v>
      </c>
      <c r="W48" s="481" t="s">
        <v>864</v>
      </c>
      <c r="X48" s="232"/>
      <c r="Y48" s="482"/>
      <c r="Z48" s="475"/>
      <c r="AA48" s="483"/>
      <c r="AB48" s="475"/>
      <c r="AC48" s="480">
        <v>1</v>
      </c>
      <c r="AD48" s="480">
        <v>1</v>
      </c>
    </row>
    <row r="49" spans="1:30" s="256" customFormat="1" ht="12.75" customHeight="1">
      <c r="A49" s="225">
        <v>38</v>
      </c>
      <c r="B49" s="217"/>
      <c r="C49" s="217"/>
      <c r="D49" s="478" t="s">
        <v>415</v>
      </c>
      <c r="E49" s="221"/>
      <c r="F49" s="221"/>
      <c r="G49" s="221"/>
      <c r="H49" s="475" t="s">
        <v>1085</v>
      </c>
      <c r="I49" s="476" t="s">
        <v>1086</v>
      </c>
      <c r="J49" s="475"/>
      <c r="K49" s="476" t="s">
        <v>1087</v>
      </c>
      <c r="L49" s="475" t="s">
        <v>1088</v>
      </c>
      <c r="M49" s="475" t="s">
        <v>415</v>
      </c>
      <c r="N49" s="475"/>
      <c r="O49" s="475"/>
      <c r="P49" s="479"/>
      <c r="Q49" s="475" t="s">
        <v>817</v>
      </c>
      <c r="R49" s="475"/>
      <c r="S49" s="484" t="s">
        <v>863</v>
      </c>
      <c r="T49" s="282"/>
      <c r="U49" s="475"/>
      <c r="V49" s="481" t="s">
        <v>864</v>
      </c>
      <c r="W49" s="481" t="s">
        <v>864</v>
      </c>
      <c r="X49" s="232"/>
      <c r="Y49" s="482"/>
      <c r="Z49" s="475"/>
      <c r="AA49" s="483"/>
      <c r="AB49" s="475"/>
      <c r="AC49" s="480">
        <v>1</v>
      </c>
      <c r="AD49" s="480">
        <v>1</v>
      </c>
    </row>
    <row r="50" spans="1:30" s="256" customFormat="1" ht="12.75" customHeight="1">
      <c r="A50" s="225">
        <v>39</v>
      </c>
      <c r="B50" s="217"/>
      <c r="C50" s="217"/>
      <c r="D50" s="478" t="s">
        <v>1089</v>
      </c>
      <c r="E50" s="221"/>
      <c r="F50" s="221"/>
      <c r="G50" s="221"/>
      <c r="H50" s="475" t="s">
        <v>1090</v>
      </c>
      <c r="I50" s="476" t="s">
        <v>1091</v>
      </c>
      <c r="J50" s="475"/>
      <c r="K50" s="476" t="s">
        <v>1092</v>
      </c>
      <c r="L50" s="475" t="s">
        <v>1093</v>
      </c>
      <c r="M50" s="475" t="s">
        <v>424</v>
      </c>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44" customFormat="1" ht="12.75" customHeight="1">
      <c r="A51" s="225">
        <v>40</v>
      </c>
      <c r="B51" s="217"/>
      <c r="C51" s="222"/>
      <c r="D51" s="478" t="s">
        <v>429</v>
      </c>
      <c r="E51" s="221"/>
      <c r="F51" s="221"/>
      <c r="G51" s="221"/>
      <c r="H51" s="475" t="s">
        <v>1094</v>
      </c>
      <c r="I51" s="476" t="s">
        <v>1095</v>
      </c>
      <c r="J51" s="475"/>
      <c r="K51" s="476" t="s">
        <v>1096</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44" customFormat="1" ht="12.75" customHeight="1">
      <c r="A52" s="225">
        <v>41</v>
      </c>
      <c r="B52" s="217"/>
      <c r="C52" s="222"/>
      <c r="D52" s="478" t="s">
        <v>426</v>
      </c>
      <c r="E52" s="221"/>
      <c r="F52" s="221"/>
      <c r="G52" s="221"/>
      <c r="H52" s="475" t="s">
        <v>1097</v>
      </c>
      <c r="I52" s="476" t="s">
        <v>1098</v>
      </c>
      <c r="J52" s="475"/>
      <c r="K52" s="476" t="s">
        <v>1099</v>
      </c>
      <c r="L52" s="475" t="s">
        <v>1100</v>
      </c>
      <c r="M52" s="475" t="s">
        <v>426</v>
      </c>
      <c r="N52" s="475"/>
      <c r="O52" s="475"/>
      <c r="P52" s="479"/>
      <c r="Q52" s="475" t="s">
        <v>823</v>
      </c>
      <c r="R52" s="475"/>
      <c r="S52" s="484" t="s">
        <v>863</v>
      </c>
      <c r="T52" s="282"/>
      <c r="U52" s="475"/>
      <c r="V52" s="481" t="s">
        <v>864</v>
      </c>
      <c r="W52" s="481" t="s">
        <v>864</v>
      </c>
      <c r="X52" s="232"/>
      <c r="Y52" s="482"/>
      <c r="Z52" s="475"/>
      <c r="AA52" s="483"/>
      <c r="AB52" s="475"/>
      <c r="AC52" s="480">
        <v>1</v>
      </c>
      <c r="AD52" s="480">
        <v>1</v>
      </c>
    </row>
    <row r="53" spans="1:30" s="244" customFormat="1" ht="12.75" customHeight="1">
      <c r="A53" s="225">
        <v>42</v>
      </c>
      <c r="B53" s="217"/>
      <c r="C53" s="222"/>
      <c r="D53" s="478" t="s">
        <v>1101</v>
      </c>
      <c r="E53" s="221"/>
      <c r="F53" s="221"/>
      <c r="G53" s="221"/>
      <c r="H53" s="475" t="s">
        <v>1102</v>
      </c>
      <c r="I53" s="476" t="s">
        <v>1103</v>
      </c>
      <c r="J53" s="475"/>
      <c r="K53" s="476" t="s">
        <v>1104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7" customFormat="1" ht="12.75" customHeight="1">
      <c r="A54" s="225">
        <v>43</v>
      </c>
      <c r="B54" s="217"/>
      <c r="C54" s="222"/>
      <c r="D54" s="478" t="s">
        <v>1105</v>
      </c>
      <c r="E54" s="221"/>
      <c r="F54" s="221"/>
      <c r="G54" s="221"/>
      <c r="H54" s="475" t="s">
        <v>410</v>
      </c>
      <c r="I54" s="476" t="s">
        <v>1106</v>
      </c>
      <c r="J54" s="475"/>
      <c r="K54" s="476" t="s">
        <v>1107</v>
      </c>
      <c r="L54" s="475"/>
      <c r="M54" s="475"/>
      <c r="N54" s="475"/>
      <c r="O54" s="475"/>
      <c r="P54" s="479"/>
      <c r="Q54" s="475" t="s">
        <v>817</v>
      </c>
      <c r="R54" s="475"/>
      <c r="S54" s="484" t="s">
        <v>863</v>
      </c>
      <c r="T54" s="282"/>
      <c r="U54" s="475"/>
      <c r="V54" s="481" t="s">
        <v>864</v>
      </c>
      <c r="W54" s="481" t="s">
        <v>864</v>
      </c>
      <c r="X54" s="232"/>
      <c r="Y54" s="482"/>
      <c r="Z54" s="475"/>
      <c r="AA54" s="483"/>
      <c r="AB54" s="475"/>
      <c r="AC54" s="480">
        <v>1</v>
      </c>
      <c r="AD54" s="480">
        <v>1</v>
      </c>
    </row>
    <row r="55" spans="1:30" s="258" customFormat="1" ht="12.75" customHeight="1">
      <c r="A55" s="225">
        <v>44</v>
      </c>
      <c r="B55" s="217"/>
      <c r="C55" s="218"/>
      <c r="D55" s="478" t="s">
        <v>1108</v>
      </c>
      <c r="E55" s="221"/>
      <c r="F55" s="221"/>
      <c r="G55" s="221"/>
      <c r="H55" s="475"/>
      <c r="I55" s="476" t="s">
        <v>1109</v>
      </c>
      <c r="J55" s="475"/>
      <c r="K55" s="476" t="s">
        <v>1110</v>
      </c>
      <c r="L55" s="475"/>
      <c r="M55" s="475"/>
      <c r="N55" s="475"/>
      <c r="O55" s="475"/>
      <c r="P55" s="479"/>
      <c r="Q55" s="475" t="s">
        <v>817</v>
      </c>
      <c r="R55" s="475"/>
      <c r="S55" s="484" t="s">
        <v>863</v>
      </c>
      <c r="T55" s="282"/>
      <c r="U55" s="475"/>
      <c r="V55" s="481" t="s">
        <v>864</v>
      </c>
      <c r="W55" s="481" t="s">
        <v>864</v>
      </c>
      <c r="X55" s="232"/>
      <c r="Y55" s="482"/>
      <c r="Z55" s="475"/>
      <c r="AA55" s="483"/>
      <c r="AB55" s="475"/>
      <c r="AC55" s="480">
        <v>1</v>
      </c>
      <c r="AD55" s="480">
        <v>1</v>
      </c>
    </row>
    <row r="56" spans="1:30" s="256" customFormat="1" ht="13" customHeight="1">
      <c r="A56" s="225">
        <v>45</v>
      </c>
      <c r="B56" s="217"/>
      <c r="C56" s="218"/>
      <c r="D56" s="478" t="s">
        <v>178</v>
      </c>
      <c r="E56" s="221"/>
      <c r="F56" s="221"/>
      <c r="G56" s="221"/>
      <c r="H56" s="475" t="s">
        <v>1111</v>
      </c>
      <c r="I56" s="476" t="s">
        <v>1112</v>
      </c>
      <c r="J56" s="475"/>
      <c r="K56" s="476" t="s">
        <v>1113</v>
      </c>
      <c r="L56" s="475"/>
      <c r="M56" s="475"/>
      <c r="N56" s="475"/>
      <c r="O56" s="475"/>
      <c r="P56" s="479"/>
      <c r="Q56" s="475" t="s">
        <v>817</v>
      </c>
      <c r="R56" s="475"/>
      <c r="S56" s="484" t="s">
        <v>863</v>
      </c>
      <c r="T56" s="282"/>
      <c r="U56" s="475"/>
      <c r="V56" s="481" t="s">
        <v>864</v>
      </c>
      <c r="W56" s="481" t="s">
        <v>864</v>
      </c>
      <c r="X56" s="232"/>
      <c r="Y56" s="482"/>
      <c r="Z56" s="475"/>
      <c r="AA56" s="483"/>
      <c r="AB56" s="475"/>
      <c r="AC56" s="480">
        <v>1</v>
      </c>
      <c r="AD56" s="480">
        <v>1</v>
      </c>
    </row>
    <row r="57" spans="1:30" s="256" customFormat="1" ht="13" customHeight="1">
      <c r="A57" s="225">
        <v>46</v>
      </c>
      <c r="B57" s="217"/>
      <c r="C57" s="218"/>
      <c r="D57" s="241" t="s">
        <v>1114</v>
      </c>
      <c r="E57" s="241"/>
      <c r="F57" s="241"/>
      <c r="G57" s="241"/>
      <c r="H57" s="475" t="s">
        <v>1115</v>
      </c>
      <c r="I57" s="476">
        <v>33123452323</v>
      </c>
      <c r="J57" s="475"/>
      <c r="K57" s="476" t="s">
        <v>1116</v>
      </c>
      <c r="L57" s="475"/>
      <c r="M57" s="475"/>
      <c r="N57" s="475"/>
      <c r="O57" s="475"/>
      <c r="P57" s="479"/>
      <c r="Q57" s="475" t="s">
        <v>817</v>
      </c>
      <c r="R57" s="475"/>
      <c r="S57" s="475" t="s">
        <v>1053</v>
      </c>
      <c r="T57" s="480"/>
      <c r="U57" s="475"/>
      <c r="V57" s="481" t="s">
        <v>864</v>
      </c>
      <c r="W57" s="481" t="s">
        <v>864</v>
      </c>
      <c r="X57" s="232"/>
      <c r="Y57" s="482"/>
      <c r="Z57" s="475" t="s">
        <v>1117</v>
      </c>
      <c r="AA57" s="483"/>
      <c r="AB57" s="475"/>
      <c r="AC57" s="480"/>
      <c r="AD57" s="480">
        <v>1</v>
      </c>
    </row>
    <row r="58" spans="1:30" s="224" customFormat="1" ht="13.5" customHeight="1">
      <c r="A58" s="225">
        <v>47</v>
      </c>
      <c r="B58" s="217"/>
      <c r="C58" s="217" t="s">
        <v>1118</v>
      </c>
      <c r="D58" s="217"/>
      <c r="E58" s="217"/>
      <c r="F58" s="217"/>
      <c r="G58" s="217"/>
      <c r="H58" s="475"/>
      <c r="I58" s="476"/>
      <c r="J58" s="475" t="s">
        <v>1119</v>
      </c>
      <c r="K58" s="476" t="s">
        <v>1120</v>
      </c>
      <c r="L58" s="475"/>
      <c r="M58" s="475"/>
      <c r="N58" s="475"/>
      <c r="O58" s="475"/>
      <c r="P58" s="252"/>
      <c r="Q58" s="475" t="s">
        <v>817</v>
      </c>
      <c r="R58" s="475" t="s">
        <v>864</v>
      </c>
      <c r="S58" s="243" t="s">
        <v>1120</v>
      </c>
      <c r="T58" s="480"/>
      <c r="U58" s="475"/>
      <c r="V58" s="481" t="s">
        <v>864</v>
      </c>
      <c r="W58" s="481" t="s">
        <v>864</v>
      </c>
      <c r="X58" s="232"/>
      <c r="Y58" s="482"/>
      <c r="Z58" s="475"/>
      <c r="AA58" s="483"/>
      <c r="AB58" s="475"/>
      <c r="AC58" s="480">
        <v>1</v>
      </c>
      <c r="AD58" s="480"/>
    </row>
    <row r="59" spans="1:30" s="224" customFormat="1" ht="13.5" customHeight="1">
      <c r="A59" s="225">
        <v>48</v>
      </c>
      <c r="B59" s="217"/>
      <c r="C59" s="217"/>
      <c r="D59" s="241" t="s">
        <v>1121</v>
      </c>
      <c r="E59" s="241"/>
      <c r="F59" s="241"/>
      <c r="G59" s="241"/>
      <c r="H59" s="475" t="s">
        <v>1122</v>
      </c>
      <c r="I59" s="476" t="s">
        <v>930</v>
      </c>
      <c r="J59" s="475"/>
      <c r="K59" s="476" t="s">
        <v>1123</v>
      </c>
      <c r="L59" s="475"/>
      <c r="M59" s="475"/>
      <c r="N59" s="475"/>
      <c r="O59" s="475"/>
      <c r="P59" s="479"/>
      <c r="Q59" s="475" t="s">
        <v>820</v>
      </c>
      <c r="R59" s="475"/>
      <c r="S59" s="475" t="s">
        <v>879</v>
      </c>
      <c r="T59" s="480"/>
      <c r="U59" s="475"/>
      <c r="V59" s="481" t="s">
        <v>864</v>
      </c>
      <c r="W59" s="481" t="s">
        <v>864</v>
      </c>
      <c r="X59" s="232"/>
      <c r="Y59" s="482"/>
      <c r="Z59" s="475" t="s">
        <v>1124</v>
      </c>
      <c r="AA59" s="483"/>
      <c r="AB59" s="475"/>
      <c r="AC59" s="480"/>
      <c r="AD59" s="480">
        <v>1</v>
      </c>
    </row>
    <row r="60" spans="1:30" s="224" customFormat="1" ht="13.5" customHeight="1">
      <c r="A60" s="225">
        <v>49</v>
      </c>
      <c r="B60" s="217"/>
      <c r="C60" s="217"/>
      <c r="D60" s="217" t="s">
        <v>1125</v>
      </c>
      <c r="E60" s="217"/>
      <c r="F60" s="217"/>
      <c r="G60" s="217"/>
      <c r="H60" s="475" t="s">
        <v>1126</v>
      </c>
      <c r="I60" s="476"/>
      <c r="J60" s="475" t="s">
        <v>1127</v>
      </c>
      <c r="K60" s="476" t="s">
        <v>1127</v>
      </c>
      <c r="L60" s="475"/>
      <c r="M60" s="475"/>
      <c r="N60" s="475"/>
      <c r="O60" s="475"/>
      <c r="P60" s="252"/>
      <c r="Q60" s="475" t="s">
        <v>817</v>
      </c>
      <c r="R60" s="475" t="s">
        <v>864</v>
      </c>
      <c r="S60" s="243" t="s">
        <v>1127</v>
      </c>
      <c r="T60" s="480"/>
      <c r="U60" s="475"/>
      <c r="V60" s="481" t="s">
        <v>864</v>
      </c>
      <c r="W60" s="481" t="s">
        <v>864</v>
      </c>
      <c r="X60" s="232"/>
      <c r="Y60" s="482"/>
      <c r="Z60" s="475"/>
      <c r="AA60" s="483"/>
      <c r="AB60" s="475"/>
      <c r="AC60" s="480">
        <v>1</v>
      </c>
      <c r="AD60" s="480">
        <v>1</v>
      </c>
    </row>
    <row r="61" spans="1:30" s="224" customFormat="1" ht="13.5" customHeight="1">
      <c r="A61" s="225">
        <v>50</v>
      </c>
      <c r="B61" s="217"/>
      <c r="C61" s="217"/>
      <c r="D61" s="217"/>
      <c r="E61" s="217" t="s">
        <v>1128</v>
      </c>
      <c r="F61" s="217"/>
      <c r="G61" s="217"/>
      <c r="H61" s="475" t="s">
        <v>1129</v>
      </c>
      <c r="I61" s="476"/>
      <c r="J61" s="475" t="s">
        <v>1130</v>
      </c>
      <c r="K61" s="476" t="s">
        <v>1130</v>
      </c>
      <c r="L61" s="475"/>
      <c r="M61" s="475"/>
      <c r="N61" s="475"/>
      <c r="O61" s="475"/>
      <c r="P61" s="252"/>
      <c r="Q61" s="475" t="s">
        <v>820</v>
      </c>
      <c r="R61" s="475" t="s">
        <v>864</v>
      </c>
      <c r="S61" s="243" t="s">
        <v>1130</v>
      </c>
      <c r="T61" s="480"/>
      <c r="U61" s="475"/>
      <c r="V61" s="481" t="s">
        <v>864</v>
      </c>
      <c r="W61" s="481" t="s">
        <v>864</v>
      </c>
      <c r="X61" s="232"/>
      <c r="Y61" s="482"/>
      <c r="Z61" s="475"/>
      <c r="AA61" s="483"/>
      <c r="AB61" s="475"/>
      <c r="AC61" s="480">
        <v>1</v>
      </c>
      <c r="AD61" s="480">
        <v>1</v>
      </c>
    </row>
    <row r="62" spans="1:30" s="224" customFormat="1" ht="13.5" customHeight="1">
      <c r="A62" s="225">
        <v>51</v>
      </c>
      <c r="B62" s="217"/>
      <c r="C62" s="217"/>
      <c r="D62" s="217"/>
      <c r="E62" s="217"/>
      <c r="F62" s="217" t="s">
        <v>1131</v>
      </c>
      <c r="G62" s="217"/>
      <c r="H62" s="475" t="s">
        <v>1132</v>
      </c>
      <c r="I62" s="476" t="s">
        <v>1133</v>
      </c>
      <c r="J62" s="475" t="s">
        <v>1134</v>
      </c>
      <c r="K62" s="476" t="s">
        <v>1134</v>
      </c>
      <c r="L62" s="475"/>
      <c r="M62" s="475"/>
      <c r="N62" s="475"/>
      <c r="O62" s="475"/>
      <c r="P62" s="252"/>
      <c r="Q62" s="475" t="s">
        <v>820</v>
      </c>
      <c r="R62" s="475"/>
      <c r="S62" s="475" t="s">
        <v>1053</v>
      </c>
      <c r="T62" s="480"/>
      <c r="U62" s="475"/>
      <c r="V62" s="481" t="s">
        <v>864</v>
      </c>
      <c r="W62" s="481" t="s">
        <v>864</v>
      </c>
      <c r="X62" s="232"/>
      <c r="Y62" s="475" t="s">
        <v>1135</v>
      </c>
      <c r="Z62" s="475"/>
      <c r="AA62" s="245" t="s">
        <v>1136</v>
      </c>
      <c r="AB62" s="475"/>
      <c r="AC62" s="480">
        <v>1</v>
      </c>
      <c r="AD62" s="480">
        <v>1</v>
      </c>
    </row>
    <row r="63" spans="1:30" s="256" customFormat="1" ht="13.5" customHeight="1">
      <c r="A63" s="225">
        <v>52</v>
      </c>
      <c r="B63" s="217"/>
      <c r="C63" s="217"/>
      <c r="D63" s="217"/>
      <c r="E63" s="217"/>
      <c r="F63" s="217" t="s">
        <v>1137</v>
      </c>
      <c r="G63" s="217"/>
      <c r="H63" s="475" t="s">
        <v>1138</v>
      </c>
      <c r="I63" s="476" t="s">
        <v>1139</v>
      </c>
      <c r="J63" s="475" t="s">
        <v>1140</v>
      </c>
      <c r="K63" s="476" t="s">
        <v>1140</v>
      </c>
      <c r="L63" s="475"/>
      <c r="M63" s="475"/>
      <c r="N63" s="475"/>
      <c r="O63" s="475"/>
      <c r="P63" s="252"/>
      <c r="Q63" s="475" t="s">
        <v>820</v>
      </c>
      <c r="R63" s="475"/>
      <c r="S63" s="475" t="s">
        <v>1053</v>
      </c>
      <c r="T63" s="480"/>
      <c r="U63" s="475"/>
      <c r="V63" s="481" t="s">
        <v>864</v>
      </c>
      <c r="W63" s="481" t="s">
        <v>864</v>
      </c>
      <c r="X63" s="232"/>
      <c r="Y63" s="475" t="s">
        <v>1135</v>
      </c>
      <c r="Z63" s="475"/>
      <c r="AA63" s="245" t="s">
        <v>1136</v>
      </c>
      <c r="AB63" s="475"/>
      <c r="AC63" s="480">
        <v>1</v>
      </c>
      <c r="AD63" s="480">
        <v>1</v>
      </c>
    </row>
    <row r="64" spans="1:30" s="244" customFormat="1" ht="13.5" customHeight="1">
      <c r="A64" s="225">
        <v>53</v>
      </c>
      <c r="B64" s="217"/>
      <c r="C64" s="222"/>
      <c r="D64" s="222"/>
      <c r="E64" s="222"/>
      <c r="F64" s="222" t="s">
        <v>1141</v>
      </c>
      <c r="G64" s="221"/>
      <c r="H64" s="475" t="s">
        <v>1142</v>
      </c>
      <c r="I64" s="476">
        <v>120</v>
      </c>
      <c r="J64" s="475"/>
      <c r="K64" s="475" t="s">
        <v>1143</v>
      </c>
      <c r="L64" s="475"/>
      <c r="M64" s="475"/>
      <c r="N64" s="475"/>
      <c r="O64" s="475"/>
      <c r="P64" s="479"/>
      <c r="Q64" s="475" t="s">
        <v>817</v>
      </c>
      <c r="R64" s="475"/>
      <c r="S64" s="475" t="s">
        <v>1053</v>
      </c>
      <c r="T64" s="480"/>
      <c r="U64" s="475"/>
      <c r="V64" s="481" t="s">
        <v>864</v>
      </c>
      <c r="W64" s="481" t="s">
        <v>864</v>
      </c>
      <c r="X64" s="232"/>
      <c r="Y64" s="475" t="s">
        <v>1144</v>
      </c>
      <c r="Z64" s="475"/>
      <c r="AA64" s="483"/>
      <c r="AB64" s="475"/>
      <c r="AC64" s="480">
        <v>1</v>
      </c>
      <c r="AD64" s="480">
        <v>1</v>
      </c>
    </row>
    <row r="65" spans="1:1014" s="256" customFormat="1" ht="13.5" customHeight="1">
      <c r="A65" s="225">
        <v>54</v>
      </c>
      <c r="B65" s="217"/>
      <c r="C65" s="217"/>
      <c r="D65" s="241"/>
      <c r="E65" s="241"/>
      <c r="F65" s="241" t="s">
        <v>1145</v>
      </c>
      <c r="G65" s="221"/>
      <c r="H65" s="475" t="s">
        <v>1146</v>
      </c>
      <c r="I65" s="476">
        <v>96</v>
      </c>
      <c r="J65" s="475"/>
      <c r="K65" s="475" t="s">
        <v>1147</v>
      </c>
      <c r="L65" s="475"/>
      <c r="M65" s="475"/>
      <c r="N65" s="475"/>
      <c r="O65" s="475"/>
      <c r="P65" s="479"/>
      <c r="Q65" s="475" t="s">
        <v>817</v>
      </c>
      <c r="R65" s="475"/>
      <c r="S65" s="475" t="s">
        <v>1053</v>
      </c>
      <c r="T65" s="480"/>
      <c r="U65" s="475"/>
      <c r="V65" s="481" t="s">
        <v>864</v>
      </c>
      <c r="W65" s="481" t="s">
        <v>864</v>
      </c>
      <c r="X65" s="232"/>
      <c r="Y65" s="475" t="s">
        <v>1148</v>
      </c>
      <c r="Z65" s="475"/>
      <c r="AA65" s="483"/>
      <c r="AB65" s="475"/>
      <c r="AC65" s="480">
        <v>1</v>
      </c>
      <c r="AD65" s="480">
        <v>1</v>
      </c>
    </row>
    <row r="66" spans="1:1014" s="256" customFormat="1" ht="13.5" customHeight="1">
      <c r="A66" s="225">
        <v>55</v>
      </c>
      <c r="B66" s="217"/>
      <c r="C66" s="217"/>
      <c r="D66" s="241"/>
      <c r="E66" s="241"/>
      <c r="F66" s="241" t="s">
        <v>1149</v>
      </c>
      <c r="G66" s="221"/>
      <c r="H66" s="475" t="s">
        <v>1150</v>
      </c>
      <c r="I66" s="476">
        <v>34</v>
      </c>
      <c r="J66" s="475"/>
      <c r="K66" s="475" t="s">
        <v>1151</v>
      </c>
      <c r="L66" s="475"/>
      <c r="M66" s="475"/>
      <c r="N66" s="475"/>
      <c r="O66" s="475"/>
      <c r="P66" s="479"/>
      <c r="Q66" s="475" t="s">
        <v>817</v>
      </c>
      <c r="R66" s="475"/>
      <c r="S66" s="475" t="s">
        <v>1053</v>
      </c>
      <c r="T66" s="480"/>
      <c r="U66" s="475"/>
      <c r="V66" s="481" t="s">
        <v>864</v>
      </c>
      <c r="W66" s="481" t="s">
        <v>864</v>
      </c>
      <c r="X66" s="232"/>
      <c r="Y66" s="475" t="s">
        <v>1152</v>
      </c>
      <c r="Z66" s="475"/>
      <c r="AA66" s="483"/>
      <c r="AB66" s="475"/>
      <c r="AC66" s="480">
        <v>1</v>
      </c>
      <c r="AD66" s="480">
        <v>1</v>
      </c>
    </row>
    <row r="67" spans="1:1014" s="244" customFormat="1" ht="13.5" customHeight="1">
      <c r="A67" s="225">
        <v>56</v>
      </c>
      <c r="B67" s="217"/>
      <c r="C67" s="222"/>
      <c r="D67" s="241"/>
      <c r="E67" s="241"/>
      <c r="F67" s="241" t="s">
        <v>1153</v>
      </c>
      <c r="G67" s="241"/>
      <c r="H67" s="475" t="s">
        <v>1154</v>
      </c>
      <c r="I67" s="476" t="s">
        <v>1155</v>
      </c>
      <c r="J67" s="475"/>
      <c r="K67" s="476" t="s">
        <v>1156</v>
      </c>
      <c r="L67" s="475"/>
      <c r="M67" s="475"/>
      <c r="N67" s="475"/>
      <c r="O67" s="475"/>
      <c r="P67" s="479"/>
      <c r="Q67" s="475" t="s">
        <v>820</v>
      </c>
      <c r="R67" s="475"/>
      <c r="S67" s="475" t="s">
        <v>863</v>
      </c>
      <c r="T67" s="480" t="s">
        <v>864</v>
      </c>
      <c r="U67" s="475" t="s">
        <v>1157</v>
      </c>
      <c r="V67" s="481" t="s">
        <v>864</v>
      </c>
      <c r="W67" s="481" t="s">
        <v>864</v>
      </c>
      <c r="X67" s="232"/>
      <c r="Y67" s="482"/>
      <c r="Z67" s="475"/>
      <c r="AA67" s="483"/>
      <c r="AB67" s="475"/>
      <c r="AC67" s="480"/>
      <c r="AD67" s="480">
        <v>1</v>
      </c>
    </row>
    <row r="68" spans="1:1014" s="256" customFormat="1" ht="13.5" customHeight="1">
      <c r="A68" s="225">
        <v>57</v>
      </c>
      <c r="B68" s="217"/>
      <c r="C68" s="217"/>
      <c r="D68" s="217"/>
      <c r="E68" s="217" t="s">
        <v>1158</v>
      </c>
      <c r="F68" s="217"/>
      <c r="G68" s="217"/>
      <c r="H68" s="475" t="s">
        <v>1159</v>
      </c>
      <c r="I68" s="476" t="s">
        <v>1160</v>
      </c>
      <c r="J68" s="475" t="s">
        <v>1161</v>
      </c>
      <c r="K68" s="494" t="s">
        <v>1162</v>
      </c>
      <c r="L68" s="475"/>
      <c r="M68" s="475"/>
      <c r="N68" s="475"/>
      <c r="O68" s="475"/>
      <c r="P68" s="479">
        <v>1</v>
      </c>
      <c r="Q68" s="475" t="s">
        <v>817</v>
      </c>
      <c r="R68" s="475"/>
      <c r="S68" s="475" t="s">
        <v>863</v>
      </c>
      <c r="T68" s="480"/>
      <c r="U68" s="475"/>
      <c r="V68" s="481" t="s">
        <v>864</v>
      </c>
      <c r="W68" s="481" t="s">
        <v>864</v>
      </c>
      <c r="X68" s="232"/>
      <c r="Y68" s="482"/>
      <c r="Z68" s="475"/>
      <c r="AA68" s="483"/>
      <c r="AB68" s="475"/>
      <c r="AC68" s="480">
        <v>1</v>
      </c>
      <c r="AD68" s="480">
        <v>1</v>
      </c>
    </row>
    <row r="69" spans="1:1014" s="256" customFormat="1" ht="13" customHeight="1">
      <c r="A69" s="225">
        <v>58</v>
      </c>
      <c r="B69" s="217"/>
      <c r="C69" s="217"/>
      <c r="D69" s="217" t="s">
        <v>1163</v>
      </c>
      <c r="E69" s="217"/>
      <c r="F69" s="217"/>
      <c r="G69" s="217"/>
      <c r="H69" s="475" t="s">
        <v>1164</v>
      </c>
      <c r="I69" s="476"/>
      <c r="J69" s="493" t="s">
        <v>1165</v>
      </c>
      <c r="K69" s="494" t="s">
        <v>1165</v>
      </c>
      <c r="L69" s="475"/>
      <c r="M69" s="475"/>
      <c r="N69" s="475"/>
      <c r="O69" s="475"/>
      <c r="P69" s="252"/>
      <c r="Q69" s="475" t="s">
        <v>817</v>
      </c>
      <c r="R69" s="475"/>
      <c r="S69" s="475" t="s">
        <v>863</v>
      </c>
      <c r="T69" s="480"/>
      <c r="U69" s="475"/>
      <c r="V69" s="481" t="s">
        <v>864</v>
      </c>
      <c r="W69" s="481" t="s">
        <v>864</v>
      </c>
      <c r="X69" s="232"/>
      <c r="Y69" s="482"/>
      <c r="Z69" s="475"/>
      <c r="AA69" s="483"/>
      <c r="AB69" s="475"/>
      <c r="AC69" s="480">
        <v>1</v>
      </c>
      <c r="AD69" s="480"/>
    </row>
    <row r="70" spans="1:1014" s="224" customFormat="1" ht="13.5" customHeight="1">
      <c r="A70" s="225">
        <v>59</v>
      </c>
      <c r="B70" s="217"/>
      <c r="C70" s="217" t="s">
        <v>1166</v>
      </c>
      <c r="D70" s="217"/>
      <c r="E70" s="217"/>
      <c r="F70" s="217"/>
      <c r="G70" s="217"/>
      <c r="H70" s="475" t="s">
        <v>1167</v>
      </c>
      <c r="I70" s="476"/>
      <c r="J70" s="475" t="s">
        <v>942</v>
      </c>
      <c r="K70" s="494" t="s">
        <v>1168</v>
      </c>
      <c r="L70" s="475"/>
      <c r="M70" s="475"/>
      <c r="N70" s="475"/>
      <c r="O70" s="475"/>
      <c r="P70" s="252"/>
      <c r="Q70" s="475" t="s">
        <v>823</v>
      </c>
      <c r="R70" s="475" t="s">
        <v>864</v>
      </c>
      <c r="S70" s="243" t="s">
        <v>1168</v>
      </c>
      <c r="T70" s="480"/>
      <c r="U70" s="475"/>
      <c r="V70" s="481" t="s">
        <v>864</v>
      </c>
      <c r="W70" s="481" t="s">
        <v>864</v>
      </c>
      <c r="X70" s="232"/>
      <c r="Y70" s="482"/>
      <c r="Z70" s="475"/>
      <c r="AA70" s="483"/>
      <c r="AB70" s="475"/>
      <c r="AC70" s="480">
        <v>1</v>
      </c>
      <c r="AD70" s="480">
        <v>1</v>
      </c>
    </row>
    <row r="71" spans="1:1014" s="224" customFormat="1" ht="13.5" customHeight="1">
      <c r="A71" s="225">
        <v>60</v>
      </c>
      <c r="B71" s="217"/>
      <c r="C71" s="217"/>
      <c r="D71" s="217" t="s">
        <v>1169</v>
      </c>
      <c r="E71" s="217"/>
      <c r="F71" s="217"/>
      <c r="G71" s="217"/>
      <c r="H71" s="475" t="s">
        <v>1170</v>
      </c>
      <c r="I71" s="476" t="s">
        <v>1171</v>
      </c>
      <c r="J71" s="475" t="s">
        <v>908</v>
      </c>
      <c r="K71" s="494" t="s">
        <v>939</v>
      </c>
      <c r="L71" s="475"/>
      <c r="M71" s="475"/>
      <c r="N71" s="475"/>
      <c r="O71" s="475"/>
      <c r="P71" s="252"/>
      <c r="Q71" s="475" t="s">
        <v>820</v>
      </c>
      <c r="R71" s="475"/>
      <c r="S71" s="475" t="s">
        <v>863</v>
      </c>
      <c r="T71" s="480" t="s">
        <v>864</v>
      </c>
      <c r="U71" s="475" t="s">
        <v>1172</v>
      </c>
      <c r="V71" s="481" t="s">
        <v>864</v>
      </c>
      <c r="W71" s="481" t="s">
        <v>864</v>
      </c>
      <c r="X71" s="232"/>
      <c r="Y71" s="482"/>
      <c r="Z71" s="475"/>
      <c r="AA71" s="483"/>
      <c r="AB71" s="475"/>
      <c r="AC71" s="480">
        <v>1</v>
      </c>
      <c r="AD71" s="480">
        <v>1</v>
      </c>
    </row>
    <row r="72" spans="1:1014" s="224" customFormat="1" ht="13.5" customHeight="1">
      <c r="A72" s="225">
        <v>61</v>
      </c>
      <c r="B72" s="217"/>
      <c r="C72" s="217"/>
      <c r="D72" s="217" t="s">
        <v>1173</v>
      </c>
      <c r="E72" s="217"/>
      <c r="F72" s="217"/>
      <c r="G72" s="217"/>
      <c r="H72" s="475" t="s">
        <v>1174</v>
      </c>
      <c r="I72" s="476" t="s">
        <v>1175</v>
      </c>
      <c r="J72" s="475" t="s">
        <v>996</v>
      </c>
      <c r="K72" s="476" t="s">
        <v>996</v>
      </c>
      <c r="L72" s="475"/>
      <c r="M72" s="475"/>
      <c r="N72" s="475"/>
      <c r="O72" s="475"/>
      <c r="P72" s="252"/>
      <c r="Q72" s="475" t="s">
        <v>820</v>
      </c>
      <c r="R72" s="475"/>
      <c r="S72" s="475" t="s">
        <v>863</v>
      </c>
      <c r="T72" s="480" t="s">
        <v>864</v>
      </c>
      <c r="U72" s="475" t="s">
        <v>1176</v>
      </c>
      <c r="V72" s="481" t="s">
        <v>864</v>
      </c>
      <c r="W72" s="481" t="s">
        <v>864</v>
      </c>
      <c r="X72" s="232"/>
      <c r="Y72" s="482"/>
      <c r="Z72" s="475"/>
      <c r="AA72" s="483"/>
      <c r="AB72" s="475"/>
      <c r="AC72" s="480">
        <v>1</v>
      </c>
      <c r="AD72" s="480">
        <v>1</v>
      </c>
    </row>
    <row r="73" spans="1:1014" s="231" customFormat="1" ht="13" customHeight="1">
      <c r="A73" s="225">
        <v>62</v>
      </c>
      <c r="B73" s="217"/>
      <c r="C73" s="217"/>
      <c r="D73" s="217" t="s">
        <v>1177</v>
      </c>
      <c r="E73" s="217"/>
      <c r="F73" s="217"/>
      <c r="G73" s="217"/>
      <c r="H73" s="475" t="s">
        <v>1178</v>
      </c>
      <c r="I73" s="476" t="s">
        <v>1179</v>
      </c>
      <c r="J73" s="475" t="s">
        <v>1180</v>
      </c>
      <c r="K73" s="476" t="s">
        <v>1181</v>
      </c>
      <c r="L73" s="475"/>
      <c r="M73" s="475"/>
      <c r="N73" s="475"/>
      <c r="O73" s="475"/>
      <c r="P73" s="252"/>
      <c r="Q73" s="475" t="s">
        <v>820</v>
      </c>
      <c r="R73" s="475"/>
      <c r="S73" s="484" t="s">
        <v>863</v>
      </c>
      <c r="T73" s="282"/>
      <c r="U73" s="475"/>
      <c r="V73" s="481" t="s">
        <v>864</v>
      </c>
      <c r="W73" s="481" t="s">
        <v>864</v>
      </c>
      <c r="X73" s="232"/>
      <c r="Y73" s="482"/>
      <c r="Z73" s="475"/>
      <c r="AA73" s="483"/>
      <c r="AB73" s="475"/>
      <c r="AC73" s="480">
        <v>1</v>
      </c>
      <c r="AD73" s="480">
        <v>1</v>
      </c>
      <c r="AE73" s="485"/>
      <c r="AF73" s="485"/>
      <c r="AG73" s="485"/>
      <c r="AH73" s="485"/>
      <c r="AI73" s="485"/>
      <c r="AJ73" s="485"/>
      <c r="AK73" s="485"/>
      <c r="AL73" s="485"/>
      <c r="AM73" s="485"/>
      <c r="AN73" s="485"/>
      <c r="AO73" s="485"/>
      <c r="AP73" s="485"/>
      <c r="AQ73" s="485"/>
      <c r="AR73" s="485"/>
      <c r="AS73" s="485"/>
      <c r="AT73" s="485"/>
      <c r="AU73" s="485"/>
      <c r="AV73" s="485"/>
      <c r="AW73" s="485"/>
      <c r="AX73" s="485"/>
      <c r="AY73" s="485"/>
      <c r="AZ73" s="485"/>
      <c r="BA73" s="485"/>
      <c r="BB73" s="485"/>
      <c r="BC73" s="485"/>
      <c r="BD73" s="485"/>
      <c r="BE73" s="485"/>
      <c r="BF73" s="485"/>
      <c r="BG73" s="485"/>
      <c r="BH73" s="485"/>
      <c r="BI73" s="485"/>
      <c r="BJ73" s="485"/>
      <c r="BK73" s="485"/>
      <c r="BL73" s="485"/>
      <c r="BM73" s="485"/>
      <c r="BN73" s="485"/>
      <c r="BO73" s="485"/>
      <c r="BP73" s="485"/>
      <c r="BQ73" s="485"/>
      <c r="BR73" s="485"/>
      <c r="BS73" s="485"/>
      <c r="BT73" s="485"/>
      <c r="BU73" s="485"/>
      <c r="BV73" s="485"/>
      <c r="BW73" s="485"/>
      <c r="BX73" s="485"/>
      <c r="BY73" s="485"/>
      <c r="BZ73" s="485"/>
      <c r="CA73" s="485"/>
      <c r="CB73" s="485"/>
      <c r="CC73" s="485"/>
      <c r="CD73" s="485"/>
      <c r="CE73" s="485"/>
      <c r="CF73" s="485"/>
      <c r="CG73" s="485"/>
      <c r="CH73" s="485"/>
      <c r="CI73" s="485"/>
      <c r="CJ73" s="485"/>
      <c r="CK73" s="485"/>
      <c r="CL73" s="485"/>
      <c r="CM73" s="485"/>
      <c r="CN73" s="485"/>
      <c r="CO73" s="485"/>
      <c r="CP73" s="485"/>
      <c r="CQ73" s="485"/>
      <c r="CR73" s="485"/>
      <c r="CS73" s="485"/>
      <c r="CT73" s="485"/>
      <c r="CU73" s="485"/>
      <c r="CV73" s="485"/>
      <c r="CW73" s="485"/>
      <c r="CX73" s="485"/>
      <c r="CY73" s="485"/>
      <c r="CZ73" s="485"/>
      <c r="DA73" s="485"/>
      <c r="DB73" s="485"/>
      <c r="DC73" s="485"/>
      <c r="DD73" s="485"/>
      <c r="DE73" s="485"/>
      <c r="DF73" s="485"/>
      <c r="DG73" s="485"/>
      <c r="DH73" s="485"/>
      <c r="DI73" s="485"/>
      <c r="DJ73" s="485"/>
      <c r="DK73" s="485"/>
      <c r="DL73" s="485"/>
      <c r="DM73" s="485"/>
      <c r="DN73" s="485"/>
      <c r="DO73" s="485"/>
      <c r="DP73" s="485"/>
      <c r="DQ73" s="485"/>
      <c r="DR73" s="485"/>
      <c r="DS73" s="485"/>
      <c r="DT73" s="485"/>
      <c r="DU73" s="485"/>
      <c r="DV73" s="485"/>
      <c r="DW73" s="485"/>
      <c r="DX73" s="485"/>
      <c r="DY73" s="485"/>
      <c r="DZ73" s="485"/>
      <c r="EA73" s="485"/>
      <c r="EB73" s="485"/>
      <c r="EC73" s="485"/>
      <c r="ED73" s="485"/>
      <c r="EE73" s="485"/>
      <c r="EF73" s="485"/>
      <c r="EG73" s="485"/>
      <c r="EH73" s="485"/>
      <c r="EI73" s="485"/>
      <c r="EJ73" s="485"/>
      <c r="EK73" s="485"/>
      <c r="EL73" s="485"/>
      <c r="EM73" s="485"/>
      <c r="EN73" s="485"/>
      <c r="EO73" s="485"/>
      <c r="EP73" s="485"/>
      <c r="EQ73" s="485"/>
      <c r="ER73" s="485"/>
      <c r="ES73" s="485"/>
      <c r="ET73" s="485"/>
      <c r="EU73" s="485"/>
      <c r="EV73" s="485"/>
      <c r="EW73" s="485"/>
      <c r="EX73" s="485"/>
      <c r="EY73" s="485"/>
      <c r="EZ73" s="485"/>
      <c r="FA73" s="485"/>
      <c r="FB73" s="485"/>
      <c r="FC73" s="485"/>
      <c r="FD73" s="485"/>
      <c r="FE73" s="485"/>
      <c r="FF73" s="485"/>
      <c r="FG73" s="485"/>
      <c r="FH73" s="485"/>
      <c r="FI73" s="485"/>
      <c r="FJ73" s="485"/>
      <c r="FK73" s="485"/>
      <c r="FL73" s="485"/>
      <c r="FM73" s="485"/>
      <c r="FN73" s="485"/>
      <c r="FO73" s="485"/>
      <c r="FP73" s="485"/>
      <c r="FQ73" s="485"/>
      <c r="FR73" s="485"/>
      <c r="FS73" s="485"/>
      <c r="FT73" s="485"/>
      <c r="FU73" s="485"/>
      <c r="FV73" s="485"/>
      <c r="FW73" s="485"/>
      <c r="FX73" s="485"/>
      <c r="FY73" s="485"/>
      <c r="FZ73" s="485"/>
      <c r="GA73" s="485"/>
      <c r="GB73" s="485"/>
      <c r="GC73" s="485"/>
      <c r="GD73" s="485"/>
      <c r="GE73" s="485"/>
      <c r="GF73" s="485"/>
      <c r="GG73" s="485"/>
      <c r="GH73" s="485"/>
      <c r="GI73" s="485"/>
      <c r="GJ73" s="485"/>
      <c r="GK73" s="485"/>
      <c r="GL73" s="485"/>
      <c r="GM73" s="485"/>
      <c r="GN73" s="485"/>
      <c r="GO73" s="485"/>
      <c r="GP73" s="485"/>
      <c r="GQ73" s="485"/>
      <c r="GR73" s="485"/>
      <c r="GS73" s="485"/>
      <c r="GT73" s="485"/>
      <c r="GU73" s="485"/>
      <c r="GV73" s="485"/>
      <c r="GW73" s="485"/>
      <c r="GX73" s="485"/>
      <c r="GY73" s="485"/>
      <c r="GZ73" s="485"/>
      <c r="HA73" s="485"/>
      <c r="HB73" s="485"/>
      <c r="HC73" s="485"/>
      <c r="HD73" s="485"/>
      <c r="HE73" s="485"/>
      <c r="HF73" s="485"/>
      <c r="HG73" s="485"/>
      <c r="HH73" s="485"/>
      <c r="HI73" s="485"/>
      <c r="HJ73" s="485"/>
      <c r="HK73" s="485"/>
      <c r="HL73" s="485"/>
      <c r="HM73" s="485"/>
      <c r="HN73" s="485"/>
      <c r="HO73" s="485"/>
      <c r="HP73" s="485"/>
      <c r="HQ73" s="485"/>
      <c r="HR73" s="485"/>
      <c r="HS73" s="485"/>
      <c r="HT73" s="485"/>
      <c r="HU73" s="485"/>
      <c r="HV73" s="485"/>
      <c r="HW73" s="485"/>
      <c r="HX73" s="485"/>
      <c r="HY73" s="485"/>
      <c r="HZ73" s="485"/>
      <c r="IA73" s="485"/>
      <c r="IB73" s="485"/>
      <c r="IC73" s="485"/>
      <c r="ID73" s="485"/>
      <c r="IE73" s="485"/>
      <c r="IF73" s="485"/>
      <c r="IG73" s="485"/>
      <c r="IH73" s="485"/>
      <c r="II73" s="485"/>
      <c r="IJ73" s="485"/>
      <c r="IK73" s="485"/>
      <c r="IL73" s="485"/>
      <c r="IM73" s="485"/>
      <c r="IN73" s="485"/>
      <c r="IO73" s="485"/>
      <c r="IP73" s="485"/>
      <c r="IQ73" s="485"/>
      <c r="IR73" s="485"/>
      <c r="IS73" s="485"/>
      <c r="IT73" s="485"/>
      <c r="IU73" s="485"/>
      <c r="IV73" s="485"/>
      <c r="IW73" s="485"/>
      <c r="IX73" s="485"/>
      <c r="IY73" s="485"/>
      <c r="IZ73" s="485"/>
      <c r="JA73" s="485"/>
      <c r="JB73" s="485"/>
      <c r="JC73" s="485"/>
      <c r="JD73" s="485"/>
      <c r="JE73" s="485"/>
      <c r="JF73" s="485"/>
      <c r="JG73" s="485"/>
      <c r="JH73" s="485"/>
      <c r="JI73" s="485"/>
      <c r="JJ73" s="485"/>
      <c r="JK73" s="485"/>
      <c r="JL73" s="485"/>
      <c r="JM73" s="485"/>
      <c r="JN73" s="485"/>
      <c r="JO73" s="485"/>
      <c r="JP73" s="485"/>
      <c r="JQ73" s="485"/>
      <c r="JR73" s="485"/>
      <c r="JS73" s="485"/>
      <c r="JT73" s="485"/>
      <c r="JU73" s="485"/>
      <c r="JV73" s="485"/>
      <c r="JW73" s="485"/>
      <c r="JX73" s="485"/>
      <c r="JY73" s="485"/>
      <c r="JZ73" s="485"/>
      <c r="KA73" s="485"/>
      <c r="KB73" s="485"/>
      <c r="KC73" s="485"/>
      <c r="KD73" s="485"/>
      <c r="KE73" s="485"/>
      <c r="KF73" s="485"/>
      <c r="KG73" s="485"/>
      <c r="KH73" s="485"/>
      <c r="KI73" s="485"/>
      <c r="KJ73" s="485"/>
      <c r="KK73" s="485"/>
      <c r="KL73" s="485"/>
      <c r="KM73" s="485"/>
      <c r="KN73" s="485"/>
      <c r="KO73" s="485"/>
      <c r="KP73" s="485"/>
      <c r="KQ73" s="485"/>
      <c r="KR73" s="485"/>
      <c r="KS73" s="485"/>
      <c r="KT73" s="485"/>
      <c r="KU73" s="485"/>
      <c r="KV73" s="485"/>
      <c r="KW73" s="485"/>
      <c r="KX73" s="485"/>
      <c r="KY73" s="485"/>
      <c r="KZ73" s="485"/>
      <c r="LA73" s="485"/>
      <c r="LB73" s="485"/>
      <c r="LC73" s="485"/>
      <c r="LD73" s="485"/>
      <c r="LE73" s="485"/>
      <c r="LF73" s="485"/>
      <c r="LG73" s="485"/>
      <c r="LH73" s="485"/>
      <c r="LI73" s="485"/>
      <c r="LJ73" s="485"/>
      <c r="LK73" s="485"/>
      <c r="LL73" s="485"/>
      <c r="LM73" s="485"/>
      <c r="LN73" s="485"/>
      <c r="LO73" s="485"/>
      <c r="LP73" s="485"/>
      <c r="LQ73" s="485"/>
      <c r="LR73" s="485"/>
      <c r="LS73" s="485"/>
      <c r="LT73" s="485"/>
      <c r="LU73" s="485"/>
      <c r="LV73" s="485"/>
      <c r="LW73" s="485"/>
      <c r="LX73" s="485"/>
      <c r="LY73" s="485"/>
      <c r="LZ73" s="485"/>
      <c r="MA73" s="485"/>
      <c r="MB73" s="485"/>
      <c r="MC73" s="485"/>
      <c r="MD73" s="485"/>
      <c r="ME73" s="485"/>
      <c r="MF73" s="485"/>
      <c r="MG73" s="485"/>
      <c r="MH73" s="485"/>
      <c r="MI73" s="485"/>
      <c r="MJ73" s="485"/>
      <c r="MK73" s="485"/>
      <c r="ML73" s="485"/>
      <c r="MM73" s="485"/>
      <c r="MN73" s="485"/>
      <c r="MO73" s="485"/>
      <c r="MP73" s="485"/>
      <c r="MQ73" s="485"/>
      <c r="MR73" s="485"/>
      <c r="MS73" s="485"/>
      <c r="MT73" s="485"/>
      <c r="MU73" s="485"/>
      <c r="MV73" s="485"/>
      <c r="MW73" s="485"/>
      <c r="MX73" s="485"/>
      <c r="MY73" s="485"/>
      <c r="MZ73" s="485"/>
      <c r="NA73" s="485"/>
      <c r="NB73" s="485"/>
      <c r="NC73" s="485"/>
      <c r="ND73" s="485"/>
      <c r="NE73" s="485"/>
      <c r="NF73" s="485"/>
      <c r="NG73" s="485"/>
      <c r="NH73" s="485"/>
      <c r="NI73" s="485"/>
      <c r="NJ73" s="485"/>
      <c r="NK73" s="485"/>
      <c r="NL73" s="485"/>
      <c r="NM73" s="485"/>
      <c r="NN73" s="485"/>
      <c r="NO73" s="485"/>
      <c r="NP73" s="485"/>
      <c r="NQ73" s="485"/>
      <c r="NR73" s="485"/>
      <c r="NS73" s="485"/>
      <c r="NT73" s="485"/>
      <c r="NU73" s="485"/>
      <c r="NV73" s="485"/>
      <c r="NW73" s="485"/>
      <c r="NX73" s="485"/>
      <c r="NY73" s="485"/>
      <c r="NZ73" s="485"/>
      <c r="OA73" s="485"/>
      <c r="OB73" s="485"/>
      <c r="OC73" s="485"/>
      <c r="OD73" s="485"/>
      <c r="OE73" s="485"/>
      <c r="OF73" s="485"/>
      <c r="OG73" s="485"/>
      <c r="OH73" s="485"/>
      <c r="OI73" s="485"/>
      <c r="OJ73" s="485"/>
      <c r="OK73" s="485"/>
      <c r="OL73" s="485"/>
      <c r="OM73" s="485"/>
      <c r="ON73" s="485"/>
      <c r="OO73" s="485"/>
      <c r="OP73" s="485"/>
      <c r="OQ73" s="485"/>
      <c r="OR73" s="485"/>
      <c r="OS73" s="485"/>
      <c r="OT73" s="485"/>
      <c r="OU73" s="485"/>
      <c r="OV73" s="485"/>
      <c r="OW73" s="485"/>
      <c r="OX73" s="485"/>
      <c r="OY73" s="485"/>
      <c r="OZ73" s="485"/>
      <c r="PA73" s="485"/>
      <c r="PB73" s="485"/>
      <c r="PC73" s="485"/>
      <c r="PD73" s="485"/>
      <c r="PE73" s="485"/>
      <c r="PF73" s="485"/>
      <c r="PG73" s="485"/>
      <c r="PH73" s="485"/>
      <c r="PI73" s="485"/>
      <c r="PJ73" s="485"/>
      <c r="PK73" s="485"/>
      <c r="PL73" s="485"/>
      <c r="PM73" s="485"/>
      <c r="PN73" s="485"/>
      <c r="PO73" s="485"/>
      <c r="PP73" s="485"/>
      <c r="PQ73" s="485"/>
      <c r="PR73" s="485"/>
      <c r="PS73" s="485"/>
      <c r="PT73" s="485"/>
      <c r="PU73" s="485"/>
      <c r="PV73" s="485"/>
      <c r="PW73" s="485"/>
      <c r="PX73" s="485"/>
      <c r="PY73" s="485"/>
      <c r="PZ73" s="485"/>
      <c r="QA73" s="485"/>
      <c r="QB73" s="485"/>
      <c r="QC73" s="485"/>
      <c r="QD73" s="485"/>
      <c r="QE73" s="485"/>
      <c r="QF73" s="485"/>
      <c r="QG73" s="485"/>
      <c r="QH73" s="485"/>
      <c r="QI73" s="485"/>
      <c r="QJ73" s="485"/>
      <c r="QK73" s="485"/>
      <c r="QL73" s="485"/>
      <c r="QM73" s="485"/>
      <c r="QN73" s="485"/>
      <c r="QO73" s="485"/>
      <c r="QP73" s="485"/>
      <c r="QQ73" s="485"/>
      <c r="QR73" s="485"/>
      <c r="QS73" s="485"/>
      <c r="QT73" s="485"/>
      <c r="QU73" s="485"/>
      <c r="QV73" s="485"/>
      <c r="QW73" s="485"/>
      <c r="QX73" s="485"/>
      <c r="QY73" s="485"/>
      <c r="QZ73" s="485"/>
      <c r="RA73" s="485"/>
      <c r="RB73" s="485"/>
      <c r="RC73" s="485"/>
      <c r="RD73" s="485"/>
      <c r="RE73" s="485"/>
      <c r="RF73" s="485"/>
      <c r="RG73" s="485"/>
      <c r="RH73" s="485"/>
      <c r="RI73" s="485"/>
      <c r="RJ73" s="485"/>
      <c r="RK73" s="485"/>
      <c r="RL73" s="485"/>
      <c r="RM73" s="485"/>
      <c r="RN73" s="485"/>
      <c r="RO73" s="485"/>
      <c r="RP73" s="485"/>
      <c r="RQ73" s="485"/>
      <c r="RR73" s="485"/>
      <c r="RS73" s="485"/>
      <c r="RT73" s="485"/>
      <c r="RU73" s="485"/>
      <c r="RV73" s="485"/>
      <c r="RW73" s="485"/>
      <c r="RX73" s="485"/>
      <c r="RY73" s="485"/>
      <c r="RZ73" s="485"/>
      <c r="SA73" s="485"/>
      <c r="SB73" s="485"/>
      <c r="SC73" s="485"/>
      <c r="SD73" s="485"/>
      <c r="SE73" s="485"/>
      <c r="SF73" s="485"/>
      <c r="SG73" s="485"/>
      <c r="SH73" s="485"/>
      <c r="SI73" s="485"/>
      <c r="SJ73" s="485"/>
      <c r="SK73" s="485"/>
      <c r="SL73" s="485"/>
      <c r="SM73" s="485"/>
      <c r="SN73" s="485"/>
      <c r="SO73" s="485"/>
      <c r="SP73" s="485"/>
      <c r="SQ73" s="485"/>
      <c r="SR73" s="485"/>
      <c r="SS73" s="485"/>
      <c r="ST73" s="485"/>
      <c r="SU73" s="485"/>
      <c r="SV73" s="485"/>
      <c r="SW73" s="485"/>
      <c r="SX73" s="485"/>
      <c r="SY73" s="485"/>
      <c r="SZ73" s="485"/>
      <c r="TA73" s="485"/>
      <c r="TB73" s="485"/>
      <c r="TC73" s="485"/>
      <c r="TD73" s="485"/>
      <c r="TE73" s="485"/>
      <c r="TF73" s="485"/>
      <c r="TG73" s="485"/>
      <c r="TH73" s="485"/>
      <c r="TI73" s="485"/>
      <c r="TJ73" s="485"/>
      <c r="TK73" s="485"/>
      <c r="TL73" s="485"/>
      <c r="TM73" s="485"/>
      <c r="TN73" s="485"/>
      <c r="TO73" s="485"/>
      <c r="TP73" s="485"/>
      <c r="TQ73" s="485"/>
      <c r="TR73" s="485"/>
      <c r="TS73" s="485"/>
      <c r="TT73" s="485"/>
      <c r="TU73" s="485"/>
      <c r="TV73" s="485"/>
      <c r="TW73" s="485"/>
      <c r="TX73" s="485"/>
      <c r="TY73" s="485"/>
      <c r="TZ73" s="485"/>
      <c r="UA73" s="485"/>
      <c r="UB73" s="485"/>
      <c r="UC73" s="485"/>
      <c r="UD73" s="485"/>
      <c r="UE73" s="485"/>
      <c r="UF73" s="485"/>
      <c r="UG73" s="485"/>
      <c r="UH73" s="485"/>
      <c r="UI73" s="485"/>
      <c r="UJ73" s="485"/>
      <c r="UK73" s="485"/>
      <c r="UL73" s="485"/>
      <c r="UM73" s="485"/>
      <c r="UN73" s="485"/>
      <c r="UO73" s="485"/>
      <c r="UP73" s="485"/>
      <c r="UQ73" s="485"/>
      <c r="UR73" s="485"/>
      <c r="US73" s="485"/>
      <c r="UT73" s="485"/>
      <c r="UU73" s="485"/>
      <c r="UV73" s="485"/>
      <c r="UW73" s="485"/>
      <c r="UX73" s="485"/>
      <c r="UY73" s="485"/>
      <c r="UZ73" s="485"/>
      <c r="VA73" s="485"/>
      <c r="VB73" s="485"/>
      <c r="VC73" s="485"/>
      <c r="VD73" s="485"/>
      <c r="VE73" s="485"/>
      <c r="VF73" s="485"/>
      <c r="VG73" s="485"/>
      <c r="VH73" s="485"/>
      <c r="VI73" s="485"/>
      <c r="VJ73" s="485"/>
      <c r="VK73" s="485"/>
      <c r="VL73" s="485"/>
      <c r="VM73" s="485"/>
      <c r="VN73" s="485"/>
      <c r="VO73" s="485"/>
      <c r="VP73" s="485"/>
      <c r="VQ73" s="485"/>
      <c r="VR73" s="485"/>
      <c r="VS73" s="485"/>
      <c r="VT73" s="485"/>
      <c r="VU73" s="485"/>
      <c r="VV73" s="485"/>
      <c r="VW73" s="485"/>
      <c r="VX73" s="485"/>
      <c r="VY73" s="485"/>
      <c r="VZ73" s="485"/>
      <c r="WA73" s="485"/>
      <c r="WB73" s="485"/>
      <c r="WC73" s="485"/>
      <c r="WD73" s="485"/>
      <c r="WE73" s="485"/>
      <c r="WF73" s="485"/>
      <c r="WG73" s="485"/>
      <c r="WH73" s="485"/>
      <c r="WI73" s="485"/>
      <c r="WJ73" s="485"/>
      <c r="WK73" s="485"/>
      <c r="WL73" s="485"/>
      <c r="WM73" s="485"/>
      <c r="WN73" s="485"/>
      <c r="WO73" s="485"/>
      <c r="WP73" s="485"/>
      <c r="WQ73" s="485"/>
      <c r="WR73" s="485"/>
      <c r="WS73" s="485"/>
      <c r="WT73" s="485"/>
      <c r="WU73" s="485"/>
      <c r="WV73" s="485"/>
      <c r="WW73" s="485"/>
      <c r="WX73" s="485"/>
      <c r="WY73" s="485"/>
      <c r="WZ73" s="485"/>
      <c r="XA73" s="485"/>
      <c r="XB73" s="485"/>
      <c r="XC73" s="485"/>
      <c r="XD73" s="485"/>
      <c r="XE73" s="485"/>
      <c r="XF73" s="485"/>
      <c r="XG73" s="485"/>
      <c r="XH73" s="485"/>
      <c r="XI73" s="485"/>
      <c r="XJ73" s="485"/>
      <c r="XK73" s="485"/>
      <c r="XL73" s="485"/>
      <c r="XM73" s="485"/>
      <c r="XN73" s="485"/>
      <c r="XO73" s="485"/>
      <c r="XP73" s="485"/>
      <c r="XQ73" s="485"/>
      <c r="XR73" s="485"/>
      <c r="XS73" s="485"/>
      <c r="XT73" s="485"/>
      <c r="XU73" s="485"/>
      <c r="XV73" s="485"/>
      <c r="XW73" s="485"/>
      <c r="XX73" s="485"/>
      <c r="XY73" s="485"/>
      <c r="XZ73" s="485"/>
      <c r="YA73" s="485"/>
      <c r="YB73" s="485"/>
      <c r="YC73" s="485"/>
      <c r="YD73" s="485"/>
      <c r="YE73" s="485"/>
      <c r="YF73" s="485"/>
      <c r="YG73" s="485"/>
      <c r="YH73" s="485"/>
      <c r="YI73" s="485"/>
      <c r="YJ73" s="485"/>
      <c r="YK73" s="485"/>
      <c r="YL73" s="485"/>
      <c r="YM73" s="485"/>
      <c r="YN73" s="485"/>
      <c r="YO73" s="485"/>
      <c r="YP73" s="485"/>
      <c r="YQ73" s="485"/>
      <c r="YR73" s="485"/>
      <c r="YS73" s="485"/>
      <c r="YT73" s="485"/>
      <c r="YU73" s="485"/>
      <c r="YV73" s="485"/>
      <c r="YW73" s="485"/>
      <c r="YX73" s="485"/>
      <c r="YY73" s="485"/>
      <c r="YZ73" s="485"/>
      <c r="ZA73" s="485"/>
      <c r="ZB73" s="485"/>
      <c r="ZC73" s="485"/>
      <c r="ZD73" s="485"/>
      <c r="ZE73" s="485"/>
      <c r="ZF73" s="485"/>
      <c r="ZG73" s="485"/>
      <c r="ZH73" s="485"/>
      <c r="ZI73" s="485"/>
      <c r="ZJ73" s="485"/>
      <c r="ZK73" s="485"/>
      <c r="ZL73" s="485"/>
      <c r="ZM73" s="485"/>
      <c r="ZN73" s="485"/>
      <c r="ZO73" s="485"/>
      <c r="ZP73" s="485"/>
      <c r="ZQ73" s="485"/>
      <c r="ZR73" s="485"/>
      <c r="ZS73" s="485"/>
      <c r="ZT73" s="485"/>
      <c r="ZU73" s="485"/>
      <c r="ZV73" s="485"/>
      <c r="ZW73" s="485"/>
      <c r="ZX73" s="485"/>
      <c r="ZY73" s="485"/>
      <c r="ZZ73" s="485"/>
      <c r="AAA73" s="485"/>
      <c r="AAB73" s="485"/>
      <c r="AAC73" s="485"/>
      <c r="AAD73" s="485"/>
      <c r="AAE73" s="485"/>
      <c r="AAF73" s="485"/>
      <c r="AAG73" s="485"/>
      <c r="AAH73" s="485"/>
      <c r="AAI73" s="485"/>
      <c r="AAJ73" s="485"/>
      <c r="AAK73" s="485"/>
      <c r="AAL73" s="485"/>
      <c r="AAM73" s="485"/>
      <c r="AAN73" s="485"/>
      <c r="AAO73" s="485"/>
      <c r="AAP73" s="485"/>
      <c r="AAQ73" s="485"/>
      <c r="AAR73" s="485"/>
      <c r="AAS73" s="485"/>
      <c r="AAT73" s="485"/>
      <c r="AAU73" s="485"/>
      <c r="AAV73" s="485"/>
      <c r="AAW73" s="485"/>
      <c r="AAX73" s="485"/>
      <c r="AAY73" s="485"/>
      <c r="AAZ73" s="485"/>
      <c r="ABA73" s="485"/>
      <c r="ABB73" s="485"/>
      <c r="ABC73" s="485"/>
      <c r="ABD73" s="485"/>
      <c r="ABE73" s="485"/>
      <c r="ABF73" s="485"/>
      <c r="ABG73" s="485"/>
      <c r="ABH73" s="485"/>
      <c r="ABI73" s="485"/>
      <c r="ABJ73" s="485"/>
      <c r="ABK73" s="485"/>
      <c r="ABL73" s="485"/>
      <c r="ABM73" s="485"/>
      <c r="ABN73" s="485"/>
      <c r="ABO73" s="485"/>
      <c r="ABP73" s="485"/>
      <c r="ABQ73" s="485"/>
      <c r="ABR73" s="485"/>
      <c r="ABS73" s="485"/>
      <c r="ABT73" s="485"/>
      <c r="ABU73" s="485"/>
      <c r="ABV73" s="485"/>
      <c r="ABW73" s="485"/>
      <c r="ABX73" s="485"/>
      <c r="ABY73" s="485"/>
      <c r="ABZ73" s="485"/>
      <c r="ACA73" s="485"/>
      <c r="ACB73" s="485"/>
      <c r="ACC73" s="485"/>
      <c r="ACD73" s="485"/>
      <c r="ACE73" s="485"/>
      <c r="ACF73" s="485"/>
      <c r="ACG73" s="485"/>
      <c r="ACH73" s="485"/>
      <c r="ACI73" s="485"/>
      <c r="ACJ73" s="485"/>
      <c r="ACK73" s="485"/>
      <c r="ACL73" s="485"/>
      <c r="ACM73" s="485"/>
      <c r="ACN73" s="485"/>
      <c r="ACO73" s="485"/>
      <c r="ACP73" s="485"/>
      <c r="ACQ73" s="485"/>
      <c r="ACR73" s="485"/>
      <c r="ACS73" s="485"/>
      <c r="ACT73" s="485"/>
      <c r="ACU73" s="485"/>
      <c r="ACV73" s="485"/>
      <c r="ACW73" s="485"/>
      <c r="ACX73" s="485"/>
      <c r="ACY73" s="485"/>
      <c r="ACZ73" s="485"/>
      <c r="ADA73" s="485"/>
      <c r="ADB73" s="485"/>
      <c r="ADC73" s="485"/>
      <c r="ADD73" s="485"/>
      <c r="ADE73" s="485"/>
      <c r="ADF73" s="485"/>
      <c r="ADG73" s="485"/>
      <c r="ADH73" s="485"/>
      <c r="ADI73" s="485"/>
      <c r="ADJ73" s="485"/>
      <c r="ADK73" s="485"/>
      <c r="ADL73" s="485"/>
      <c r="ADM73" s="485"/>
      <c r="ADN73" s="485"/>
      <c r="ADO73" s="485"/>
      <c r="ADP73" s="485"/>
      <c r="ADQ73" s="485"/>
      <c r="ADR73" s="485"/>
      <c r="ADS73" s="485"/>
      <c r="ADT73" s="485"/>
      <c r="ADU73" s="485"/>
      <c r="ADV73" s="485"/>
      <c r="ADW73" s="485"/>
      <c r="ADX73" s="485"/>
      <c r="ADY73" s="485"/>
      <c r="ADZ73" s="485"/>
      <c r="AEA73" s="485"/>
      <c r="AEB73" s="485"/>
      <c r="AEC73" s="485"/>
      <c r="AED73" s="485"/>
      <c r="AEE73" s="485"/>
      <c r="AEF73" s="485"/>
      <c r="AEG73" s="485"/>
      <c r="AEH73" s="485"/>
      <c r="AEI73" s="485"/>
      <c r="AEJ73" s="485"/>
      <c r="AEK73" s="485"/>
      <c r="AEL73" s="485"/>
      <c r="AEM73" s="485"/>
      <c r="AEN73" s="485"/>
      <c r="AEO73" s="485"/>
      <c r="AEP73" s="485"/>
      <c r="AEQ73" s="485"/>
      <c r="AER73" s="485"/>
      <c r="AES73" s="485"/>
      <c r="AET73" s="485"/>
      <c r="AEU73" s="485"/>
      <c r="AEV73" s="485"/>
      <c r="AEW73" s="485"/>
      <c r="AEX73" s="485"/>
      <c r="AEY73" s="485"/>
      <c r="AEZ73" s="485"/>
      <c r="AFA73" s="485"/>
      <c r="AFB73" s="485"/>
      <c r="AFC73" s="485"/>
      <c r="AFD73" s="485"/>
      <c r="AFE73" s="485"/>
      <c r="AFF73" s="485"/>
      <c r="AFG73" s="485"/>
      <c r="AFH73" s="485"/>
      <c r="AFI73" s="485"/>
      <c r="AFJ73" s="485"/>
      <c r="AFK73" s="485"/>
      <c r="AFL73" s="485"/>
      <c r="AFM73" s="485"/>
      <c r="AFN73" s="485"/>
      <c r="AFO73" s="485"/>
      <c r="AFP73" s="485"/>
      <c r="AFQ73" s="485"/>
      <c r="AFR73" s="485"/>
      <c r="AFS73" s="485"/>
      <c r="AFT73" s="485"/>
      <c r="AFU73" s="485"/>
      <c r="AFV73" s="485"/>
      <c r="AFW73" s="485"/>
      <c r="AFX73" s="485"/>
      <c r="AFY73" s="485"/>
      <c r="AFZ73" s="485"/>
      <c r="AGA73" s="485"/>
      <c r="AGB73" s="485"/>
      <c r="AGC73" s="485"/>
      <c r="AGD73" s="485"/>
      <c r="AGE73" s="485"/>
      <c r="AGF73" s="485"/>
      <c r="AGG73" s="485"/>
      <c r="AGH73" s="485"/>
      <c r="AGI73" s="485"/>
      <c r="AGJ73" s="485"/>
      <c r="AGK73" s="485"/>
      <c r="AGL73" s="485"/>
      <c r="AGM73" s="485"/>
      <c r="AGN73" s="485"/>
      <c r="AGO73" s="485"/>
      <c r="AGP73" s="485"/>
      <c r="AGQ73" s="485"/>
      <c r="AGR73" s="485"/>
      <c r="AGS73" s="485"/>
      <c r="AGT73" s="485"/>
      <c r="AGU73" s="485"/>
      <c r="AGV73" s="485"/>
      <c r="AGW73" s="485"/>
      <c r="AGX73" s="485"/>
      <c r="AGY73" s="485"/>
      <c r="AGZ73" s="485"/>
      <c r="AHA73" s="485"/>
      <c r="AHB73" s="485"/>
      <c r="AHC73" s="485"/>
      <c r="AHD73" s="485"/>
      <c r="AHE73" s="485"/>
      <c r="AHF73" s="485"/>
      <c r="AHG73" s="485"/>
      <c r="AHH73" s="485"/>
      <c r="AHI73" s="485"/>
      <c r="AHJ73" s="485"/>
      <c r="AHK73" s="485"/>
      <c r="AHL73" s="485"/>
      <c r="AHM73" s="485"/>
      <c r="AHN73" s="485"/>
      <c r="AHO73" s="485"/>
      <c r="AHP73" s="485"/>
      <c r="AHQ73" s="485"/>
      <c r="AHR73" s="485"/>
      <c r="AHS73" s="485"/>
      <c r="AHT73" s="485"/>
      <c r="AHU73" s="485"/>
      <c r="AHV73" s="485"/>
      <c r="AHW73" s="485"/>
      <c r="AHX73" s="485"/>
      <c r="AHY73" s="485"/>
      <c r="AHZ73" s="485"/>
      <c r="AIA73" s="485"/>
      <c r="AIB73" s="485"/>
      <c r="AIC73" s="485"/>
      <c r="AID73" s="485"/>
      <c r="AIE73" s="485"/>
      <c r="AIF73" s="485"/>
      <c r="AIG73" s="485"/>
      <c r="AIH73" s="485"/>
      <c r="AII73" s="485"/>
      <c r="AIJ73" s="485"/>
      <c r="AIK73" s="485"/>
      <c r="AIL73" s="485"/>
      <c r="AIM73" s="485"/>
      <c r="AIN73" s="485"/>
      <c r="AIO73" s="485"/>
      <c r="AIP73" s="485"/>
      <c r="AIQ73" s="485"/>
      <c r="AIR73" s="485"/>
      <c r="AIS73" s="485"/>
      <c r="AIT73" s="485"/>
      <c r="AIU73" s="485"/>
      <c r="AIV73" s="485"/>
      <c r="AIW73" s="485"/>
      <c r="AIX73" s="485"/>
      <c r="AIY73" s="485"/>
      <c r="AIZ73" s="485"/>
      <c r="AJA73" s="485"/>
      <c r="AJB73" s="485"/>
      <c r="AJC73" s="485"/>
      <c r="AJD73" s="485"/>
      <c r="AJE73" s="485"/>
      <c r="AJF73" s="485"/>
      <c r="AJG73" s="485"/>
      <c r="AJH73" s="485"/>
      <c r="AJI73" s="485"/>
      <c r="AJJ73" s="485"/>
      <c r="AJK73" s="485"/>
      <c r="AJL73" s="485"/>
      <c r="AJM73" s="485"/>
      <c r="AJN73" s="485"/>
      <c r="AJO73" s="485"/>
      <c r="AJP73" s="485"/>
      <c r="AJQ73" s="485"/>
      <c r="AJR73" s="485"/>
      <c r="AJS73" s="485"/>
      <c r="AJT73" s="485"/>
      <c r="AJU73" s="485"/>
      <c r="AJV73" s="485"/>
      <c r="AJW73" s="485"/>
      <c r="AJX73" s="485"/>
      <c r="AJY73" s="485"/>
      <c r="AJZ73" s="485"/>
      <c r="AKA73" s="485"/>
      <c r="AKB73" s="485"/>
      <c r="AKC73" s="485"/>
      <c r="AKD73" s="485"/>
      <c r="AKE73" s="485"/>
      <c r="AKF73" s="485"/>
      <c r="AKG73" s="485"/>
      <c r="AKH73" s="485"/>
      <c r="AKI73" s="485"/>
      <c r="AKJ73" s="485"/>
      <c r="AKK73" s="485"/>
      <c r="AKL73" s="485"/>
      <c r="AKM73" s="485"/>
      <c r="AKN73" s="485"/>
      <c r="AKO73" s="485"/>
      <c r="AKP73" s="485"/>
      <c r="AKQ73" s="485"/>
      <c r="AKR73" s="485"/>
      <c r="AKS73" s="485"/>
      <c r="AKT73" s="485"/>
      <c r="AKU73" s="485"/>
      <c r="AKV73" s="485"/>
      <c r="AKW73" s="485"/>
      <c r="AKX73" s="485"/>
      <c r="AKY73" s="485"/>
      <c r="AKZ73" s="485"/>
      <c r="ALA73" s="485"/>
      <c r="ALB73" s="485"/>
      <c r="ALC73" s="485"/>
      <c r="ALD73" s="485"/>
      <c r="ALE73" s="485"/>
      <c r="ALF73" s="485"/>
      <c r="ALG73" s="485"/>
      <c r="ALH73" s="485"/>
      <c r="ALI73" s="485"/>
      <c r="ALJ73" s="485"/>
      <c r="ALK73" s="485"/>
      <c r="ALL73" s="485"/>
      <c r="ALM73" s="485"/>
      <c r="ALN73" s="485"/>
      <c r="ALO73" s="485"/>
      <c r="ALP73" s="485"/>
      <c r="ALQ73" s="485"/>
      <c r="ALR73" s="485"/>
      <c r="ALS73" s="485"/>
      <c r="ALT73" s="485"/>
      <c r="ALU73" s="485"/>
      <c r="ALV73" s="485"/>
      <c r="ALW73" s="485"/>
      <c r="ALX73" s="485"/>
      <c r="ALY73" s="485"/>
      <c r="ALZ73" s="485"/>
    </row>
    <row r="74" spans="1:1014" s="224" customFormat="1" ht="13.5" customHeight="1">
      <c r="A74" s="225">
        <v>63</v>
      </c>
      <c r="B74" s="217"/>
      <c r="C74" s="217" t="s">
        <v>264</v>
      </c>
      <c r="D74" s="217"/>
      <c r="E74" s="217"/>
      <c r="F74" s="217"/>
      <c r="G74" s="217"/>
      <c r="H74" s="475"/>
      <c r="I74" s="476" t="s">
        <v>1182</v>
      </c>
      <c r="J74" s="475" t="s">
        <v>1183</v>
      </c>
      <c r="K74" s="476"/>
      <c r="L74" s="475"/>
      <c r="M74" s="475"/>
      <c r="N74" s="475"/>
      <c r="O74" s="475"/>
      <c r="P74" s="252"/>
      <c r="Q74" s="475" t="s">
        <v>820</v>
      </c>
      <c r="R74" s="475"/>
      <c r="S74" s="484" t="s">
        <v>863</v>
      </c>
      <c r="T74" s="282" t="s">
        <v>864</v>
      </c>
      <c r="U74" s="475" t="s">
        <v>1184</v>
      </c>
      <c r="V74" s="481" t="s">
        <v>864</v>
      </c>
      <c r="W74" s="481" t="s">
        <v>864</v>
      </c>
      <c r="X74" s="232"/>
      <c r="Y74" s="482"/>
      <c r="Z74" s="475" t="s">
        <v>1185</v>
      </c>
      <c r="AA74" s="245" t="s">
        <v>1186</v>
      </c>
      <c r="AB74" s="475"/>
      <c r="AC74" s="480"/>
      <c r="AD74" s="480">
        <v>1</v>
      </c>
    </row>
    <row r="75" spans="1:1014" s="224" customFormat="1" ht="13.5" customHeight="1">
      <c r="A75" s="225">
        <v>64</v>
      </c>
      <c r="B75" s="217"/>
      <c r="C75" s="217" t="s">
        <v>767</v>
      </c>
      <c r="D75" s="217"/>
      <c r="E75" s="217"/>
      <c r="F75" s="217"/>
      <c r="G75" s="217"/>
      <c r="H75" s="475" t="s">
        <v>1187</v>
      </c>
      <c r="I75" s="476" t="s">
        <v>1188</v>
      </c>
      <c r="J75" s="475" t="s">
        <v>1189</v>
      </c>
      <c r="K75" s="476" t="s">
        <v>939</v>
      </c>
      <c r="L75" s="475" t="s">
        <v>1190</v>
      </c>
      <c r="M75" s="475" t="s">
        <v>1191</v>
      </c>
      <c r="N75" s="475"/>
      <c r="O75" s="475"/>
      <c r="P75" s="252"/>
      <c r="Q75" s="475" t="s">
        <v>817</v>
      </c>
      <c r="R75" s="475"/>
      <c r="S75" s="475" t="s">
        <v>863</v>
      </c>
      <c r="T75" s="480"/>
      <c r="U75" s="475"/>
      <c r="V75" s="481" t="s">
        <v>864</v>
      </c>
      <c r="W75" s="481" t="s">
        <v>864</v>
      </c>
      <c r="X75" s="232"/>
      <c r="Y75" s="482"/>
      <c r="Z75" s="475"/>
      <c r="AA75" s="483"/>
      <c r="AB75" s="475"/>
      <c r="AC75" s="480">
        <v>1</v>
      </c>
      <c r="AD75" s="480">
        <v>1</v>
      </c>
    </row>
    <row r="76" spans="1:1014" s="224" customFormat="1" ht="13.5" customHeight="1">
      <c r="A76" s="225">
        <v>65</v>
      </c>
      <c r="B76" s="217" t="s">
        <v>1192</v>
      </c>
      <c r="C76" s="242"/>
      <c r="D76" s="241"/>
      <c r="E76" s="241"/>
      <c r="F76" s="241"/>
      <c r="G76" s="241"/>
      <c r="H76" s="475" t="s">
        <v>1193</v>
      </c>
      <c r="I76" s="476"/>
      <c r="J76" s="475" t="s">
        <v>1194</v>
      </c>
      <c r="K76" s="476" t="s">
        <v>1195</v>
      </c>
      <c r="L76" s="475"/>
      <c r="M76" s="475"/>
      <c r="N76" s="475"/>
      <c r="O76" s="475"/>
      <c r="P76" s="479"/>
      <c r="Q76" s="475" t="s">
        <v>817</v>
      </c>
      <c r="R76" s="475" t="s">
        <v>864</v>
      </c>
      <c r="S76" s="243" t="s">
        <v>1196</v>
      </c>
      <c r="T76" s="283"/>
      <c r="U76" s="475"/>
      <c r="V76" s="481" t="s">
        <v>864</v>
      </c>
      <c r="W76" s="481" t="s">
        <v>864</v>
      </c>
      <c r="X76" s="232"/>
      <c r="Y76" s="482"/>
      <c r="Z76" s="475"/>
      <c r="AA76" s="483"/>
      <c r="AB76" s="475"/>
      <c r="AC76" s="480">
        <v>1</v>
      </c>
      <c r="AD76" s="480">
        <v>1</v>
      </c>
    </row>
    <row r="77" spans="1:1014" s="231" customFormat="1" ht="13.5" customHeight="1">
      <c r="A77" s="225">
        <v>66</v>
      </c>
      <c r="B77" s="217"/>
      <c r="C77" s="478" t="s">
        <v>1197</v>
      </c>
      <c r="D77" s="478"/>
      <c r="E77" s="478"/>
      <c r="F77" s="478"/>
      <c r="G77" s="478"/>
      <c r="H77" s="493" t="s">
        <v>1198</v>
      </c>
      <c r="I77" s="476" t="s">
        <v>1199</v>
      </c>
      <c r="J77" s="475" t="s">
        <v>1200</v>
      </c>
      <c r="K77" s="476" t="s">
        <v>1180</v>
      </c>
      <c r="L77" s="475"/>
      <c r="M77" s="475"/>
      <c r="N77" s="475"/>
      <c r="O77" s="475"/>
      <c r="P77" s="479">
        <v>1</v>
      </c>
      <c r="Q77" s="475" t="s">
        <v>820</v>
      </c>
      <c r="R77" s="475"/>
      <c r="S77" s="475" t="s">
        <v>863</v>
      </c>
      <c r="T77" s="480"/>
      <c r="U77" s="475"/>
      <c r="V77" s="481" t="s">
        <v>864</v>
      </c>
      <c r="W77" s="481" t="s">
        <v>864</v>
      </c>
      <c r="X77" s="232"/>
      <c r="Y77" s="482"/>
      <c r="Z77" s="475"/>
      <c r="AA77" s="483"/>
      <c r="AB77" s="475"/>
      <c r="AC77" s="480">
        <v>1</v>
      </c>
      <c r="AD77" s="480">
        <v>1</v>
      </c>
      <c r="AE77" s="485"/>
      <c r="AF77" s="485"/>
      <c r="AG77" s="485"/>
      <c r="AH77" s="485"/>
      <c r="AI77" s="485"/>
      <c r="AJ77" s="485"/>
      <c r="AK77" s="485"/>
      <c r="AL77" s="485"/>
      <c r="AM77" s="485"/>
      <c r="AN77" s="485"/>
      <c r="AO77" s="485"/>
      <c r="AP77" s="485"/>
      <c r="AQ77" s="485"/>
      <c r="AR77" s="485"/>
      <c r="AS77" s="485"/>
      <c r="AT77" s="485"/>
      <c r="AU77" s="485"/>
      <c r="AV77" s="485"/>
      <c r="AW77" s="485"/>
      <c r="AX77" s="485"/>
      <c r="AY77" s="485"/>
      <c r="AZ77" s="485"/>
      <c r="BA77" s="485"/>
      <c r="BB77" s="485"/>
      <c r="BC77" s="485"/>
      <c r="BD77" s="485"/>
      <c r="BE77" s="485"/>
      <c r="BF77" s="485"/>
      <c r="BG77" s="485"/>
      <c r="BH77" s="485"/>
      <c r="BI77" s="485"/>
      <c r="BJ77" s="485"/>
      <c r="BK77" s="485"/>
      <c r="BL77" s="485"/>
      <c r="BM77" s="485"/>
      <c r="BN77" s="485"/>
      <c r="BO77" s="485"/>
      <c r="BP77" s="485"/>
      <c r="BQ77" s="485"/>
      <c r="BR77" s="485"/>
      <c r="BS77" s="485"/>
      <c r="BT77" s="485"/>
      <c r="BU77" s="485"/>
      <c r="BV77" s="485"/>
      <c r="BW77" s="485"/>
      <c r="BX77" s="485"/>
      <c r="BY77" s="485"/>
      <c r="BZ77" s="485"/>
      <c r="CA77" s="485"/>
      <c r="CB77" s="485"/>
      <c r="CC77" s="485"/>
      <c r="CD77" s="485"/>
      <c r="CE77" s="485"/>
      <c r="CF77" s="485"/>
      <c r="CG77" s="485"/>
      <c r="CH77" s="485"/>
      <c r="CI77" s="485"/>
      <c r="CJ77" s="485"/>
      <c r="CK77" s="485"/>
      <c r="CL77" s="485"/>
      <c r="CM77" s="485"/>
      <c r="CN77" s="485"/>
      <c r="CO77" s="485"/>
      <c r="CP77" s="485"/>
      <c r="CQ77" s="485"/>
      <c r="CR77" s="485"/>
      <c r="CS77" s="485"/>
      <c r="CT77" s="485"/>
      <c r="CU77" s="485"/>
      <c r="CV77" s="485"/>
      <c r="CW77" s="485"/>
      <c r="CX77" s="485"/>
      <c r="CY77" s="485"/>
      <c r="CZ77" s="485"/>
      <c r="DA77" s="485"/>
      <c r="DB77" s="485"/>
      <c r="DC77" s="485"/>
      <c r="DD77" s="485"/>
      <c r="DE77" s="485"/>
      <c r="DF77" s="485"/>
      <c r="DG77" s="485"/>
      <c r="DH77" s="485"/>
      <c r="DI77" s="485"/>
      <c r="DJ77" s="485"/>
      <c r="DK77" s="485"/>
      <c r="DL77" s="485"/>
      <c r="DM77" s="485"/>
      <c r="DN77" s="485"/>
      <c r="DO77" s="485"/>
      <c r="DP77" s="485"/>
      <c r="DQ77" s="485"/>
      <c r="DR77" s="485"/>
      <c r="DS77" s="485"/>
      <c r="DT77" s="485"/>
      <c r="DU77" s="485"/>
      <c r="DV77" s="485"/>
      <c r="DW77" s="485"/>
      <c r="DX77" s="485"/>
      <c r="DY77" s="485"/>
      <c r="DZ77" s="485"/>
      <c r="EA77" s="485"/>
      <c r="EB77" s="485"/>
      <c r="EC77" s="485"/>
      <c r="ED77" s="485"/>
      <c r="EE77" s="485"/>
      <c r="EF77" s="485"/>
      <c r="EG77" s="485"/>
      <c r="EH77" s="485"/>
      <c r="EI77" s="485"/>
      <c r="EJ77" s="485"/>
      <c r="EK77" s="485"/>
      <c r="EL77" s="485"/>
      <c r="EM77" s="485"/>
      <c r="EN77" s="485"/>
      <c r="EO77" s="485"/>
      <c r="EP77" s="485"/>
      <c r="EQ77" s="485"/>
      <c r="ER77" s="485"/>
      <c r="ES77" s="485"/>
      <c r="ET77" s="485"/>
      <c r="EU77" s="485"/>
      <c r="EV77" s="485"/>
      <c r="EW77" s="485"/>
      <c r="EX77" s="485"/>
      <c r="EY77" s="485"/>
      <c r="EZ77" s="485"/>
      <c r="FA77" s="485"/>
      <c r="FB77" s="485"/>
      <c r="FC77" s="485"/>
      <c r="FD77" s="485"/>
      <c r="FE77" s="485"/>
      <c r="FF77" s="485"/>
      <c r="FG77" s="485"/>
      <c r="FH77" s="485"/>
      <c r="FI77" s="485"/>
      <c r="FJ77" s="485"/>
      <c r="FK77" s="485"/>
      <c r="FL77" s="485"/>
      <c r="FM77" s="485"/>
      <c r="FN77" s="485"/>
      <c r="FO77" s="485"/>
      <c r="FP77" s="485"/>
      <c r="FQ77" s="485"/>
      <c r="FR77" s="485"/>
      <c r="FS77" s="485"/>
      <c r="FT77" s="485"/>
      <c r="FU77" s="485"/>
      <c r="FV77" s="485"/>
      <c r="FW77" s="485"/>
      <c r="FX77" s="485"/>
      <c r="FY77" s="485"/>
      <c r="FZ77" s="485"/>
      <c r="GA77" s="485"/>
      <c r="GB77" s="485"/>
      <c r="GC77" s="485"/>
      <c r="GD77" s="485"/>
      <c r="GE77" s="485"/>
      <c r="GF77" s="485"/>
      <c r="GG77" s="485"/>
      <c r="GH77" s="485"/>
      <c r="GI77" s="485"/>
      <c r="GJ77" s="485"/>
      <c r="GK77" s="485"/>
      <c r="GL77" s="485"/>
      <c r="GM77" s="485"/>
      <c r="GN77" s="485"/>
      <c r="GO77" s="485"/>
      <c r="GP77" s="485"/>
      <c r="GQ77" s="485"/>
      <c r="GR77" s="485"/>
      <c r="GS77" s="485"/>
      <c r="GT77" s="485"/>
      <c r="GU77" s="485"/>
      <c r="GV77" s="485"/>
      <c r="GW77" s="485"/>
      <c r="GX77" s="485"/>
      <c r="GY77" s="485"/>
      <c r="GZ77" s="485"/>
      <c r="HA77" s="485"/>
      <c r="HB77" s="485"/>
      <c r="HC77" s="485"/>
      <c r="HD77" s="485"/>
      <c r="HE77" s="485"/>
      <c r="HF77" s="485"/>
      <c r="HG77" s="485"/>
      <c r="HH77" s="485"/>
      <c r="HI77" s="485"/>
      <c r="HJ77" s="485"/>
      <c r="HK77" s="485"/>
      <c r="HL77" s="485"/>
      <c r="HM77" s="485"/>
      <c r="HN77" s="485"/>
      <c r="HO77" s="485"/>
      <c r="HP77" s="485"/>
      <c r="HQ77" s="485"/>
      <c r="HR77" s="485"/>
      <c r="HS77" s="485"/>
      <c r="HT77" s="485"/>
      <c r="HU77" s="485"/>
      <c r="HV77" s="485"/>
      <c r="HW77" s="485"/>
      <c r="HX77" s="485"/>
      <c r="HY77" s="485"/>
      <c r="HZ77" s="485"/>
      <c r="IA77" s="485"/>
      <c r="IB77" s="485"/>
      <c r="IC77" s="485"/>
      <c r="ID77" s="485"/>
      <c r="IE77" s="485"/>
      <c r="IF77" s="485"/>
      <c r="IG77" s="485"/>
      <c r="IH77" s="485"/>
      <c r="II77" s="485"/>
      <c r="IJ77" s="485"/>
      <c r="IK77" s="485"/>
      <c r="IL77" s="485"/>
      <c r="IM77" s="485"/>
      <c r="IN77" s="485"/>
      <c r="IO77" s="485"/>
      <c r="IP77" s="485"/>
      <c r="IQ77" s="485"/>
      <c r="IR77" s="485"/>
      <c r="IS77" s="485"/>
      <c r="IT77" s="485"/>
      <c r="IU77" s="485"/>
      <c r="IV77" s="485"/>
      <c r="IW77" s="485"/>
      <c r="IX77" s="485"/>
      <c r="IY77" s="485"/>
      <c r="IZ77" s="485"/>
      <c r="JA77" s="485"/>
      <c r="JB77" s="485"/>
      <c r="JC77" s="485"/>
      <c r="JD77" s="485"/>
      <c r="JE77" s="485"/>
      <c r="JF77" s="485"/>
      <c r="JG77" s="485"/>
      <c r="JH77" s="485"/>
      <c r="JI77" s="485"/>
      <c r="JJ77" s="485"/>
      <c r="JK77" s="485"/>
      <c r="JL77" s="485"/>
      <c r="JM77" s="485"/>
      <c r="JN77" s="485"/>
      <c r="JO77" s="485"/>
      <c r="JP77" s="485"/>
      <c r="JQ77" s="485"/>
      <c r="JR77" s="485"/>
      <c r="JS77" s="485"/>
      <c r="JT77" s="485"/>
      <c r="JU77" s="485"/>
      <c r="JV77" s="485"/>
      <c r="JW77" s="485"/>
      <c r="JX77" s="485"/>
      <c r="JY77" s="485"/>
      <c r="JZ77" s="485"/>
      <c r="KA77" s="485"/>
      <c r="KB77" s="485"/>
      <c r="KC77" s="485"/>
      <c r="KD77" s="485"/>
      <c r="KE77" s="485"/>
      <c r="KF77" s="485"/>
      <c r="KG77" s="485"/>
      <c r="KH77" s="485"/>
      <c r="KI77" s="485"/>
      <c r="KJ77" s="485"/>
      <c r="KK77" s="485"/>
      <c r="KL77" s="485"/>
      <c r="KM77" s="485"/>
      <c r="KN77" s="485"/>
      <c r="KO77" s="485"/>
      <c r="KP77" s="485"/>
      <c r="KQ77" s="485"/>
      <c r="KR77" s="485"/>
      <c r="KS77" s="485"/>
      <c r="KT77" s="485"/>
      <c r="KU77" s="485"/>
      <c r="KV77" s="485"/>
      <c r="KW77" s="485"/>
      <c r="KX77" s="485"/>
      <c r="KY77" s="485"/>
      <c r="KZ77" s="485"/>
      <c r="LA77" s="485"/>
      <c r="LB77" s="485"/>
      <c r="LC77" s="485"/>
      <c r="LD77" s="485"/>
      <c r="LE77" s="485"/>
      <c r="LF77" s="485"/>
      <c r="LG77" s="485"/>
      <c r="LH77" s="485"/>
      <c r="LI77" s="485"/>
      <c r="LJ77" s="485"/>
      <c r="LK77" s="485"/>
      <c r="LL77" s="485"/>
      <c r="LM77" s="485"/>
      <c r="LN77" s="485"/>
      <c r="LO77" s="485"/>
      <c r="LP77" s="485"/>
      <c r="LQ77" s="485"/>
      <c r="LR77" s="485"/>
      <c r="LS77" s="485"/>
      <c r="LT77" s="485"/>
      <c r="LU77" s="485"/>
      <c r="LV77" s="485"/>
      <c r="LW77" s="485"/>
      <c r="LX77" s="485"/>
      <c r="LY77" s="485"/>
      <c r="LZ77" s="485"/>
      <c r="MA77" s="485"/>
      <c r="MB77" s="485"/>
      <c r="MC77" s="485"/>
      <c r="MD77" s="485"/>
      <c r="ME77" s="485"/>
      <c r="MF77" s="485"/>
      <c r="MG77" s="485"/>
      <c r="MH77" s="485"/>
      <c r="MI77" s="485"/>
      <c r="MJ77" s="485"/>
      <c r="MK77" s="485"/>
      <c r="ML77" s="485"/>
      <c r="MM77" s="485"/>
      <c r="MN77" s="485"/>
      <c r="MO77" s="485"/>
      <c r="MP77" s="485"/>
      <c r="MQ77" s="485"/>
      <c r="MR77" s="485"/>
      <c r="MS77" s="485"/>
      <c r="MT77" s="485"/>
      <c r="MU77" s="485"/>
      <c r="MV77" s="485"/>
      <c r="MW77" s="485"/>
      <c r="MX77" s="485"/>
      <c r="MY77" s="485"/>
      <c r="MZ77" s="485"/>
      <c r="NA77" s="485"/>
      <c r="NB77" s="485"/>
      <c r="NC77" s="485"/>
      <c r="ND77" s="485"/>
      <c r="NE77" s="485"/>
      <c r="NF77" s="485"/>
      <c r="NG77" s="485"/>
      <c r="NH77" s="485"/>
      <c r="NI77" s="485"/>
      <c r="NJ77" s="485"/>
      <c r="NK77" s="485"/>
      <c r="NL77" s="485"/>
      <c r="NM77" s="485"/>
      <c r="NN77" s="485"/>
      <c r="NO77" s="485"/>
      <c r="NP77" s="485"/>
      <c r="NQ77" s="485"/>
      <c r="NR77" s="485"/>
      <c r="NS77" s="485"/>
      <c r="NT77" s="485"/>
      <c r="NU77" s="485"/>
      <c r="NV77" s="485"/>
      <c r="NW77" s="485"/>
      <c r="NX77" s="485"/>
      <c r="NY77" s="485"/>
      <c r="NZ77" s="485"/>
      <c r="OA77" s="485"/>
      <c r="OB77" s="485"/>
      <c r="OC77" s="485"/>
      <c r="OD77" s="485"/>
      <c r="OE77" s="485"/>
      <c r="OF77" s="485"/>
      <c r="OG77" s="485"/>
      <c r="OH77" s="485"/>
      <c r="OI77" s="485"/>
      <c r="OJ77" s="485"/>
      <c r="OK77" s="485"/>
      <c r="OL77" s="485"/>
      <c r="OM77" s="485"/>
      <c r="ON77" s="485"/>
      <c r="OO77" s="485"/>
      <c r="OP77" s="485"/>
      <c r="OQ77" s="485"/>
      <c r="OR77" s="485"/>
      <c r="OS77" s="485"/>
      <c r="OT77" s="485"/>
      <c r="OU77" s="485"/>
      <c r="OV77" s="485"/>
      <c r="OW77" s="485"/>
      <c r="OX77" s="485"/>
      <c r="OY77" s="485"/>
      <c r="OZ77" s="485"/>
      <c r="PA77" s="485"/>
      <c r="PB77" s="485"/>
      <c r="PC77" s="485"/>
      <c r="PD77" s="485"/>
      <c r="PE77" s="485"/>
      <c r="PF77" s="485"/>
      <c r="PG77" s="485"/>
      <c r="PH77" s="485"/>
      <c r="PI77" s="485"/>
      <c r="PJ77" s="485"/>
      <c r="PK77" s="485"/>
      <c r="PL77" s="485"/>
      <c r="PM77" s="485"/>
      <c r="PN77" s="485"/>
      <c r="PO77" s="485"/>
      <c r="PP77" s="485"/>
      <c r="PQ77" s="485"/>
      <c r="PR77" s="485"/>
      <c r="PS77" s="485"/>
      <c r="PT77" s="485"/>
      <c r="PU77" s="485"/>
      <c r="PV77" s="485"/>
      <c r="PW77" s="485"/>
      <c r="PX77" s="485"/>
      <c r="PY77" s="485"/>
      <c r="PZ77" s="485"/>
      <c r="QA77" s="485"/>
      <c r="QB77" s="485"/>
      <c r="QC77" s="485"/>
      <c r="QD77" s="485"/>
      <c r="QE77" s="485"/>
      <c r="QF77" s="485"/>
      <c r="QG77" s="485"/>
      <c r="QH77" s="485"/>
      <c r="QI77" s="485"/>
      <c r="QJ77" s="485"/>
      <c r="QK77" s="485"/>
      <c r="QL77" s="485"/>
      <c r="QM77" s="485"/>
      <c r="QN77" s="485"/>
      <c r="QO77" s="485"/>
      <c r="QP77" s="485"/>
      <c r="QQ77" s="485"/>
      <c r="QR77" s="485"/>
      <c r="QS77" s="485"/>
      <c r="QT77" s="485"/>
      <c r="QU77" s="485"/>
      <c r="QV77" s="485"/>
      <c r="QW77" s="485"/>
      <c r="QX77" s="485"/>
      <c r="QY77" s="485"/>
      <c r="QZ77" s="485"/>
      <c r="RA77" s="485"/>
      <c r="RB77" s="485"/>
      <c r="RC77" s="485"/>
      <c r="RD77" s="485"/>
      <c r="RE77" s="485"/>
      <c r="RF77" s="485"/>
      <c r="RG77" s="485"/>
      <c r="RH77" s="485"/>
      <c r="RI77" s="485"/>
      <c r="RJ77" s="485"/>
      <c r="RK77" s="485"/>
      <c r="RL77" s="485"/>
      <c r="RM77" s="485"/>
      <c r="RN77" s="485"/>
      <c r="RO77" s="485"/>
      <c r="RP77" s="485"/>
      <c r="RQ77" s="485"/>
      <c r="RR77" s="485"/>
      <c r="RS77" s="485"/>
      <c r="RT77" s="485"/>
      <c r="RU77" s="485"/>
      <c r="RV77" s="485"/>
      <c r="RW77" s="485"/>
      <c r="RX77" s="485"/>
      <c r="RY77" s="485"/>
      <c r="RZ77" s="485"/>
      <c r="SA77" s="485"/>
      <c r="SB77" s="485"/>
      <c r="SC77" s="485"/>
      <c r="SD77" s="485"/>
      <c r="SE77" s="485"/>
      <c r="SF77" s="485"/>
      <c r="SG77" s="485"/>
      <c r="SH77" s="485"/>
      <c r="SI77" s="485"/>
      <c r="SJ77" s="485"/>
      <c r="SK77" s="485"/>
      <c r="SL77" s="485"/>
      <c r="SM77" s="485"/>
      <c r="SN77" s="485"/>
      <c r="SO77" s="485"/>
      <c r="SP77" s="485"/>
      <c r="SQ77" s="485"/>
      <c r="SR77" s="485"/>
      <c r="SS77" s="485"/>
      <c r="ST77" s="485"/>
      <c r="SU77" s="485"/>
      <c r="SV77" s="485"/>
      <c r="SW77" s="485"/>
      <c r="SX77" s="485"/>
      <c r="SY77" s="485"/>
      <c r="SZ77" s="485"/>
      <c r="TA77" s="485"/>
      <c r="TB77" s="485"/>
      <c r="TC77" s="485"/>
      <c r="TD77" s="485"/>
      <c r="TE77" s="485"/>
      <c r="TF77" s="485"/>
      <c r="TG77" s="485"/>
      <c r="TH77" s="485"/>
      <c r="TI77" s="485"/>
      <c r="TJ77" s="485"/>
      <c r="TK77" s="485"/>
      <c r="TL77" s="485"/>
      <c r="TM77" s="485"/>
      <c r="TN77" s="485"/>
      <c r="TO77" s="485"/>
      <c r="TP77" s="485"/>
      <c r="TQ77" s="485"/>
      <c r="TR77" s="485"/>
      <c r="TS77" s="485"/>
      <c r="TT77" s="485"/>
      <c r="TU77" s="485"/>
      <c r="TV77" s="485"/>
      <c r="TW77" s="485"/>
      <c r="TX77" s="485"/>
      <c r="TY77" s="485"/>
      <c r="TZ77" s="485"/>
      <c r="UA77" s="485"/>
      <c r="UB77" s="485"/>
      <c r="UC77" s="485"/>
      <c r="UD77" s="485"/>
      <c r="UE77" s="485"/>
      <c r="UF77" s="485"/>
      <c r="UG77" s="485"/>
      <c r="UH77" s="485"/>
      <c r="UI77" s="485"/>
      <c r="UJ77" s="485"/>
      <c r="UK77" s="485"/>
      <c r="UL77" s="485"/>
      <c r="UM77" s="485"/>
      <c r="UN77" s="485"/>
      <c r="UO77" s="485"/>
      <c r="UP77" s="485"/>
      <c r="UQ77" s="485"/>
      <c r="UR77" s="485"/>
      <c r="US77" s="485"/>
      <c r="UT77" s="485"/>
      <c r="UU77" s="485"/>
      <c r="UV77" s="485"/>
      <c r="UW77" s="485"/>
      <c r="UX77" s="485"/>
      <c r="UY77" s="485"/>
      <c r="UZ77" s="485"/>
      <c r="VA77" s="485"/>
      <c r="VB77" s="485"/>
      <c r="VC77" s="485"/>
      <c r="VD77" s="485"/>
      <c r="VE77" s="485"/>
      <c r="VF77" s="485"/>
      <c r="VG77" s="485"/>
      <c r="VH77" s="485"/>
      <c r="VI77" s="485"/>
      <c r="VJ77" s="485"/>
      <c r="VK77" s="485"/>
      <c r="VL77" s="485"/>
      <c r="VM77" s="485"/>
      <c r="VN77" s="485"/>
      <c r="VO77" s="485"/>
      <c r="VP77" s="485"/>
      <c r="VQ77" s="485"/>
      <c r="VR77" s="485"/>
      <c r="VS77" s="485"/>
      <c r="VT77" s="485"/>
      <c r="VU77" s="485"/>
      <c r="VV77" s="485"/>
      <c r="VW77" s="485"/>
      <c r="VX77" s="485"/>
      <c r="VY77" s="485"/>
      <c r="VZ77" s="485"/>
      <c r="WA77" s="485"/>
      <c r="WB77" s="485"/>
      <c r="WC77" s="485"/>
      <c r="WD77" s="485"/>
      <c r="WE77" s="485"/>
      <c r="WF77" s="485"/>
      <c r="WG77" s="485"/>
      <c r="WH77" s="485"/>
      <c r="WI77" s="485"/>
      <c r="WJ77" s="485"/>
      <c r="WK77" s="485"/>
      <c r="WL77" s="485"/>
      <c r="WM77" s="485"/>
      <c r="WN77" s="485"/>
      <c r="WO77" s="485"/>
      <c r="WP77" s="485"/>
      <c r="WQ77" s="485"/>
      <c r="WR77" s="485"/>
      <c r="WS77" s="485"/>
      <c r="WT77" s="485"/>
      <c r="WU77" s="485"/>
      <c r="WV77" s="485"/>
      <c r="WW77" s="485"/>
      <c r="WX77" s="485"/>
      <c r="WY77" s="485"/>
      <c r="WZ77" s="485"/>
      <c r="XA77" s="485"/>
      <c r="XB77" s="485"/>
      <c r="XC77" s="485"/>
      <c r="XD77" s="485"/>
      <c r="XE77" s="485"/>
      <c r="XF77" s="485"/>
      <c r="XG77" s="485"/>
      <c r="XH77" s="485"/>
      <c r="XI77" s="485"/>
      <c r="XJ77" s="485"/>
      <c r="XK77" s="485"/>
      <c r="XL77" s="485"/>
      <c r="XM77" s="485"/>
      <c r="XN77" s="485"/>
      <c r="XO77" s="485"/>
      <c r="XP77" s="485"/>
      <c r="XQ77" s="485"/>
      <c r="XR77" s="485"/>
      <c r="XS77" s="485"/>
      <c r="XT77" s="485"/>
      <c r="XU77" s="485"/>
      <c r="XV77" s="485"/>
      <c r="XW77" s="485"/>
      <c r="XX77" s="485"/>
      <c r="XY77" s="485"/>
      <c r="XZ77" s="485"/>
      <c r="YA77" s="485"/>
      <c r="YB77" s="485"/>
      <c r="YC77" s="485"/>
      <c r="YD77" s="485"/>
      <c r="YE77" s="485"/>
      <c r="YF77" s="485"/>
      <c r="YG77" s="485"/>
      <c r="YH77" s="485"/>
      <c r="YI77" s="485"/>
      <c r="YJ77" s="485"/>
      <c r="YK77" s="485"/>
      <c r="YL77" s="485"/>
      <c r="YM77" s="485"/>
      <c r="YN77" s="485"/>
      <c r="YO77" s="485"/>
      <c r="YP77" s="485"/>
      <c r="YQ77" s="485"/>
      <c r="YR77" s="485"/>
      <c r="YS77" s="485"/>
      <c r="YT77" s="485"/>
      <c r="YU77" s="485"/>
      <c r="YV77" s="485"/>
      <c r="YW77" s="485"/>
      <c r="YX77" s="485"/>
      <c r="YY77" s="485"/>
      <c r="YZ77" s="485"/>
      <c r="ZA77" s="485"/>
      <c r="ZB77" s="485"/>
      <c r="ZC77" s="485"/>
      <c r="ZD77" s="485"/>
      <c r="ZE77" s="485"/>
      <c r="ZF77" s="485"/>
      <c r="ZG77" s="485"/>
      <c r="ZH77" s="485"/>
      <c r="ZI77" s="485"/>
      <c r="ZJ77" s="485"/>
      <c r="ZK77" s="485"/>
      <c r="ZL77" s="485"/>
      <c r="ZM77" s="485"/>
      <c r="ZN77" s="485"/>
      <c r="ZO77" s="485"/>
      <c r="ZP77" s="485"/>
      <c r="ZQ77" s="485"/>
      <c r="ZR77" s="485"/>
      <c r="ZS77" s="485"/>
      <c r="ZT77" s="485"/>
      <c r="ZU77" s="485"/>
      <c r="ZV77" s="485"/>
      <c r="ZW77" s="485"/>
      <c r="ZX77" s="485"/>
      <c r="ZY77" s="485"/>
      <c r="ZZ77" s="485"/>
      <c r="AAA77" s="485"/>
      <c r="AAB77" s="485"/>
      <c r="AAC77" s="485"/>
      <c r="AAD77" s="485"/>
      <c r="AAE77" s="485"/>
      <c r="AAF77" s="485"/>
      <c r="AAG77" s="485"/>
      <c r="AAH77" s="485"/>
      <c r="AAI77" s="485"/>
      <c r="AAJ77" s="485"/>
      <c r="AAK77" s="485"/>
      <c r="AAL77" s="485"/>
      <c r="AAM77" s="485"/>
      <c r="AAN77" s="485"/>
      <c r="AAO77" s="485"/>
      <c r="AAP77" s="485"/>
      <c r="AAQ77" s="485"/>
      <c r="AAR77" s="485"/>
      <c r="AAS77" s="485"/>
      <c r="AAT77" s="485"/>
      <c r="AAU77" s="485"/>
      <c r="AAV77" s="485"/>
      <c r="AAW77" s="485"/>
      <c r="AAX77" s="485"/>
      <c r="AAY77" s="485"/>
      <c r="AAZ77" s="485"/>
      <c r="ABA77" s="485"/>
      <c r="ABB77" s="485"/>
      <c r="ABC77" s="485"/>
      <c r="ABD77" s="485"/>
      <c r="ABE77" s="485"/>
      <c r="ABF77" s="485"/>
      <c r="ABG77" s="485"/>
      <c r="ABH77" s="485"/>
      <c r="ABI77" s="485"/>
      <c r="ABJ77" s="485"/>
      <c r="ABK77" s="485"/>
      <c r="ABL77" s="485"/>
      <c r="ABM77" s="485"/>
      <c r="ABN77" s="485"/>
      <c r="ABO77" s="485"/>
      <c r="ABP77" s="485"/>
      <c r="ABQ77" s="485"/>
      <c r="ABR77" s="485"/>
      <c r="ABS77" s="485"/>
      <c r="ABT77" s="485"/>
      <c r="ABU77" s="485"/>
      <c r="ABV77" s="485"/>
      <c r="ABW77" s="485"/>
      <c r="ABX77" s="485"/>
      <c r="ABY77" s="485"/>
      <c r="ABZ77" s="485"/>
      <c r="ACA77" s="485"/>
      <c r="ACB77" s="485"/>
      <c r="ACC77" s="485"/>
      <c r="ACD77" s="485"/>
      <c r="ACE77" s="485"/>
      <c r="ACF77" s="485"/>
      <c r="ACG77" s="485"/>
      <c r="ACH77" s="485"/>
      <c r="ACI77" s="485"/>
      <c r="ACJ77" s="485"/>
      <c r="ACK77" s="485"/>
      <c r="ACL77" s="485"/>
      <c r="ACM77" s="485"/>
      <c r="ACN77" s="485"/>
      <c r="ACO77" s="485"/>
      <c r="ACP77" s="485"/>
      <c r="ACQ77" s="485"/>
      <c r="ACR77" s="485"/>
      <c r="ACS77" s="485"/>
      <c r="ACT77" s="485"/>
      <c r="ACU77" s="485"/>
      <c r="ACV77" s="485"/>
      <c r="ACW77" s="485"/>
      <c r="ACX77" s="485"/>
      <c r="ACY77" s="485"/>
      <c r="ACZ77" s="485"/>
      <c r="ADA77" s="485"/>
      <c r="ADB77" s="485"/>
      <c r="ADC77" s="485"/>
      <c r="ADD77" s="485"/>
      <c r="ADE77" s="485"/>
      <c r="ADF77" s="485"/>
      <c r="ADG77" s="485"/>
      <c r="ADH77" s="485"/>
      <c r="ADI77" s="485"/>
      <c r="ADJ77" s="485"/>
      <c r="ADK77" s="485"/>
      <c r="ADL77" s="485"/>
      <c r="ADM77" s="485"/>
      <c r="ADN77" s="485"/>
      <c r="ADO77" s="485"/>
      <c r="ADP77" s="485"/>
      <c r="ADQ77" s="485"/>
      <c r="ADR77" s="485"/>
      <c r="ADS77" s="485"/>
      <c r="ADT77" s="485"/>
      <c r="ADU77" s="485"/>
      <c r="ADV77" s="485"/>
      <c r="ADW77" s="485"/>
      <c r="ADX77" s="485"/>
      <c r="ADY77" s="485"/>
      <c r="ADZ77" s="485"/>
      <c r="AEA77" s="485"/>
      <c r="AEB77" s="485"/>
      <c r="AEC77" s="485"/>
      <c r="AED77" s="485"/>
      <c r="AEE77" s="485"/>
      <c r="AEF77" s="485"/>
      <c r="AEG77" s="485"/>
      <c r="AEH77" s="485"/>
      <c r="AEI77" s="485"/>
      <c r="AEJ77" s="485"/>
      <c r="AEK77" s="485"/>
      <c r="AEL77" s="485"/>
      <c r="AEM77" s="485"/>
      <c r="AEN77" s="485"/>
      <c r="AEO77" s="485"/>
      <c r="AEP77" s="485"/>
      <c r="AEQ77" s="485"/>
      <c r="AER77" s="485"/>
      <c r="AES77" s="485"/>
      <c r="AET77" s="485"/>
      <c r="AEU77" s="485"/>
      <c r="AEV77" s="485"/>
      <c r="AEW77" s="485"/>
      <c r="AEX77" s="485"/>
      <c r="AEY77" s="485"/>
      <c r="AEZ77" s="485"/>
      <c r="AFA77" s="485"/>
      <c r="AFB77" s="485"/>
      <c r="AFC77" s="485"/>
      <c r="AFD77" s="485"/>
      <c r="AFE77" s="485"/>
      <c r="AFF77" s="485"/>
      <c r="AFG77" s="485"/>
      <c r="AFH77" s="485"/>
      <c r="AFI77" s="485"/>
      <c r="AFJ77" s="485"/>
      <c r="AFK77" s="485"/>
      <c r="AFL77" s="485"/>
      <c r="AFM77" s="485"/>
      <c r="AFN77" s="485"/>
      <c r="AFO77" s="485"/>
      <c r="AFP77" s="485"/>
      <c r="AFQ77" s="485"/>
      <c r="AFR77" s="485"/>
      <c r="AFS77" s="485"/>
      <c r="AFT77" s="485"/>
      <c r="AFU77" s="485"/>
      <c r="AFV77" s="485"/>
      <c r="AFW77" s="485"/>
      <c r="AFX77" s="485"/>
      <c r="AFY77" s="485"/>
      <c r="AFZ77" s="485"/>
      <c r="AGA77" s="485"/>
      <c r="AGB77" s="485"/>
      <c r="AGC77" s="485"/>
      <c r="AGD77" s="485"/>
      <c r="AGE77" s="485"/>
      <c r="AGF77" s="485"/>
      <c r="AGG77" s="485"/>
      <c r="AGH77" s="485"/>
      <c r="AGI77" s="485"/>
      <c r="AGJ77" s="485"/>
      <c r="AGK77" s="485"/>
      <c r="AGL77" s="485"/>
      <c r="AGM77" s="485"/>
      <c r="AGN77" s="485"/>
      <c r="AGO77" s="485"/>
      <c r="AGP77" s="485"/>
      <c r="AGQ77" s="485"/>
      <c r="AGR77" s="485"/>
      <c r="AGS77" s="485"/>
      <c r="AGT77" s="485"/>
      <c r="AGU77" s="485"/>
      <c r="AGV77" s="485"/>
      <c r="AGW77" s="485"/>
      <c r="AGX77" s="485"/>
      <c r="AGY77" s="485"/>
      <c r="AGZ77" s="485"/>
      <c r="AHA77" s="485"/>
      <c r="AHB77" s="485"/>
      <c r="AHC77" s="485"/>
      <c r="AHD77" s="485"/>
      <c r="AHE77" s="485"/>
      <c r="AHF77" s="485"/>
      <c r="AHG77" s="485"/>
      <c r="AHH77" s="485"/>
      <c r="AHI77" s="485"/>
      <c r="AHJ77" s="485"/>
      <c r="AHK77" s="485"/>
      <c r="AHL77" s="485"/>
      <c r="AHM77" s="485"/>
      <c r="AHN77" s="485"/>
      <c r="AHO77" s="485"/>
      <c r="AHP77" s="485"/>
      <c r="AHQ77" s="485"/>
      <c r="AHR77" s="485"/>
      <c r="AHS77" s="485"/>
      <c r="AHT77" s="485"/>
      <c r="AHU77" s="485"/>
      <c r="AHV77" s="485"/>
      <c r="AHW77" s="485"/>
      <c r="AHX77" s="485"/>
      <c r="AHY77" s="485"/>
      <c r="AHZ77" s="485"/>
      <c r="AIA77" s="485"/>
      <c r="AIB77" s="485"/>
      <c r="AIC77" s="485"/>
      <c r="AID77" s="485"/>
      <c r="AIE77" s="485"/>
      <c r="AIF77" s="485"/>
      <c r="AIG77" s="485"/>
      <c r="AIH77" s="485"/>
      <c r="AII77" s="485"/>
      <c r="AIJ77" s="485"/>
      <c r="AIK77" s="485"/>
      <c r="AIL77" s="485"/>
      <c r="AIM77" s="485"/>
      <c r="AIN77" s="485"/>
      <c r="AIO77" s="485"/>
      <c r="AIP77" s="485"/>
      <c r="AIQ77" s="485"/>
      <c r="AIR77" s="485"/>
      <c r="AIS77" s="485"/>
      <c r="AIT77" s="485"/>
      <c r="AIU77" s="485"/>
      <c r="AIV77" s="485"/>
      <c r="AIW77" s="485"/>
      <c r="AIX77" s="485"/>
      <c r="AIY77" s="485"/>
      <c r="AIZ77" s="485"/>
      <c r="AJA77" s="485"/>
      <c r="AJB77" s="485"/>
      <c r="AJC77" s="485"/>
      <c r="AJD77" s="485"/>
      <c r="AJE77" s="485"/>
      <c r="AJF77" s="485"/>
      <c r="AJG77" s="485"/>
      <c r="AJH77" s="485"/>
      <c r="AJI77" s="485"/>
      <c r="AJJ77" s="485"/>
      <c r="AJK77" s="485"/>
      <c r="AJL77" s="485"/>
      <c r="AJM77" s="485"/>
      <c r="AJN77" s="485"/>
      <c r="AJO77" s="485"/>
      <c r="AJP77" s="485"/>
      <c r="AJQ77" s="485"/>
      <c r="AJR77" s="485"/>
      <c r="AJS77" s="485"/>
      <c r="AJT77" s="485"/>
      <c r="AJU77" s="485"/>
      <c r="AJV77" s="485"/>
      <c r="AJW77" s="485"/>
      <c r="AJX77" s="485"/>
      <c r="AJY77" s="485"/>
      <c r="AJZ77" s="485"/>
      <c r="AKA77" s="485"/>
      <c r="AKB77" s="485"/>
      <c r="AKC77" s="485"/>
      <c r="AKD77" s="485"/>
      <c r="AKE77" s="485"/>
      <c r="AKF77" s="485"/>
      <c r="AKG77" s="485"/>
      <c r="AKH77" s="485"/>
      <c r="AKI77" s="485"/>
      <c r="AKJ77" s="485"/>
      <c r="AKK77" s="485"/>
      <c r="AKL77" s="485"/>
      <c r="AKM77" s="485"/>
      <c r="AKN77" s="485"/>
      <c r="AKO77" s="485"/>
      <c r="AKP77" s="485"/>
      <c r="AKQ77" s="485"/>
      <c r="AKR77" s="485"/>
      <c r="AKS77" s="485"/>
      <c r="AKT77" s="485"/>
      <c r="AKU77" s="485"/>
      <c r="AKV77" s="485"/>
      <c r="AKW77" s="485"/>
      <c r="AKX77" s="485"/>
      <c r="AKY77" s="485"/>
      <c r="AKZ77" s="485"/>
      <c r="ALA77" s="485"/>
      <c r="ALB77" s="485"/>
      <c r="ALC77" s="485"/>
      <c r="ALD77" s="485"/>
      <c r="ALE77" s="485"/>
      <c r="ALF77" s="485"/>
      <c r="ALG77" s="485"/>
      <c r="ALH77" s="485"/>
      <c r="ALI77" s="485"/>
      <c r="ALJ77" s="485"/>
      <c r="ALK77" s="485"/>
      <c r="ALL77" s="485"/>
      <c r="ALM77" s="485"/>
      <c r="ALN77" s="485"/>
      <c r="ALO77" s="485"/>
      <c r="ALP77" s="485"/>
      <c r="ALQ77" s="485"/>
      <c r="ALR77" s="485"/>
      <c r="ALS77" s="485"/>
      <c r="ALT77" s="485"/>
      <c r="ALU77" s="485"/>
      <c r="ALV77" s="485"/>
      <c r="ALW77" s="485"/>
      <c r="ALX77" s="485"/>
      <c r="ALY77" s="485"/>
      <c r="ALZ77" s="485"/>
    </row>
    <row r="78" spans="1:1014" s="224" customFormat="1" ht="13.5" customHeight="1">
      <c r="A78" s="225">
        <v>67</v>
      </c>
      <c r="B78" s="217"/>
      <c r="C78" s="241" t="s">
        <v>1201</v>
      </c>
      <c r="D78" s="217"/>
      <c r="E78" s="217"/>
      <c r="F78" s="217"/>
      <c r="G78" s="217"/>
      <c r="H78" s="475" t="s">
        <v>1202</v>
      </c>
      <c r="I78" s="476" t="s">
        <v>1203</v>
      </c>
      <c r="J78" s="475" t="s">
        <v>1204</v>
      </c>
      <c r="K78" s="476" t="s">
        <v>1205</v>
      </c>
      <c r="L78" s="475" t="s">
        <v>1206</v>
      </c>
      <c r="M78" s="486" t="s">
        <v>1207</v>
      </c>
      <c r="N78" s="486"/>
      <c r="O78" s="475"/>
      <c r="P78" s="479"/>
      <c r="Q78" s="475" t="s">
        <v>820</v>
      </c>
      <c r="R78" s="475"/>
      <c r="S78" s="475" t="s">
        <v>879</v>
      </c>
      <c r="T78" s="480"/>
      <c r="U78" s="475" t="s">
        <v>932</v>
      </c>
      <c r="V78" s="481" t="s">
        <v>864</v>
      </c>
      <c r="W78" s="481" t="s">
        <v>864</v>
      </c>
      <c r="X78" s="232"/>
      <c r="Y78" s="482"/>
      <c r="Z78" s="475" t="s">
        <v>1124</v>
      </c>
      <c r="AA78" s="483"/>
      <c r="AB78" s="475"/>
      <c r="AC78" s="480">
        <v>1</v>
      </c>
      <c r="AD78" s="480">
        <v>1</v>
      </c>
    </row>
    <row r="79" spans="1:1014" s="244" customFormat="1" ht="13.5" customHeight="1">
      <c r="A79" s="225">
        <v>68</v>
      </c>
      <c r="B79" s="217"/>
      <c r="C79" s="241" t="s">
        <v>1208</v>
      </c>
      <c r="D79" s="217"/>
      <c r="E79" s="221"/>
      <c r="F79" s="222"/>
      <c r="G79" s="222"/>
      <c r="H79" s="475" t="s">
        <v>1209</v>
      </c>
      <c r="I79" s="476" t="s">
        <v>1210</v>
      </c>
      <c r="J79" s="475"/>
      <c r="K79" s="476" t="s">
        <v>1211</v>
      </c>
      <c r="L79" s="475"/>
      <c r="M79" s="475"/>
      <c r="N79" s="475"/>
      <c r="O79" s="475"/>
      <c r="P79" s="479">
        <v>1</v>
      </c>
      <c r="Q79" s="475" t="s">
        <v>820</v>
      </c>
      <c r="R79" s="475"/>
      <c r="S79" s="475" t="s">
        <v>863</v>
      </c>
      <c r="T79" s="480" t="s">
        <v>864</v>
      </c>
      <c r="U79" s="475" t="s">
        <v>1212</v>
      </c>
      <c r="V79" s="481" t="s">
        <v>864</v>
      </c>
      <c r="W79" s="481" t="s">
        <v>864</v>
      </c>
      <c r="X79" s="232"/>
      <c r="Y79" s="482"/>
      <c r="Z79" s="475" t="s">
        <v>967</v>
      </c>
      <c r="AA79" s="483"/>
      <c r="AB79" s="475"/>
      <c r="AC79" s="480">
        <v>1</v>
      </c>
      <c r="AD79" s="480">
        <v>1</v>
      </c>
    </row>
    <row r="80" spans="1:1014" s="224" customFormat="1" ht="13.5" customHeight="1">
      <c r="A80" s="225">
        <v>69</v>
      </c>
      <c r="B80" s="217"/>
      <c r="C80" s="217" t="s">
        <v>1213</v>
      </c>
      <c r="D80" s="217"/>
      <c r="E80" s="217"/>
      <c r="F80" s="217"/>
      <c r="G80" s="217"/>
      <c r="H80" s="475" t="s">
        <v>2139</v>
      </c>
      <c r="I80" s="476" t="s">
        <v>2120</v>
      </c>
      <c r="J80" s="475" t="s">
        <v>1189</v>
      </c>
      <c r="K80" s="476" t="s">
        <v>939</v>
      </c>
      <c r="L80" s="475" t="s">
        <v>1214</v>
      </c>
      <c r="M80" s="475" t="s">
        <v>1215</v>
      </c>
      <c r="N80" s="475"/>
      <c r="O80" s="475"/>
      <c r="P80" s="479">
        <v>1</v>
      </c>
      <c r="Q80" s="475" t="s">
        <v>817</v>
      </c>
      <c r="R80" s="475"/>
      <c r="S80" s="475" t="s">
        <v>863</v>
      </c>
      <c r="T80" s="480"/>
      <c r="U80" s="475"/>
      <c r="V80" s="481" t="s">
        <v>864</v>
      </c>
      <c r="W80" s="481" t="s">
        <v>864</v>
      </c>
      <c r="X80" s="232"/>
      <c r="Y80" s="482"/>
      <c r="Z80" s="475"/>
      <c r="AA80" s="483"/>
      <c r="AB80" s="475"/>
      <c r="AC80" s="480">
        <v>1</v>
      </c>
      <c r="AD80" s="480">
        <v>1</v>
      </c>
    </row>
    <row r="81" spans="1:32" s="224" customFormat="1" ht="13.5" customHeight="1">
      <c r="A81" s="225">
        <v>70</v>
      </c>
      <c r="B81" s="217"/>
      <c r="C81" s="241" t="s">
        <v>1216</v>
      </c>
      <c r="D81" s="217"/>
      <c r="E81" s="217"/>
      <c r="F81" s="217"/>
      <c r="G81" s="217"/>
      <c r="H81" s="475" t="s">
        <v>1217</v>
      </c>
      <c r="I81" s="476"/>
      <c r="J81" s="475" t="s">
        <v>1218</v>
      </c>
      <c r="K81" s="476"/>
      <c r="L81" s="475"/>
      <c r="M81" s="475"/>
      <c r="N81" s="475"/>
      <c r="O81" s="475"/>
      <c r="P81" s="479"/>
      <c r="Q81" s="475" t="s">
        <v>820</v>
      </c>
      <c r="R81" s="475" t="s">
        <v>864</v>
      </c>
      <c r="S81" s="243" t="s">
        <v>1218</v>
      </c>
      <c r="T81" s="480"/>
      <c r="U81" s="475"/>
      <c r="V81" s="481" t="s">
        <v>864</v>
      </c>
      <c r="W81" s="481" t="s">
        <v>864</v>
      </c>
      <c r="X81" s="232"/>
      <c r="Y81" s="482"/>
      <c r="Z81" s="475"/>
      <c r="AA81" s="483"/>
      <c r="AB81" s="475"/>
      <c r="AC81" s="480"/>
      <c r="AD81" s="480">
        <v>1</v>
      </c>
    </row>
    <row r="82" spans="1:32" s="224" customFormat="1" ht="13.5" customHeight="1">
      <c r="A82" s="225">
        <v>71</v>
      </c>
      <c r="B82" s="217"/>
      <c r="C82" s="478"/>
      <c r="D82" s="478" t="s">
        <v>1219</v>
      </c>
      <c r="E82" s="219"/>
      <c r="F82" s="478"/>
      <c r="G82" s="478"/>
      <c r="H82" s="475" t="s">
        <v>1220</v>
      </c>
      <c r="I82" s="476"/>
      <c r="J82" s="475" t="s">
        <v>1221</v>
      </c>
      <c r="K82" s="476" t="s">
        <v>1222</v>
      </c>
      <c r="L82" s="475" t="s">
        <v>1223</v>
      </c>
      <c r="M82" s="475" t="s">
        <v>262</v>
      </c>
      <c r="N82" s="475"/>
      <c r="O82" s="475"/>
      <c r="P82" s="479">
        <v>1</v>
      </c>
      <c r="Q82" s="475" t="s">
        <v>817</v>
      </c>
      <c r="R82" s="475" t="s">
        <v>864</v>
      </c>
      <c r="S82" s="243" t="s">
        <v>1224</v>
      </c>
      <c r="T82" s="480"/>
      <c r="U82" s="475"/>
      <c r="V82" s="481" t="s">
        <v>864</v>
      </c>
      <c r="W82" s="481" t="s">
        <v>864</v>
      </c>
      <c r="X82" s="232"/>
      <c r="Y82" s="482"/>
      <c r="Z82" s="475"/>
      <c r="AA82" s="245" t="s">
        <v>1225</v>
      </c>
      <c r="AB82" s="475"/>
      <c r="AC82" s="480"/>
      <c r="AD82" s="480">
        <v>1</v>
      </c>
    </row>
    <row r="83" spans="1:32" s="224" customFormat="1" ht="13.5" customHeight="1">
      <c r="A83" s="225">
        <v>72</v>
      </c>
      <c r="B83" s="217"/>
      <c r="C83" s="478"/>
      <c r="D83" s="241"/>
      <c r="E83" s="241" t="s">
        <v>1226</v>
      </c>
      <c r="F83" s="241"/>
      <c r="G83" s="241"/>
      <c r="H83" s="475" t="s">
        <v>1227</v>
      </c>
      <c r="I83" s="476" t="s">
        <v>1228</v>
      </c>
      <c r="J83" s="475"/>
      <c r="K83" s="476" t="s">
        <v>996</v>
      </c>
      <c r="L83" s="475"/>
      <c r="M83" s="475"/>
      <c r="N83" s="475"/>
      <c r="O83" s="475"/>
      <c r="P83" s="479"/>
      <c r="Q83" s="475" t="s">
        <v>820</v>
      </c>
      <c r="R83" s="475"/>
      <c r="S83" s="475" t="s">
        <v>863</v>
      </c>
      <c r="T83" s="480" t="s">
        <v>864</v>
      </c>
      <c r="U83" s="475" t="s">
        <v>1229</v>
      </c>
      <c r="V83" s="481" t="s">
        <v>864</v>
      </c>
      <c r="W83" s="481" t="s">
        <v>864</v>
      </c>
      <c r="X83" s="232"/>
      <c r="Y83" s="482"/>
      <c r="Z83" s="392" t="s">
        <v>1230</v>
      </c>
      <c r="AA83" s="483"/>
      <c r="AB83" s="475"/>
      <c r="AC83" s="480"/>
      <c r="AD83" s="480">
        <v>1</v>
      </c>
    </row>
    <row r="84" spans="1:32" ht="12" customHeight="1">
      <c r="A84" s="225">
        <v>73</v>
      </c>
      <c r="C84" s="224"/>
      <c r="D84" s="224"/>
      <c r="E84" s="224" t="s">
        <v>1231</v>
      </c>
      <c r="F84" s="224"/>
      <c r="G84" s="225"/>
      <c r="H84" s="225" t="s">
        <v>1232</v>
      </c>
      <c r="I84" s="273" t="s">
        <v>1233</v>
      </c>
      <c r="J84" s="225"/>
      <c r="K84" s="476" t="s">
        <v>1081</v>
      </c>
      <c r="L84" s="475"/>
      <c r="M84" s="475"/>
      <c r="N84" s="475"/>
      <c r="O84" s="475"/>
      <c r="P84" s="479"/>
      <c r="Q84" s="475" t="s">
        <v>820</v>
      </c>
      <c r="R84" s="475"/>
      <c r="S84" s="475" t="s">
        <v>863</v>
      </c>
      <c r="U84" s="475"/>
      <c r="V84" s="274" t="s">
        <v>864</v>
      </c>
      <c r="W84" s="274" t="s">
        <v>864</v>
      </c>
      <c r="X84" s="232"/>
      <c r="AD84" s="274">
        <v>1</v>
      </c>
    </row>
    <row r="85" spans="1:32" s="224" customFormat="1" ht="13.5" customHeight="1">
      <c r="A85" s="225">
        <v>74</v>
      </c>
      <c r="B85" s="217"/>
      <c r="C85" s="478"/>
      <c r="D85" s="478" t="s">
        <v>1234</v>
      </c>
      <c r="E85" s="219" t="s">
        <v>1235</v>
      </c>
      <c r="F85" s="478"/>
      <c r="G85" s="478"/>
      <c r="H85" s="475" t="s">
        <v>1236</v>
      </c>
      <c r="I85" s="476"/>
      <c r="J85" s="475"/>
      <c r="K85" s="476" t="s">
        <v>1237</v>
      </c>
      <c r="L85" s="475" t="s">
        <v>1238</v>
      </c>
      <c r="M85" s="475" t="s">
        <v>1239</v>
      </c>
      <c r="N85" s="475"/>
      <c r="O85" s="475"/>
      <c r="P85" s="479">
        <v>1</v>
      </c>
      <c r="Q85" s="475" t="s">
        <v>817</v>
      </c>
      <c r="R85" s="475" t="s">
        <v>864</v>
      </c>
      <c r="S85" s="243" t="s">
        <v>1224</v>
      </c>
      <c r="T85" s="480"/>
      <c r="U85" s="475"/>
      <c r="V85" s="481" t="s">
        <v>864</v>
      </c>
      <c r="W85" s="481" t="s">
        <v>864</v>
      </c>
      <c r="X85" s="232"/>
      <c r="Y85" s="482"/>
      <c r="Z85" s="475"/>
      <c r="AA85" s="245" t="s">
        <v>1225</v>
      </c>
      <c r="AB85" s="475"/>
      <c r="AC85" s="480"/>
      <c r="AD85" s="480">
        <v>1</v>
      </c>
    </row>
    <row r="86" spans="1:32" s="224" customFormat="1" ht="13.5" customHeight="1">
      <c r="A86" s="225">
        <v>75</v>
      </c>
      <c r="B86" s="217"/>
      <c r="C86" s="478"/>
      <c r="D86" s="478" t="s">
        <v>1240</v>
      </c>
      <c r="E86" s="478"/>
      <c r="F86" s="478"/>
      <c r="G86" s="478"/>
      <c r="H86" s="475" t="s">
        <v>1241</v>
      </c>
      <c r="I86" s="476" t="s">
        <v>1242</v>
      </c>
      <c r="J86" s="475" t="s">
        <v>1243</v>
      </c>
      <c r="K86" s="476" t="s">
        <v>1244</v>
      </c>
      <c r="L86" s="475"/>
      <c r="M86" s="475"/>
      <c r="N86" s="475"/>
      <c r="O86" s="475"/>
      <c r="P86" s="479"/>
      <c r="Q86" s="475" t="s">
        <v>817</v>
      </c>
      <c r="R86" s="475"/>
      <c r="S86" s="475" t="s">
        <v>863</v>
      </c>
      <c r="T86" s="480" t="s">
        <v>864</v>
      </c>
      <c r="U86" s="475" t="s">
        <v>1184</v>
      </c>
      <c r="V86" s="481" t="s">
        <v>864</v>
      </c>
      <c r="W86" s="481" t="s">
        <v>864</v>
      </c>
      <c r="X86" s="232"/>
      <c r="Y86" s="482"/>
      <c r="Z86" s="475"/>
      <c r="AA86" s="245" t="s">
        <v>1245</v>
      </c>
      <c r="AB86" s="475"/>
      <c r="AC86" s="480"/>
      <c r="AD86" s="480">
        <v>1</v>
      </c>
      <c r="AF86" s="246"/>
    </row>
    <row r="87" spans="1:32" s="224" customFormat="1" ht="13.5" customHeight="1">
      <c r="A87" s="225">
        <v>76</v>
      </c>
      <c r="B87" s="217"/>
      <c r="C87" s="478"/>
      <c r="D87" s="241" t="s">
        <v>1246</v>
      </c>
      <c r="E87" s="241"/>
      <c r="F87" s="241"/>
      <c r="G87" s="241"/>
      <c r="H87" s="475" t="s">
        <v>1247</v>
      </c>
      <c r="I87" s="476" t="s">
        <v>1248</v>
      </c>
      <c r="J87" s="475"/>
      <c r="K87" s="476" t="s">
        <v>996</v>
      </c>
      <c r="L87" s="475"/>
      <c r="M87" s="475"/>
      <c r="N87" s="475"/>
      <c r="O87" s="475"/>
      <c r="P87" s="479"/>
      <c r="Q87" s="475" t="s">
        <v>817</v>
      </c>
      <c r="R87" s="475"/>
      <c r="S87" s="475" t="s">
        <v>863</v>
      </c>
      <c r="T87" s="374"/>
      <c r="U87" s="255"/>
      <c r="V87" s="375" t="s">
        <v>864</v>
      </c>
      <c r="W87" s="481" t="s">
        <v>864</v>
      </c>
      <c r="X87" s="232"/>
      <c r="Y87" s="380" t="s">
        <v>1249</v>
      </c>
      <c r="Z87" s="475" t="s">
        <v>1250</v>
      </c>
      <c r="AA87" s="245" t="s">
        <v>1251</v>
      </c>
      <c r="AB87" s="475"/>
      <c r="AC87" s="480"/>
      <c r="AD87" s="480">
        <v>1</v>
      </c>
      <c r="AF87" s="246"/>
    </row>
    <row r="88" spans="1:32" s="224" customFormat="1" ht="13.5" customHeight="1">
      <c r="A88" s="225">
        <v>77</v>
      </c>
      <c r="B88" s="217"/>
      <c r="C88" s="478"/>
      <c r="D88" s="241" t="s">
        <v>1252</v>
      </c>
      <c r="E88" s="241"/>
      <c r="F88" s="241"/>
      <c r="G88" s="241"/>
      <c r="H88" s="475" t="s">
        <v>1253</v>
      </c>
      <c r="I88" s="476" t="s">
        <v>1254</v>
      </c>
      <c r="J88" s="475"/>
      <c r="K88" s="476" t="s">
        <v>910</v>
      </c>
      <c r="L88" s="475"/>
      <c r="M88" s="475"/>
      <c r="N88" s="475"/>
      <c r="O88" s="475"/>
      <c r="P88" s="479"/>
      <c r="Q88" s="475" t="s">
        <v>817</v>
      </c>
      <c r="R88" s="475"/>
      <c r="S88" s="475" t="s">
        <v>863</v>
      </c>
      <c r="T88" s="374"/>
      <c r="U88" s="255"/>
      <c r="V88" s="375" t="s">
        <v>864</v>
      </c>
      <c r="W88" s="481" t="s">
        <v>864</v>
      </c>
      <c r="X88" s="232"/>
      <c r="Y88" s="387" t="s">
        <v>1255</v>
      </c>
      <c r="Z88" s="475" t="s">
        <v>1250</v>
      </c>
      <c r="AA88" s="483"/>
      <c r="AB88" s="475"/>
      <c r="AC88" s="480"/>
      <c r="AD88" s="480">
        <v>1</v>
      </c>
      <c r="AF88" s="246"/>
    </row>
    <row r="89" spans="1:32" s="224" customFormat="1" ht="13.5" customHeight="1">
      <c r="A89" s="225">
        <v>78</v>
      </c>
      <c r="B89" s="217"/>
      <c r="C89" s="478"/>
      <c r="D89" s="478" t="s">
        <v>1256</v>
      </c>
      <c r="E89" s="478"/>
      <c r="F89" s="478"/>
      <c r="G89" s="478"/>
      <c r="H89" s="475" t="s">
        <v>1257</v>
      </c>
      <c r="I89" s="476" t="s">
        <v>1258</v>
      </c>
      <c r="J89" s="475" t="s">
        <v>939</v>
      </c>
      <c r="K89" s="476" t="s">
        <v>939</v>
      </c>
      <c r="L89" s="475" t="s">
        <v>1259</v>
      </c>
      <c r="M89" s="475" t="s">
        <v>1260</v>
      </c>
      <c r="N89" s="475"/>
      <c r="O89" s="475"/>
      <c r="P89" s="479">
        <v>1</v>
      </c>
      <c r="Q89" s="475" t="s">
        <v>817</v>
      </c>
      <c r="R89" s="475"/>
      <c r="S89" s="475" t="s">
        <v>863</v>
      </c>
      <c r="T89" s="480"/>
      <c r="U89" s="255"/>
      <c r="V89" s="481" t="s">
        <v>864</v>
      </c>
      <c r="W89" s="481" t="s">
        <v>864</v>
      </c>
      <c r="X89" s="232"/>
      <c r="Y89" s="482"/>
      <c r="Z89" s="475"/>
      <c r="AA89" s="483"/>
      <c r="AB89" s="475"/>
      <c r="AC89" s="480"/>
      <c r="AD89" s="480">
        <v>1</v>
      </c>
    </row>
    <row r="90" spans="1:32" s="224" customFormat="1" ht="13.5" customHeight="1">
      <c r="A90" s="225">
        <v>79</v>
      </c>
      <c r="B90" s="217"/>
      <c r="C90" s="478"/>
      <c r="D90" s="241" t="s">
        <v>1261</v>
      </c>
      <c r="E90" s="478"/>
      <c r="F90" s="241"/>
      <c r="G90" s="241"/>
      <c r="H90" s="475"/>
      <c r="I90" s="476"/>
      <c r="J90" s="475" t="s">
        <v>1262</v>
      </c>
      <c r="K90" s="476" t="s">
        <v>1263</v>
      </c>
      <c r="L90" s="475"/>
      <c r="M90" s="475"/>
      <c r="N90" s="475"/>
      <c r="O90" s="475"/>
      <c r="P90" s="479"/>
      <c r="Q90" s="475" t="s">
        <v>817</v>
      </c>
      <c r="R90" s="475" t="s">
        <v>864</v>
      </c>
      <c r="S90" s="475" t="s">
        <v>1263</v>
      </c>
      <c r="T90" s="480"/>
      <c r="U90" s="475"/>
      <c r="V90" s="481" t="s">
        <v>864</v>
      </c>
      <c r="W90" s="481" t="s">
        <v>864</v>
      </c>
      <c r="X90" s="232"/>
      <c r="Y90" s="482"/>
      <c r="Z90" s="475"/>
      <c r="AA90" s="483"/>
      <c r="AB90" s="475"/>
      <c r="AC90" s="480">
        <v>1</v>
      </c>
      <c r="AD90" s="480">
        <v>1</v>
      </c>
    </row>
    <row r="91" spans="1:32" s="224" customFormat="1" ht="13.5" customHeight="1">
      <c r="A91" s="225">
        <v>80</v>
      </c>
      <c r="B91" s="217"/>
      <c r="C91" s="478"/>
      <c r="D91" s="478"/>
      <c r="E91" s="478" t="s">
        <v>1264</v>
      </c>
      <c r="F91" s="478"/>
      <c r="G91" s="478"/>
      <c r="H91" s="475" t="s">
        <v>1265</v>
      </c>
      <c r="I91" s="476" t="s">
        <v>1266</v>
      </c>
      <c r="J91" s="475"/>
      <c r="K91" s="476" t="s">
        <v>1048</v>
      </c>
      <c r="L91" s="475" t="s">
        <v>1267</v>
      </c>
      <c r="M91" s="475" t="s">
        <v>1268</v>
      </c>
      <c r="N91" s="475"/>
      <c r="O91" s="475"/>
      <c r="P91" s="479"/>
      <c r="Q91" s="475" t="s">
        <v>820</v>
      </c>
      <c r="R91" s="475"/>
      <c r="S91" s="475" t="s">
        <v>863</v>
      </c>
      <c r="T91" s="480"/>
      <c r="U91" s="475" t="s">
        <v>1269</v>
      </c>
      <c r="V91" s="481" t="s">
        <v>864</v>
      </c>
      <c r="W91" s="481" t="s">
        <v>864</v>
      </c>
      <c r="X91" s="232"/>
      <c r="Y91" s="482"/>
      <c r="Z91" s="475"/>
      <c r="AA91" s="483"/>
      <c r="AB91" s="475"/>
      <c r="AC91" s="480">
        <v>1</v>
      </c>
      <c r="AD91" s="480">
        <v>1</v>
      </c>
    </row>
    <row r="92" spans="1:32" s="224" customFormat="1" ht="13.5" customHeight="1">
      <c r="A92" s="225">
        <v>81</v>
      </c>
      <c r="B92" s="217"/>
      <c r="C92" s="478"/>
      <c r="D92" s="241"/>
      <c r="E92" s="478" t="s">
        <v>1065</v>
      </c>
      <c r="F92" s="221"/>
      <c r="G92" s="221"/>
      <c r="H92" s="475" t="s">
        <v>1270</v>
      </c>
      <c r="I92" s="475" t="s">
        <v>1095</v>
      </c>
      <c r="J92" s="475"/>
      <c r="K92" s="476" t="s">
        <v>1271</v>
      </c>
      <c r="L92" s="475"/>
      <c r="M92" s="475"/>
      <c r="N92" s="475"/>
      <c r="O92" s="475"/>
      <c r="P92" s="479"/>
      <c r="Q92" s="475" t="s">
        <v>817</v>
      </c>
      <c r="R92" s="475"/>
      <c r="S92" s="475" t="s">
        <v>863</v>
      </c>
      <c r="T92" s="480"/>
      <c r="U92" s="475"/>
      <c r="V92" s="481" t="s">
        <v>864</v>
      </c>
      <c r="W92" s="481" t="s">
        <v>864</v>
      </c>
      <c r="X92" s="232"/>
      <c r="Y92" s="482"/>
      <c r="Z92" s="475"/>
      <c r="AA92" s="483"/>
      <c r="AB92" s="475"/>
      <c r="AC92" s="480">
        <v>1</v>
      </c>
      <c r="AD92" s="480">
        <v>1</v>
      </c>
    </row>
    <row r="93" spans="1:32" s="244" customFormat="1" ht="14.25" customHeight="1">
      <c r="A93" s="225">
        <v>82</v>
      </c>
      <c r="B93" s="217"/>
      <c r="C93" s="221"/>
      <c r="D93" s="221"/>
      <c r="E93" s="478" t="s">
        <v>1272</v>
      </c>
      <c r="F93" s="221"/>
      <c r="G93" s="221"/>
      <c r="H93" s="475" t="s">
        <v>1273</v>
      </c>
      <c r="I93" s="476" t="s">
        <v>1274</v>
      </c>
      <c r="J93" s="475"/>
      <c r="K93" s="476" t="s">
        <v>1275</v>
      </c>
      <c r="L93" s="475"/>
      <c r="M93" s="475"/>
      <c r="N93" s="475"/>
      <c r="O93" s="475"/>
      <c r="P93" s="479"/>
      <c r="Q93" s="475" t="s">
        <v>817</v>
      </c>
      <c r="R93" s="475"/>
      <c r="S93" s="475" t="s">
        <v>863</v>
      </c>
      <c r="T93" s="480"/>
      <c r="U93" s="475"/>
      <c r="V93" s="481" t="s">
        <v>864</v>
      </c>
      <c r="W93" s="481" t="s">
        <v>864</v>
      </c>
      <c r="X93" s="232"/>
      <c r="Y93" s="482"/>
      <c r="Z93" s="475"/>
      <c r="AA93" s="483"/>
      <c r="AB93" s="475"/>
      <c r="AC93" s="480">
        <v>1</v>
      </c>
      <c r="AD93" s="480">
        <v>1</v>
      </c>
    </row>
    <row r="94" spans="1:32" s="224" customFormat="1" ht="13.5" customHeight="1">
      <c r="A94" s="225">
        <v>83</v>
      </c>
      <c r="B94" s="217"/>
      <c r="C94" s="241" t="s">
        <v>1276</v>
      </c>
      <c r="D94" s="217"/>
      <c r="E94" s="217"/>
      <c r="F94" s="217"/>
      <c r="G94" s="217"/>
      <c r="H94" s="475" t="s">
        <v>1277</v>
      </c>
      <c r="I94" s="476"/>
      <c r="J94" s="475" t="s">
        <v>908</v>
      </c>
      <c r="K94" s="476" t="s">
        <v>1278</v>
      </c>
      <c r="L94" s="475"/>
      <c r="M94" s="475"/>
      <c r="N94" s="475"/>
      <c r="O94" s="475"/>
      <c r="P94" s="479"/>
      <c r="Q94" s="475" t="s">
        <v>820</v>
      </c>
      <c r="R94" s="475" t="s">
        <v>864</v>
      </c>
      <c r="S94" s="243" t="s">
        <v>1279</v>
      </c>
      <c r="T94" s="480"/>
      <c r="U94" s="475"/>
      <c r="V94" s="481" t="s">
        <v>864</v>
      </c>
      <c r="W94" s="481" t="s">
        <v>864</v>
      </c>
      <c r="X94" s="232"/>
      <c r="Y94" s="482"/>
      <c r="Z94" s="475"/>
      <c r="AA94" s="483"/>
      <c r="AB94" s="475"/>
      <c r="AC94" s="480">
        <v>1</v>
      </c>
      <c r="AD94" s="480"/>
    </row>
    <row r="95" spans="1:32" s="224" customFormat="1" ht="13.5" customHeight="1">
      <c r="A95" s="225">
        <v>84</v>
      </c>
      <c r="B95" s="217"/>
      <c r="C95" s="241"/>
      <c r="D95" s="241" t="s">
        <v>1280</v>
      </c>
      <c r="E95" s="241"/>
      <c r="F95" s="241"/>
      <c r="G95" s="241"/>
      <c r="H95" s="475" t="s">
        <v>1281</v>
      </c>
      <c r="I95" s="476" t="s">
        <v>1282</v>
      </c>
      <c r="J95" s="475"/>
      <c r="K95" s="476" t="s">
        <v>1283</v>
      </c>
      <c r="L95" s="475"/>
      <c r="M95" s="475"/>
      <c r="N95" s="475"/>
      <c r="O95" s="475"/>
      <c r="P95" s="479"/>
      <c r="Q95" s="475" t="s">
        <v>820</v>
      </c>
      <c r="R95" s="475"/>
      <c r="S95" s="475" t="s">
        <v>863</v>
      </c>
      <c r="T95" s="480"/>
      <c r="U95" s="475"/>
      <c r="V95" s="481" t="s">
        <v>864</v>
      </c>
      <c r="W95" s="481" t="s">
        <v>864</v>
      </c>
      <c r="X95" s="232"/>
      <c r="Y95" s="482"/>
      <c r="Z95" s="475" t="s">
        <v>1284</v>
      </c>
      <c r="AA95" s="483"/>
      <c r="AB95" s="475"/>
      <c r="AC95" s="480">
        <v>1</v>
      </c>
      <c r="AD95" s="480"/>
    </row>
    <row r="96" spans="1:32" s="224" customFormat="1" ht="13.5" customHeight="1">
      <c r="A96" s="225">
        <v>85</v>
      </c>
      <c r="B96" s="217"/>
      <c r="C96" s="478"/>
      <c r="D96" s="241" t="s">
        <v>1285</v>
      </c>
      <c r="E96" s="241"/>
      <c r="F96" s="241"/>
      <c r="G96" s="241"/>
      <c r="H96" s="475" t="s">
        <v>1286</v>
      </c>
      <c r="I96" s="476" t="s">
        <v>1228</v>
      </c>
      <c r="J96" s="475"/>
      <c r="K96" s="476" t="s">
        <v>996</v>
      </c>
      <c r="L96" s="475"/>
      <c r="M96" s="475"/>
      <c r="N96" s="475"/>
      <c r="O96" s="475"/>
      <c r="P96" s="479"/>
      <c r="Q96" s="475" t="s">
        <v>820</v>
      </c>
      <c r="R96" s="475"/>
      <c r="S96" s="475" t="s">
        <v>863</v>
      </c>
      <c r="T96" s="480" t="s">
        <v>864</v>
      </c>
      <c r="U96" s="475" t="s">
        <v>1229</v>
      </c>
      <c r="V96" s="481" t="s">
        <v>864</v>
      </c>
      <c r="W96" s="481" t="s">
        <v>864</v>
      </c>
      <c r="X96" s="232"/>
      <c r="Y96" s="482"/>
      <c r="Z96" s="475"/>
      <c r="AA96" s="483"/>
      <c r="AB96" s="475"/>
      <c r="AC96" s="480">
        <v>1</v>
      </c>
      <c r="AD96" s="480"/>
    </row>
    <row r="97" spans="1:1018" ht="17.25" customHeight="1">
      <c r="A97" s="225">
        <v>86</v>
      </c>
      <c r="C97" s="224"/>
      <c r="D97" s="224" t="s">
        <v>1287</v>
      </c>
      <c r="E97" s="224"/>
      <c r="F97" s="224"/>
      <c r="G97" s="225"/>
      <c r="H97" s="225" t="s">
        <v>1288</v>
      </c>
      <c r="I97" s="273" t="s">
        <v>1233</v>
      </c>
      <c r="J97" s="225"/>
      <c r="K97" s="476" t="s">
        <v>1081</v>
      </c>
      <c r="L97" s="475"/>
      <c r="M97" s="475"/>
      <c r="N97" s="475"/>
      <c r="O97" s="475"/>
      <c r="P97" s="479"/>
      <c r="Q97" s="475" t="s">
        <v>820</v>
      </c>
      <c r="R97" s="475"/>
      <c r="S97" s="475" t="s">
        <v>863</v>
      </c>
      <c r="V97" s="274" t="s">
        <v>864</v>
      </c>
      <c r="W97" s="274" t="s">
        <v>864</v>
      </c>
      <c r="X97" s="232"/>
      <c r="AC97" s="175">
        <v>1</v>
      </c>
      <c r="AD97" s="274">
        <v>1</v>
      </c>
    </row>
    <row r="98" spans="1:1018" s="224" customFormat="1" ht="13.5" customHeight="1">
      <c r="A98" s="225">
        <v>87</v>
      </c>
      <c r="B98" s="217"/>
      <c r="C98" s="241" t="s">
        <v>1289</v>
      </c>
      <c r="D98" s="217" t="s">
        <v>1290</v>
      </c>
      <c r="E98" s="247"/>
      <c r="F98" s="217"/>
      <c r="G98" s="217"/>
      <c r="H98" s="475" t="s">
        <v>1291</v>
      </c>
      <c r="I98" s="476"/>
      <c r="J98" s="475" t="s">
        <v>1292</v>
      </c>
      <c r="K98" s="476" t="s">
        <v>1029</v>
      </c>
      <c r="L98" s="475" t="s">
        <v>1293</v>
      </c>
      <c r="M98" s="475" t="s">
        <v>1294</v>
      </c>
      <c r="N98" s="475"/>
      <c r="O98" s="475"/>
      <c r="P98" s="479"/>
      <c r="Q98" s="475" t="s">
        <v>820</v>
      </c>
      <c r="R98" s="475" t="s">
        <v>864</v>
      </c>
      <c r="S98" s="243" t="s">
        <v>1029</v>
      </c>
      <c r="T98" s="283"/>
      <c r="U98" s="475"/>
      <c r="V98" s="481" t="s">
        <v>864</v>
      </c>
      <c r="W98" s="481" t="s">
        <v>864</v>
      </c>
      <c r="X98" s="232"/>
      <c r="Y98" s="248"/>
      <c r="Z98" s="475"/>
      <c r="AA98" s="483"/>
      <c r="AB98" s="475"/>
      <c r="AC98" s="480">
        <v>1</v>
      </c>
      <c r="AD98" s="480">
        <v>1</v>
      </c>
    </row>
    <row r="99" spans="1:1018" s="224" customFormat="1" ht="13.5" customHeight="1">
      <c r="A99" s="225">
        <v>88</v>
      </c>
      <c r="B99" s="217"/>
      <c r="C99" s="241" t="s">
        <v>1295</v>
      </c>
      <c r="D99" s="217" t="s">
        <v>1296</v>
      </c>
      <c r="E99" s="217"/>
      <c r="F99" s="217"/>
      <c r="G99" s="217"/>
      <c r="H99" s="475" t="s">
        <v>1297</v>
      </c>
      <c r="I99" s="476"/>
      <c r="J99" s="475" t="s">
        <v>960</v>
      </c>
      <c r="K99" s="476" t="s">
        <v>961</v>
      </c>
      <c r="L99" s="475"/>
      <c r="M99" s="475"/>
      <c r="N99" s="475"/>
      <c r="O99" s="475"/>
      <c r="P99" s="479"/>
      <c r="Q99" s="475" t="s">
        <v>820</v>
      </c>
      <c r="R99" s="475" t="s">
        <v>864</v>
      </c>
      <c r="S99" s="243" t="s">
        <v>961</v>
      </c>
      <c r="T99" s="480"/>
      <c r="U99" s="475"/>
      <c r="V99" s="481" t="s">
        <v>864</v>
      </c>
      <c r="W99" s="481" t="s">
        <v>864</v>
      </c>
      <c r="X99" s="232"/>
      <c r="Y99" s="482"/>
      <c r="Z99" s="475"/>
      <c r="AA99" s="483"/>
      <c r="AB99" s="475"/>
      <c r="AC99" s="480">
        <v>1</v>
      </c>
      <c r="AD99" s="480">
        <v>1</v>
      </c>
    </row>
    <row r="100" spans="1:1018" s="224" customFormat="1" ht="13.5" customHeight="1">
      <c r="A100" s="225">
        <v>89</v>
      </c>
      <c r="B100" s="217"/>
      <c r="C100" s="241" t="s">
        <v>1298</v>
      </c>
      <c r="D100" s="217"/>
      <c r="E100" s="217"/>
      <c r="F100" s="217"/>
      <c r="G100" s="217"/>
      <c r="H100" s="475" t="s">
        <v>1299</v>
      </c>
      <c r="I100" s="476"/>
      <c r="J100" s="475" t="s">
        <v>1300</v>
      </c>
      <c r="K100" s="476" t="s">
        <v>1300</v>
      </c>
      <c r="L100" s="475"/>
      <c r="M100" s="475"/>
      <c r="N100" s="475"/>
      <c r="O100" s="475"/>
      <c r="P100" s="479"/>
      <c r="Q100" s="475" t="s">
        <v>820</v>
      </c>
      <c r="R100" s="475" t="s">
        <v>864</v>
      </c>
      <c r="S100" s="243" t="s">
        <v>1300</v>
      </c>
      <c r="T100" s="480"/>
      <c r="U100" s="475"/>
      <c r="V100" s="481" t="s">
        <v>864</v>
      </c>
      <c r="W100" s="481" t="s">
        <v>864</v>
      </c>
      <c r="X100" s="232"/>
      <c r="Y100" s="482"/>
      <c r="Z100" s="475"/>
      <c r="AA100" s="483"/>
      <c r="AB100" s="475"/>
      <c r="AC100" s="480">
        <v>1</v>
      </c>
      <c r="AD100" s="480">
        <v>1</v>
      </c>
    </row>
    <row r="101" spans="1:1018" s="224" customFormat="1" ht="13.5" customHeight="1">
      <c r="A101" s="225">
        <v>90</v>
      </c>
      <c r="B101" s="217"/>
      <c r="C101" s="241"/>
      <c r="D101" s="217" t="s">
        <v>1301</v>
      </c>
      <c r="E101" s="217"/>
      <c r="F101" s="241"/>
      <c r="G101" s="241"/>
      <c r="H101" s="475" t="s">
        <v>1302</v>
      </c>
      <c r="I101" s="476" t="s">
        <v>1303</v>
      </c>
      <c r="J101" s="475" t="s">
        <v>1304</v>
      </c>
      <c r="K101" s="476"/>
      <c r="L101" s="475"/>
      <c r="M101" s="475"/>
      <c r="N101" s="475"/>
      <c r="O101" s="475"/>
      <c r="P101" s="479"/>
      <c r="Q101" s="475" t="s">
        <v>820</v>
      </c>
      <c r="R101" s="475"/>
      <c r="S101" s="475" t="s">
        <v>863</v>
      </c>
      <c r="T101" s="480"/>
      <c r="U101" s="475"/>
      <c r="V101" s="481" t="s">
        <v>864</v>
      </c>
      <c r="W101" s="481" t="s">
        <v>864</v>
      </c>
      <c r="X101" s="232"/>
      <c r="Y101" s="482"/>
      <c r="Z101" s="475" t="s">
        <v>1284</v>
      </c>
      <c r="AA101" s="483"/>
      <c r="AB101" s="475"/>
      <c r="AC101" s="480"/>
      <c r="AD101" s="480">
        <v>1</v>
      </c>
    </row>
    <row r="102" spans="1:1018" s="224" customFormat="1" ht="13.5" customHeight="1">
      <c r="A102" s="225">
        <v>91</v>
      </c>
      <c r="B102" s="217"/>
      <c r="C102" s="241"/>
      <c r="D102" s="217" t="s">
        <v>1305</v>
      </c>
      <c r="E102" s="217"/>
      <c r="F102" s="241"/>
      <c r="G102" s="241"/>
      <c r="H102" s="475" t="s">
        <v>1306</v>
      </c>
      <c r="I102" s="476" t="s">
        <v>1307</v>
      </c>
      <c r="J102" s="475" t="s">
        <v>1308</v>
      </c>
      <c r="K102" s="476"/>
      <c r="L102" s="475"/>
      <c r="M102" s="475"/>
      <c r="N102" s="475"/>
      <c r="O102" s="475"/>
      <c r="P102" s="479"/>
      <c r="Q102" s="475" t="s">
        <v>820</v>
      </c>
      <c r="R102" s="475"/>
      <c r="S102" s="475" t="s">
        <v>863</v>
      </c>
      <c r="T102" s="480"/>
      <c r="U102" s="475"/>
      <c r="V102" s="481" t="s">
        <v>864</v>
      </c>
      <c r="W102" s="481" t="s">
        <v>864</v>
      </c>
      <c r="X102" s="232"/>
      <c r="Y102" s="482"/>
      <c r="Z102" s="475" t="s">
        <v>1309</v>
      </c>
      <c r="AA102" s="483"/>
      <c r="AB102" s="475"/>
      <c r="AC102" s="480"/>
      <c r="AD102" s="480">
        <v>1</v>
      </c>
    </row>
    <row r="103" spans="1:1018" s="224" customFormat="1" ht="13.5" customHeight="1">
      <c r="A103" s="225">
        <v>92</v>
      </c>
      <c r="B103" s="217"/>
      <c r="C103" s="241"/>
      <c r="D103" s="241" t="s">
        <v>1310</v>
      </c>
      <c r="E103" s="241"/>
      <c r="F103" s="241"/>
      <c r="G103" s="241"/>
      <c r="H103" s="475" t="s">
        <v>1311</v>
      </c>
      <c r="I103" s="476" t="s">
        <v>1312</v>
      </c>
      <c r="J103" s="475" t="s">
        <v>1313</v>
      </c>
      <c r="K103" s="494" t="s">
        <v>1314</v>
      </c>
      <c r="L103" s="475"/>
      <c r="M103" s="475"/>
      <c r="N103" s="475"/>
      <c r="O103" s="475"/>
      <c r="P103" s="479"/>
      <c r="Q103" s="475" t="s">
        <v>817</v>
      </c>
      <c r="R103" s="475"/>
      <c r="S103" s="475" t="s">
        <v>863</v>
      </c>
      <c r="T103" s="480"/>
      <c r="U103" s="475"/>
      <c r="V103" s="481" t="s">
        <v>864</v>
      </c>
      <c r="W103" s="481" t="s">
        <v>864</v>
      </c>
      <c r="X103" s="232"/>
      <c r="Y103" s="482"/>
      <c r="Z103" s="475"/>
      <c r="AA103" s="483"/>
      <c r="AB103" s="475"/>
      <c r="AC103" s="480"/>
      <c r="AD103" s="480">
        <v>1</v>
      </c>
    </row>
    <row r="104" spans="1:1018" s="224" customFormat="1" ht="13.5" customHeight="1">
      <c r="A104" s="225">
        <v>93</v>
      </c>
      <c r="B104" s="217"/>
      <c r="C104" s="241"/>
      <c r="D104" s="217" t="s">
        <v>1315</v>
      </c>
      <c r="E104" s="219" t="s">
        <v>1235</v>
      </c>
      <c r="F104" s="217"/>
      <c r="G104" s="217"/>
      <c r="H104" s="475" t="s">
        <v>1316</v>
      </c>
      <c r="I104" s="487"/>
      <c r="J104" s="475" t="s">
        <v>1317</v>
      </c>
      <c r="K104" s="476" t="s">
        <v>1318</v>
      </c>
      <c r="L104" s="475"/>
      <c r="M104" s="475"/>
      <c r="N104" s="475"/>
      <c r="O104" s="475"/>
      <c r="P104" s="479"/>
      <c r="Q104" s="475" t="s">
        <v>817</v>
      </c>
      <c r="R104" s="475" t="s">
        <v>864</v>
      </c>
      <c r="S104" s="243" t="s">
        <v>1224</v>
      </c>
      <c r="T104" s="480"/>
      <c r="U104" s="475"/>
      <c r="V104" s="481" t="s">
        <v>864</v>
      </c>
      <c r="W104" s="481" t="s">
        <v>864</v>
      </c>
      <c r="X104" s="232"/>
      <c r="Y104" s="482"/>
      <c r="Z104" s="475"/>
      <c r="AA104" s="483"/>
      <c r="AB104" s="475"/>
      <c r="AC104" s="480">
        <v>1</v>
      </c>
      <c r="AD104" s="480">
        <v>1</v>
      </c>
    </row>
    <row r="105" spans="1:1018" s="224" customFormat="1" ht="13.5" customHeight="1">
      <c r="A105" s="225">
        <v>94</v>
      </c>
      <c r="B105" s="217"/>
      <c r="C105" s="241"/>
      <c r="D105" s="217" t="s">
        <v>1319</v>
      </c>
      <c r="E105" s="241"/>
      <c r="F105" s="241"/>
      <c r="G105" s="241"/>
      <c r="H105" s="475" t="s">
        <v>1320</v>
      </c>
      <c r="I105" s="476" t="s">
        <v>1321</v>
      </c>
      <c r="J105" s="493" t="s">
        <v>1322</v>
      </c>
      <c r="K105" s="476"/>
      <c r="L105" s="475" t="s">
        <v>1323</v>
      </c>
      <c r="M105" s="475" t="s">
        <v>1324</v>
      </c>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row>
    <row r="106" spans="1:1018" s="251" customFormat="1" ht="13.5" customHeight="1">
      <c r="A106" s="225">
        <v>95</v>
      </c>
      <c r="B106" s="217"/>
      <c r="C106" s="241" t="s">
        <v>1325</v>
      </c>
      <c r="D106" s="478"/>
      <c r="E106" s="250"/>
      <c r="F106" s="250"/>
      <c r="G106" s="250"/>
      <c r="H106" s="475" t="s">
        <v>1326</v>
      </c>
      <c r="I106" s="476"/>
      <c r="J106" s="475" t="s">
        <v>1327</v>
      </c>
      <c r="K106" s="476" t="s">
        <v>1328</v>
      </c>
      <c r="L106" s="475"/>
      <c r="M106" s="475"/>
      <c r="N106" s="475"/>
      <c r="O106" s="475"/>
      <c r="P106" s="479"/>
      <c r="Q106" s="475" t="s">
        <v>823</v>
      </c>
      <c r="R106" s="475" t="s">
        <v>864</v>
      </c>
      <c r="S106" s="243" t="s">
        <v>1328</v>
      </c>
      <c r="T106" s="283"/>
      <c r="U106" s="475"/>
      <c r="V106" s="481" t="s">
        <v>864</v>
      </c>
      <c r="W106" s="481" t="s">
        <v>864</v>
      </c>
      <c r="X106" s="232"/>
      <c r="Y106" s="248"/>
      <c r="Z106" s="475"/>
      <c r="AA106" s="483"/>
      <c r="AB106" s="475"/>
      <c r="AC106" s="480">
        <v>1</v>
      </c>
      <c r="AD106" s="480">
        <v>1</v>
      </c>
      <c r="AMD106" s="224"/>
    </row>
    <row r="107" spans="1:1018" s="251" customFormat="1" ht="13.5" customHeight="1">
      <c r="A107" s="225">
        <v>96</v>
      </c>
      <c r="B107" s="217"/>
      <c r="C107" s="241"/>
      <c r="D107" s="478" t="s">
        <v>1329</v>
      </c>
      <c r="E107" s="478"/>
      <c r="F107" s="241"/>
      <c r="G107" s="241"/>
      <c r="H107" s="475" t="s">
        <v>1330</v>
      </c>
      <c r="I107" s="476" t="s">
        <v>1331</v>
      </c>
      <c r="J107" s="475" t="s">
        <v>1332</v>
      </c>
      <c r="K107" s="476" t="s">
        <v>1333</v>
      </c>
      <c r="L107" s="475"/>
      <c r="M107" s="475"/>
      <c r="N107" s="475"/>
      <c r="O107" s="475"/>
      <c r="P107" s="479"/>
      <c r="Q107" s="475" t="s">
        <v>817</v>
      </c>
      <c r="R107" s="475"/>
      <c r="S107" s="475" t="s">
        <v>863</v>
      </c>
      <c r="T107" s="480" t="s">
        <v>864</v>
      </c>
      <c r="U107" s="475"/>
      <c r="V107" s="481" t="s">
        <v>864</v>
      </c>
      <c r="W107" s="481" t="s">
        <v>864</v>
      </c>
      <c r="X107" s="232"/>
      <c r="Y107" s="482"/>
      <c r="Z107" s="475" t="s">
        <v>990</v>
      </c>
      <c r="AA107" s="483"/>
      <c r="AB107" s="475"/>
      <c r="AC107" s="480">
        <v>1</v>
      </c>
      <c r="AD107" s="480">
        <v>1</v>
      </c>
      <c r="AMD107" s="224"/>
    </row>
    <row r="108" spans="1:1018" s="251" customFormat="1" ht="13.5" customHeight="1">
      <c r="A108" s="225">
        <v>97</v>
      </c>
      <c r="B108" s="217"/>
      <c r="C108" s="241"/>
      <c r="D108" s="478" t="s">
        <v>1334</v>
      </c>
      <c r="E108" s="478"/>
      <c r="F108" s="241"/>
      <c r="G108" s="241"/>
      <c r="H108" s="475" t="s">
        <v>1335</v>
      </c>
      <c r="I108" s="476" t="s">
        <v>1336</v>
      </c>
      <c r="J108" s="475" t="s">
        <v>1337</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5" customHeight="1">
      <c r="A109" s="225">
        <v>98</v>
      </c>
      <c r="B109" s="217"/>
      <c r="C109" s="241"/>
      <c r="D109" s="478" t="s">
        <v>1338</v>
      </c>
      <c r="E109" s="478"/>
      <c r="F109" s="241"/>
      <c r="G109" s="241"/>
      <c r="H109" s="475" t="s">
        <v>1339</v>
      </c>
      <c r="I109" s="476" t="s">
        <v>1340</v>
      </c>
      <c r="J109" s="475" t="s">
        <v>1341</v>
      </c>
      <c r="K109" s="476"/>
      <c r="L109" s="475"/>
      <c r="M109" s="475"/>
      <c r="N109" s="475"/>
      <c r="O109" s="475"/>
      <c r="P109" s="479"/>
      <c r="Q109" s="475" t="s">
        <v>817</v>
      </c>
      <c r="R109" s="475"/>
      <c r="S109" s="475" t="s">
        <v>1342</v>
      </c>
      <c r="T109" s="480"/>
      <c r="U109" s="475"/>
      <c r="V109" s="481" t="s">
        <v>864</v>
      </c>
      <c r="W109" s="481" t="s">
        <v>864</v>
      </c>
      <c r="X109" s="232"/>
      <c r="Y109" s="482"/>
      <c r="Z109" s="475"/>
      <c r="AA109" s="483"/>
      <c r="AB109" s="475"/>
      <c r="AC109" s="480">
        <v>1</v>
      </c>
      <c r="AD109" s="480">
        <v>1</v>
      </c>
      <c r="AMD109" s="224"/>
    </row>
    <row r="110" spans="1:1018" s="251" customFormat="1" ht="13.5" customHeight="1">
      <c r="A110" s="225">
        <v>99</v>
      </c>
      <c r="B110" s="217"/>
      <c r="C110" s="241"/>
      <c r="D110" s="478" t="s">
        <v>875</v>
      </c>
      <c r="E110" s="478"/>
      <c r="F110" s="241"/>
      <c r="G110" s="241"/>
      <c r="H110" s="475" t="s">
        <v>1343</v>
      </c>
      <c r="I110" s="276" t="s">
        <v>1344</v>
      </c>
      <c r="J110" s="475" t="s">
        <v>875</v>
      </c>
      <c r="K110" s="476"/>
      <c r="L110" s="475"/>
      <c r="M110" s="475"/>
      <c r="N110" s="475"/>
      <c r="O110" s="475"/>
      <c r="P110" s="479"/>
      <c r="Q110" s="475" t="s">
        <v>820</v>
      </c>
      <c r="R110" s="475"/>
      <c r="S110" s="475" t="s">
        <v>863</v>
      </c>
      <c r="T110" s="480"/>
      <c r="U110" s="475"/>
      <c r="V110" s="481" t="s">
        <v>864</v>
      </c>
      <c r="W110" s="481" t="s">
        <v>864</v>
      </c>
      <c r="X110" s="232"/>
      <c r="Y110" s="482"/>
      <c r="Z110" s="475"/>
      <c r="AA110" s="483"/>
      <c r="AB110" s="475"/>
      <c r="AC110" s="480">
        <v>1</v>
      </c>
      <c r="AD110" s="480">
        <v>1</v>
      </c>
      <c r="AMD110" s="224"/>
    </row>
    <row r="111" spans="1:1018" s="251" customFormat="1" ht="13.5" customHeight="1">
      <c r="A111" s="225">
        <v>100</v>
      </c>
      <c r="B111" s="217"/>
      <c r="C111" s="241"/>
      <c r="D111" s="478" t="s">
        <v>1345</v>
      </c>
      <c r="E111" s="478"/>
      <c r="F111" s="241"/>
      <c r="G111" s="241"/>
      <c r="H111" s="475" t="s">
        <v>1346</v>
      </c>
      <c r="I111" s="476"/>
      <c r="J111" s="475" t="s">
        <v>1347</v>
      </c>
      <c r="K111" s="476"/>
      <c r="L111" s="475"/>
      <c r="M111" s="475"/>
      <c r="N111" s="475"/>
      <c r="O111" s="475"/>
      <c r="P111" s="479"/>
      <c r="Q111" s="475" t="s">
        <v>817</v>
      </c>
      <c r="R111" s="475"/>
      <c r="S111" s="475" t="s">
        <v>863</v>
      </c>
      <c r="T111" s="480"/>
      <c r="U111" s="475"/>
      <c r="V111" s="481" t="s">
        <v>864</v>
      </c>
      <c r="W111" s="481" t="s">
        <v>864</v>
      </c>
      <c r="X111" s="232"/>
      <c r="Y111" s="482"/>
      <c r="Z111" s="475"/>
      <c r="AA111" s="483"/>
      <c r="AB111" s="475"/>
      <c r="AC111" s="480">
        <v>1</v>
      </c>
      <c r="AD111" s="480">
        <v>1</v>
      </c>
      <c r="AMD111" s="224"/>
    </row>
    <row r="112" spans="1:1018" s="251" customFormat="1" ht="13" customHeight="1">
      <c r="A112" s="225">
        <v>101</v>
      </c>
      <c r="B112" s="217"/>
      <c r="C112" s="241"/>
      <c r="D112" s="478" t="s">
        <v>1348</v>
      </c>
      <c r="E112" s="478"/>
      <c r="F112" s="241"/>
      <c r="G112" s="241"/>
      <c r="H112" s="475" t="s">
        <v>1349</v>
      </c>
      <c r="I112" s="476"/>
      <c r="J112" s="475" t="s">
        <v>1350</v>
      </c>
      <c r="K112" s="476"/>
      <c r="L112" s="475"/>
      <c r="M112" s="475"/>
      <c r="N112" s="475"/>
      <c r="O112" s="475"/>
      <c r="P112" s="479"/>
      <c r="Q112" s="475" t="s">
        <v>817</v>
      </c>
      <c r="R112" s="475"/>
      <c r="S112" s="475" t="s">
        <v>863</v>
      </c>
      <c r="T112" s="480"/>
      <c r="U112" s="475"/>
      <c r="V112" s="481" t="s">
        <v>864</v>
      </c>
      <c r="W112" s="481" t="s">
        <v>864</v>
      </c>
      <c r="X112" s="232"/>
      <c r="Y112" s="482"/>
      <c r="Z112" s="475"/>
      <c r="AA112" s="483"/>
      <c r="AB112" s="475"/>
      <c r="AC112" s="480">
        <v>1</v>
      </c>
      <c r="AD112" s="480">
        <v>1</v>
      </c>
      <c r="AMD112" s="224"/>
    </row>
    <row r="113" spans="1:30" s="224" customFormat="1" ht="13.5" customHeight="1">
      <c r="A113" s="225">
        <v>102</v>
      </c>
      <c r="B113" s="217" t="s">
        <v>1351</v>
      </c>
      <c r="C113" s="216"/>
      <c r="D113" s="241"/>
      <c r="E113" s="241"/>
      <c r="F113" s="241"/>
      <c r="G113" s="241"/>
      <c r="H113" s="475" t="s">
        <v>1352</v>
      </c>
      <c r="I113" s="476" t="s">
        <v>1303</v>
      </c>
      <c r="J113" s="475"/>
      <c r="K113" s="476" t="s">
        <v>1353</v>
      </c>
      <c r="L113" s="475"/>
      <c r="M113" s="475"/>
      <c r="N113" s="475"/>
      <c r="O113" s="475"/>
      <c r="P113" s="479"/>
      <c r="Q113" s="475" t="s">
        <v>820</v>
      </c>
      <c r="R113" s="475"/>
      <c r="S113" s="475" t="s">
        <v>863</v>
      </c>
      <c r="T113" s="480"/>
      <c r="U113" s="484"/>
      <c r="V113" s="481"/>
      <c r="W113" s="481" t="s">
        <v>864</v>
      </c>
      <c r="X113" s="232"/>
      <c r="Y113" s="380" t="s">
        <v>1354</v>
      </c>
      <c r="Z113" s="386" t="s">
        <v>1309</v>
      </c>
      <c r="AA113" s="483"/>
      <c r="AB113" s="475"/>
      <c r="AC113" s="480"/>
      <c r="AD113" s="480">
        <v>1</v>
      </c>
    </row>
    <row r="114" spans="1:30" s="224" customFormat="1" ht="13.5" customHeight="1">
      <c r="A114" s="225">
        <v>103</v>
      </c>
      <c r="B114" s="217" t="s">
        <v>1355</v>
      </c>
      <c r="C114" s="216"/>
      <c r="D114" s="216"/>
      <c r="E114" s="216"/>
      <c r="F114" s="216"/>
      <c r="G114" s="216"/>
      <c r="H114" s="475" t="s">
        <v>1356</v>
      </c>
      <c r="I114" s="487"/>
      <c r="J114" s="475"/>
      <c r="K114" s="476" t="s">
        <v>1357</v>
      </c>
      <c r="L114" s="475"/>
      <c r="M114" s="475"/>
      <c r="N114" s="475"/>
      <c r="O114" s="475"/>
      <c r="P114" s="479"/>
      <c r="Q114" s="475" t="s">
        <v>823</v>
      </c>
      <c r="R114" s="475" t="s">
        <v>864</v>
      </c>
      <c r="S114" s="379" t="s">
        <v>1357</v>
      </c>
      <c r="T114" s="480"/>
      <c r="U114" s="488"/>
      <c r="V114" s="481"/>
      <c r="W114" s="260" t="s">
        <v>864</v>
      </c>
      <c r="X114" s="232"/>
      <c r="Y114" s="482"/>
      <c r="Z114" s="475"/>
      <c r="AA114" s="483"/>
      <c r="AB114" s="475"/>
      <c r="AC114" s="480"/>
      <c r="AD114" s="480">
        <v>1</v>
      </c>
    </row>
    <row r="115" spans="1:30" s="224" customFormat="1" ht="13.5" customHeight="1">
      <c r="A115" s="225">
        <v>104</v>
      </c>
      <c r="B115" s="216"/>
      <c r="C115" s="241" t="s">
        <v>1264</v>
      </c>
      <c r="D115" s="241"/>
      <c r="E115" s="241"/>
      <c r="F115" s="241"/>
      <c r="G115" s="241"/>
      <c r="H115" s="475" t="s">
        <v>1358</v>
      </c>
      <c r="I115" s="487"/>
      <c r="J115" s="475"/>
      <c r="K115" s="476" t="s">
        <v>1263</v>
      </c>
      <c r="L115" s="475"/>
      <c r="M115" s="475"/>
      <c r="N115" s="475"/>
      <c r="O115" s="475"/>
      <c r="P115" s="479"/>
      <c r="Q115" s="383" t="s">
        <v>817</v>
      </c>
      <c r="R115" s="475" t="s">
        <v>864</v>
      </c>
      <c r="S115" s="379" t="s">
        <v>1263</v>
      </c>
      <c r="T115" s="480"/>
      <c r="U115" s="480"/>
      <c r="V115" s="481"/>
      <c r="W115" s="260" t="s">
        <v>864</v>
      </c>
      <c r="X115" s="232"/>
      <c r="Y115" s="385" t="s">
        <v>1359</v>
      </c>
      <c r="Z115" s="475"/>
      <c r="AA115" s="483"/>
      <c r="AB115" s="475"/>
      <c r="AC115" s="480"/>
      <c r="AD115" s="480">
        <v>1</v>
      </c>
    </row>
    <row r="116" spans="1:30" s="224" customFormat="1" ht="13.5" customHeight="1">
      <c r="A116" s="225">
        <v>105</v>
      </c>
      <c r="B116" s="216"/>
      <c r="C116" s="241" t="s">
        <v>831</v>
      </c>
      <c r="D116" s="241"/>
      <c r="E116" s="241"/>
      <c r="F116" s="241"/>
      <c r="G116" s="241"/>
      <c r="H116" s="475" t="s">
        <v>1360</v>
      </c>
      <c r="I116" s="487"/>
      <c r="J116" s="475"/>
      <c r="K116" s="476" t="s">
        <v>1180</v>
      </c>
      <c r="L116" s="475"/>
      <c r="M116" s="475"/>
      <c r="N116" s="475"/>
      <c r="O116" s="475"/>
      <c r="P116" s="479"/>
      <c r="Q116" s="475" t="s">
        <v>817</v>
      </c>
      <c r="R116" s="475"/>
      <c r="S116" s="475" t="s">
        <v>863</v>
      </c>
      <c r="T116" s="480"/>
      <c r="U116" s="488"/>
      <c r="V116" s="481"/>
      <c r="W116" s="260" t="s">
        <v>864</v>
      </c>
      <c r="X116" s="232"/>
      <c r="Y116" s="482"/>
      <c r="Z116" s="475"/>
      <c r="AA116" s="483"/>
      <c r="AB116" s="475"/>
      <c r="AC116" s="480"/>
      <c r="AD116" s="480">
        <v>1</v>
      </c>
    </row>
    <row r="117" spans="1:30" s="224" customFormat="1" ht="13.5" customHeight="1">
      <c r="A117" s="225">
        <v>106</v>
      </c>
      <c r="B117" s="217"/>
      <c r="C117" s="241" t="s">
        <v>1361</v>
      </c>
      <c r="D117" s="241"/>
      <c r="E117" s="241"/>
      <c r="F117" s="241"/>
      <c r="G117" s="241"/>
      <c r="H117" s="475" t="s">
        <v>1362</v>
      </c>
      <c r="I117" s="487" t="s">
        <v>1363</v>
      </c>
      <c r="J117" s="475"/>
      <c r="K117" s="476" t="s">
        <v>1314</v>
      </c>
      <c r="L117" s="475"/>
      <c r="M117" s="475"/>
      <c r="N117" s="475"/>
      <c r="O117" s="475"/>
      <c r="P117" s="479"/>
      <c r="Q117" s="475" t="s">
        <v>820</v>
      </c>
      <c r="R117" s="475"/>
      <c r="S117" s="475" t="s">
        <v>863</v>
      </c>
      <c r="T117" s="480"/>
      <c r="U117" s="480"/>
      <c r="V117" s="481"/>
      <c r="W117" s="481" t="s">
        <v>864</v>
      </c>
      <c r="X117" s="232"/>
      <c r="Y117" s="482"/>
      <c r="Z117" s="475"/>
      <c r="AA117" s="483"/>
      <c r="AB117" s="475"/>
      <c r="AC117" s="480"/>
      <c r="AD117" s="480">
        <v>1</v>
      </c>
    </row>
    <row r="118" spans="1:30" s="224" customFormat="1" ht="14.25" customHeight="1">
      <c r="A118" s="225">
        <v>107</v>
      </c>
      <c r="B118" s="217" t="s">
        <v>2122</v>
      </c>
      <c r="C118" s="217"/>
      <c r="D118" s="217"/>
      <c r="E118" s="217"/>
      <c r="F118" s="217"/>
      <c r="G118" s="217"/>
      <c r="H118" s="475" t="s">
        <v>1364</v>
      </c>
      <c r="I118" s="487"/>
      <c r="J118" s="475"/>
      <c r="K118" s="476" t="s">
        <v>1365</v>
      </c>
      <c r="L118" s="475"/>
      <c r="M118" s="475"/>
      <c r="N118" s="475"/>
      <c r="O118" s="475"/>
      <c r="P118" s="479"/>
      <c r="Q118" s="475" t="s">
        <v>823</v>
      </c>
      <c r="R118" s="475" t="s">
        <v>864</v>
      </c>
      <c r="S118" s="379" t="s">
        <v>1365</v>
      </c>
      <c r="T118" s="480"/>
      <c r="U118" s="259"/>
      <c r="V118" s="260" t="s">
        <v>864</v>
      </c>
      <c r="W118" s="260" t="s">
        <v>864</v>
      </c>
      <c r="X118" s="232"/>
      <c r="Y118" s="482"/>
      <c r="Z118" s="475"/>
      <c r="AA118" s="245"/>
      <c r="AB118" s="475"/>
      <c r="AC118" s="480"/>
      <c r="AD118" s="480">
        <v>1</v>
      </c>
    </row>
    <row r="119" spans="1:30" s="224" customFormat="1" ht="13.5" customHeight="1">
      <c r="A119" s="225">
        <v>108</v>
      </c>
      <c r="B119" s="217"/>
      <c r="C119" s="217" t="s">
        <v>1366</v>
      </c>
      <c r="D119" s="241"/>
      <c r="E119" s="219"/>
      <c r="F119" s="241"/>
      <c r="G119" s="241"/>
      <c r="H119" s="475" t="s">
        <v>1367</v>
      </c>
      <c r="I119" s="487"/>
      <c r="J119" s="475"/>
      <c r="K119" s="476" t="s">
        <v>1180</v>
      </c>
      <c r="L119" s="475"/>
      <c r="M119" s="475"/>
      <c r="N119" s="475"/>
      <c r="O119" s="475"/>
      <c r="P119" s="479"/>
      <c r="Q119" s="475" t="s">
        <v>820</v>
      </c>
      <c r="R119" s="475"/>
      <c r="S119" s="476" t="s">
        <v>863</v>
      </c>
      <c r="T119" s="480"/>
      <c r="U119" s="480"/>
      <c r="V119" s="481" t="s">
        <v>864</v>
      </c>
      <c r="W119" s="260" t="s">
        <v>864</v>
      </c>
      <c r="X119" s="232"/>
      <c r="Y119" s="266" t="s">
        <v>1368</v>
      </c>
      <c r="Z119" s="475" t="s">
        <v>1369</v>
      </c>
      <c r="AA119" s="483"/>
      <c r="AB119" s="475"/>
      <c r="AC119" s="480"/>
      <c r="AD119" s="480">
        <v>1</v>
      </c>
    </row>
    <row r="120" spans="1:30" s="224" customFormat="1" ht="13.5" customHeight="1">
      <c r="A120" s="225">
        <v>109</v>
      </c>
      <c r="B120" s="217"/>
      <c r="C120" s="217" t="s">
        <v>1370</v>
      </c>
      <c r="D120" s="219"/>
      <c r="E120" s="219"/>
      <c r="F120" s="219"/>
      <c r="G120" s="219"/>
      <c r="H120" s="475"/>
      <c r="I120" s="487"/>
      <c r="J120" s="475"/>
      <c r="K120" s="476" t="s">
        <v>1371</v>
      </c>
      <c r="L120" s="475"/>
      <c r="M120" s="475"/>
      <c r="N120" s="475"/>
      <c r="O120" s="475"/>
      <c r="P120" s="479"/>
      <c r="Q120" s="475" t="s">
        <v>817</v>
      </c>
      <c r="R120" s="475" t="s">
        <v>864</v>
      </c>
      <c r="S120" s="243" t="s">
        <v>1371</v>
      </c>
      <c r="T120" s="480"/>
      <c r="U120" s="480"/>
      <c r="V120" s="260"/>
      <c r="W120" s="260" t="s">
        <v>864</v>
      </c>
      <c r="X120" s="232"/>
      <c r="Y120" s="482"/>
      <c r="Z120" s="475"/>
      <c r="AA120" s="245"/>
      <c r="AB120" s="475"/>
      <c r="AC120" s="480"/>
      <c r="AD120" s="480">
        <v>1</v>
      </c>
    </row>
    <row r="121" spans="1:30" s="224" customFormat="1" ht="13.5" customHeight="1">
      <c r="A121" s="225">
        <v>110</v>
      </c>
      <c r="B121" s="217"/>
      <c r="C121" s="217"/>
      <c r="D121" s="241" t="s">
        <v>1372</v>
      </c>
      <c r="E121" s="219" t="s">
        <v>2225</v>
      </c>
      <c r="F121" s="219"/>
      <c r="G121" s="219"/>
      <c r="H121" s="475" t="s">
        <v>1373</v>
      </c>
      <c r="I121" s="487"/>
      <c r="J121" s="475"/>
      <c r="K121" s="476" t="s">
        <v>1374</v>
      </c>
      <c r="L121" s="475"/>
      <c r="M121" s="475"/>
      <c r="N121" s="475"/>
      <c r="O121" s="475"/>
      <c r="P121" s="479"/>
      <c r="Q121" s="475" t="s">
        <v>823</v>
      </c>
      <c r="R121" s="475" t="s">
        <v>864</v>
      </c>
      <c r="S121" s="379" t="s">
        <v>1374</v>
      </c>
      <c r="T121" s="480"/>
      <c r="U121" s="480"/>
      <c r="V121" s="481"/>
      <c r="W121" s="260" t="s">
        <v>864</v>
      </c>
      <c r="X121" s="232"/>
      <c r="Y121" s="482"/>
      <c r="Z121" s="475"/>
      <c r="AA121" s="483"/>
      <c r="AB121" s="475"/>
      <c r="AC121" s="480"/>
      <c r="AD121" s="480">
        <v>1</v>
      </c>
    </row>
    <row r="122" spans="1:30" s="224" customFormat="1" ht="13.5" customHeight="1">
      <c r="A122" s="225">
        <v>111</v>
      </c>
      <c r="B122" s="217"/>
      <c r="C122" s="217"/>
      <c r="D122" s="241"/>
      <c r="E122" s="241" t="s">
        <v>1375</v>
      </c>
      <c r="F122" s="241"/>
      <c r="G122" s="241"/>
      <c r="H122" s="475" t="s">
        <v>1376</v>
      </c>
      <c r="I122" s="487" t="s">
        <v>1377</v>
      </c>
      <c r="J122" s="475"/>
      <c r="K122" s="476" t="s">
        <v>908</v>
      </c>
      <c r="L122" s="475"/>
      <c r="M122" s="475"/>
      <c r="N122" s="475"/>
      <c r="O122" s="475"/>
      <c r="P122" s="479"/>
      <c r="Q122" s="475" t="s">
        <v>820</v>
      </c>
      <c r="R122" s="475"/>
      <c r="S122" s="475" t="s">
        <v>863</v>
      </c>
      <c r="T122" s="480" t="s">
        <v>864</v>
      </c>
      <c r="U122" s="480" t="s">
        <v>1378</v>
      </c>
      <c r="V122" s="260"/>
      <c r="W122" s="260" t="s">
        <v>864</v>
      </c>
      <c r="X122" s="232"/>
      <c r="Y122" s="266" t="s">
        <v>1379</v>
      </c>
      <c r="Z122" s="475" t="s">
        <v>1284</v>
      </c>
      <c r="AA122" s="245"/>
      <c r="AB122" s="475"/>
      <c r="AC122" s="480"/>
      <c r="AD122" s="480">
        <v>1</v>
      </c>
    </row>
    <row r="123" spans="1:30" s="224" customFormat="1" ht="13.5" customHeight="1">
      <c r="A123" s="225">
        <v>112</v>
      </c>
      <c r="B123" s="217"/>
      <c r="C123" s="217"/>
      <c r="D123" s="241"/>
      <c r="E123" s="241" t="s">
        <v>1177</v>
      </c>
      <c r="F123" s="241"/>
      <c r="G123" s="241"/>
      <c r="H123" s="475" t="s">
        <v>1380</v>
      </c>
      <c r="I123" s="487" t="s">
        <v>1321</v>
      </c>
      <c r="J123" s="475"/>
      <c r="K123" s="476" t="s">
        <v>1381</v>
      </c>
      <c r="L123" s="475"/>
      <c r="M123" s="475"/>
      <c r="N123" s="475"/>
      <c r="O123" s="475"/>
      <c r="P123" s="479"/>
      <c r="Q123" s="475" t="s">
        <v>820</v>
      </c>
      <c r="R123" s="475"/>
      <c r="S123" s="475" t="s">
        <v>863</v>
      </c>
      <c r="T123" s="480"/>
      <c r="U123" s="480"/>
      <c r="V123" s="260"/>
      <c r="W123" s="260" t="s">
        <v>864</v>
      </c>
      <c r="X123" s="232"/>
      <c r="Y123" s="482"/>
      <c r="Z123" s="475"/>
      <c r="AA123" s="245"/>
      <c r="AB123" s="475"/>
      <c r="AC123" s="480"/>
      <c r="AD123" s="480">
        <v>1</v>
      </c>
    </row>
    <row r="124" spans="1:30" s="224" customFormat="1" ht="13.5" customHeight="1">
      <c r="A124" s="225">
        <v>113</v>
      </c>
      <c r="B124" s="217"/>
      <c r="C124" s="217"/>
      <c r="D124" s="217" t="s">
        <v>1219</v>
      </c>
      <c r="E124" s="219" t="s">
        <v>1235</v>
      </c>
      <c r="F124" s="241"/>
      <c r="G124" s="241"/>
      <c r="H124" s="475" t="s">
        <v>1382</v>
      </c>
      <c r="I124" s="487"/>
      <c r="J124" s="475"/>
      <c r="K124" s="476" t="s">
        <v>1224</v>
      </c>
      <c r="L124" s="475"/>
      <c r="M124" s="475"/>
      <c r="N124" s="475"/>
      <c r="O124" s="475"/>
      <c r="P124" s="479"/>
      <c r="Q124" s="475" t="s">
        <v>823</v>
      </c>
      <c r="R124" s="475" t="s">
        <v>864</v>
      </c>
      <c r="S124" s="243" t="s">
        <v>1224</v>
      </c>
      <c r="T124" s="480"/>
      <c r="U124" s="480"/>
      <c r="V124" s="260"/>
      <c r="W124" s="260" t="s">
        <v>864</v>
      </c>
      <c r="X124" s="232"/>
      <c r="Y124" s="384" t="s">
        <v>1383</v>
      </c>
      <c r="Z124" s="391" t="s">
        <v>1384</v>
      </c>
      <c r="AA124" s="245" t="s">
        <v>1225</v>
      </c>
      <c r="AB124" s="475"/>
      <c r="AC124" s="480"/>
      <c r="AD124" s="480">
        <v>1</v>
      </c>
    </row>
    <row r="125" spans="1:30" s="224" customFormat="1" ht="13.5" customHeight="1">
      <c r="A125" s="225">
        <v>114</v>
      </c>
      <c r="B125" s="217"/>
      <c r="C125" s="217"/>
      <c r="D125" s="217" t="s">
        <v>1385</v>
      </c>
      <c r="E125" s="241"/>
      <c r="F125" s="241"/>
      <c r="G125" s="241"/>
      <c r="H125" s="475" t="s">
        <v>1386</v>
      </c>
      <c r="I125" s="487"/>
      <c r="J125" s="475"/>
      <c r="K125" s="476" t="s">
        <v>1387</v>
      </c>
      <c r="L125" s="475"/>
      <c r="M125" s="475"/>
      <c r="N125" s="475"/>
      <c r="O125" s="475"/>
      <c r="P125" s="479"/>
      <c r="Q125" s="475" t="s">
        <v>817</v>
      </c>
      <c r="R125" s="475" t="s">
        <v>864</v>
      </c>
      <c r="S125" s="379" t="s">
        <v>1387</v>
      </c>
      <c r="T125" s="480"/>
      <c r="U125" s="480"/>
      <c r="V125" s="260"/>
      <c r="W125" s="260" t="s">
        <v>864</v>
      </c>
      <c r="X125" s="232"/>
      <c r="Y125" s="482"/>
      <c r="Z125" s="475"/>
      <c r="AA125" s="245"/>
      <c r="AB125" s="475"/>
      <c r="AC125" s="480"/>
      <c r="AD125" s="480">
        <v>1</v>
      </c>
    </row>
    <row r="126" spans="1:30" s="224" customFormat="1" ht="13.5" customHeight="1">
      <c r="A126" s="225">
        <v>115</v>
      </c>
      <c r="B126" s="217"/>
      <c r="C126" s="217"/>
      <c r="D126" s="217"/>
      <c r="E126" s="217" t="s">
        <v>1042</v>
      </c>
      <c r="F126" s="219" t="s">
        <v>1388</v>
      </c>
      <c r="G126" s="241"/>
      <c r="H126" s="475"/>
      <c r="I126" s="487"/>
      <c r="J126" s="475"/>
      <c r="K126" s="476" t="s">
        <v>1043</v>
      </c>
      <c r="L126" s="475"/>
      <c r="M126" s="475"/>
      <c r="N126" s="475"/>
      <c r="O126" s="475"/>
      <c r="P126" s="479"/>
      <c r="Q126" s="475" t="s">
        <v>817</v>
      </c>
      <c r="R126" s="475" t="s">
        <v>864</v>
      </c>
      <c r="S126" s="243" t="s">
        <v>1043</v>
      </c>
      <c r="T126" s="480"/>
      <c r="U126" s="480"/>
      <c r="V126" s="260"/>
      <c r="W126" s="260" t="s">
        <v>864</v>
      </c>
      <c r="X126" s="232"/>
      <c r="Y126" s="482"/>
      <c r="Z126" s="475"/>
      <c r="AA126" s="245"/>
      <c r="AB126" s="475"/>
      <c r="AC126" s="480"/>
      <c r="AD126" s="480">
        <v>1</v>
      </c>
    </row>
    <row r="127" spans="1:30" s="224" customFormat="1" ht="13.5" customHeight="1">
      <c r="A127" s="225">
        <v>116</v>
      </c>
      <c r="B127" s="217"/>
      <c r="C127" s="217"/>
      <c r="D127" s="217"/>
      <c r="E127" s="217" t="s">
        <v>1067</v>
      </c>
      <c r="F127" s="219" t="s">
        <v>1389</v>
      </c>
      <c r="G127" s="241"/>
      <c r="H127" s="475"/>
      <c r="I127" s="487"/>
      <c r="J127" s="475"/>
      <c r="K127" s="476" t="s">
        <v>1068</v>
      </c>
      <c r="L127" s="475"/>
      <c r="M127" s="475"/>
      <c r="N127" s="475"/>
      <c r="O127" s="475"/>
      <c r="P127" s="479"/>
      <c r="Q127" s="475" t="s">
        <v>817</v>
      </c>
      <c r="R127" s="475" t="s">
        <v>864</v>
      </c>
      <c r="S127" s="243" t="s">
        <v>1068</v>
      </c>
      <c r="T127" s="480"/>
      <c r="U127" s="480"/>
      <c r="V127" s="260"/>
      <c r="W127" s="260" t="s">
        <v>864</v>
      </c>
      <c r="X127" s="232"/>
      <c r="Y127" s="482"/>
      <c r="Z127" s="475"/>
      <c r="AA127" s="245"/>
      <c r="AB127" s="475"/>
      <c r="AC127" s="480"/>
      <c r="AD127" s="480">
        <v>1</v>
      </c>
    </row>
    <row r="128" spans="1:30" s="224" customFormat="1" ht="13.5" customHeight="1">
      <c r="A128" s="225">
        <v>117</v>
      </c>
      <c r="B128" s="217"/>
      <c r="C128" s="217"/>
      <c r="D128" s="217" t="s">
        <v>1390</v>
      </c>
      <c r="E128" s="241"/>
      <c r="F128" s="241"/>
      <c r="G128" s="241"/>
      <c r="H128" s="475"/>
      <c r="I128" s="487"/>
      <c r="J128" s="475"/>
      <c r="K128" s="476" t="s">
        <v>1391</v>
      </c>
      <c r="L128" s="475"/>
      <c r="M128" s="475"/>
      <c r="N128" s="475"/>
      <c r="O128" s="475"/>
      <c r="P128" s="479"/>
      <c r="Q128" s="475" t="s">
        <v>817</v>
      </c>
      <c r="R128" s="475" t="s">
        <v>864</v>
      </c>
      <c r="S128" s="379" t="s">
        <v>1391</v>
      </c>
      <c r="T128" s="480"/>
      <c r="U128" s="480"/>
      <c r="V128" s="260"/>
      <c r="W128" s="260" t="s">
        <v>864</v>
      </c>
      <c r="X128" s="232"/>
      <c r="Y128" s="482"/>
      <c r="Z128" s="482" t="s">
        <v>1392</v>
      </c>
      <c r="AA128" s="245"/>
      <c r="AB128" s="475"/>
      <c r="AC128" s="480"/>
      <c r="AD128" s="480">
        <v>1</v>
      </c>
    </row>
    <row r="129" spans="1:30" s="224" customFormat="1" ht="13.5" customHeight="1">
      <c r="A129" s="225">
        <v>118</v>
      </c>
      <c r="B129" s="217"/>
      <c r="C129" s="217"/>
      <c r="D129" s="217"/>
      <c r="E129" s="241" t="s">
        <v>1264</v>
      </c>
      <c r="F129" s="241"/>
      <c r="G129" s="241"/>
      <c r="H129" s="475" t="s">
        <v>1393</v>
      </c>
      <c r="I129" s="487"/>
      <c r="J129" s="475"/>
      <c r="K129" s="476" t="s">
        <v>1263</v>
      </c>
      <c r="L129" s="475"/>
      <c r="M129" s="475"/>
      <c r="N129" s="475"/>
      <c r="O129" s="475"/>
      <c r="P129" s="479"/>
      <c r="Q129" s="475" t="s">
        <v>820</v>
      </c>
      <c r="R129" s="475" t="s">
        <v>864</v>
      </c>
      <c r="S129" s="243" t="s">
        <v>1263</v>
      </c>
      <c r="T129" s="480"/>
      <c r="U129" s="480"/>
      <c r="V129" s="260"/>
      <c r="W129" s="260" t="s">
        <v>864</v>
      </c>
      <c r="X129" s="232"/>
      <c r="Y129" s="482"/>
      <c r="Z129" s="475"/>
      <c r="AA129" s="245"/>
      <c r="AB129" s="475"/>
      <c r="AC129" s="480"/>
      <c r="AD129" s="480">
        <v>1</v>
      </c>
    </row>
    <row r="130" spans="1:30" s="224" customFormat="1" ht="13.5" customHeight="1">
      <c r="A130" s="225">
        <v>119</v>
      </c>
      <c r="B130" s="217"/>
      <c r="C130" s="217"/>
      <c r="D130" s="217"/>
      <c r="E130" s="241" t="s">
        <v>2223</v>
      </c>
      <c r="F130" s="241"/>
      <c r="G130" s="241"/>
      <c r="H130" s="475" t="s">
        <v>1394</v>
      </c>
      <c r="I130" s="487">
        <v>10000668540</v>
      </c>
      <c r="J130" s="475"/>
      <c r="K130" s="476" t="s">
        <v>1180</v>
      </c>
      <c r="L130" s="475"/>
      <c r="M130" s="475"/>
      <c r="N130" s="475"/>
      <c r="O130" s="475"/>
      <c r="P130" s="479"/>
      <c r="Q130" s="475" t="s">
        <v>817</v>
      </c>
      <c r="R130" s="475"/>
      <c r="S130" s="475" t="s">
        <v>863</v>
      </c>
      <c r="T130" s="480"/>
      <c r="U130" s="374"/>
      <c r="V130" s="260"/>
      <c r="W130" s="260" t="s">
        <v>864</v>
      </c>
      <c r="X130" s="232"/>
      <c r="Y130" s="380" t="s">
        <v>1395</v>
      </c>
      <c r="Z130" s="475" t="s">
        <v>1396</v>
      </c>
      <c r="AA130" s="245"/>
      <c r="AB130" s="475"/>
      <c r="AC130" s="480"/>
      <c r="AD130" s="480">
        <v>1</v>
      </c>
    </row>
    <row r="131" spans="1:30" s="224" customFormat="1" ht="13.5" customHeight="1">
      <c r="A131" s="225">
        <v>120</v>
      </c>
      <c r="B131" s="217"/>
      <c r="C131" s="217"/>
      <c r="D131" s="241"/>
      <c r="E131" s="241" t="s">
        <v>1397</v>
      </c>
      <c r="F131" s="219" t="s">
        <v>1398</v>
      </c>
      <c r="G131" s="241"/>
      <c r="H131" s="475"/>
      <c r="I131" s="487"/>
      <c r="J131" s="475"/>
      <c r="K131" s="476" t="s">
        <v>1387</v>
      </c>
      <c r="L131" s="475"/>
      <c r="M131" s="475"/>
      <c r="N131" s="475"/>
      <c r="O131" s="475"/>
      <c r="P131" s="479"/>
      <c r="Q131" s="475" t="s">
        <v>817</v>
      </c>
      <c r="R131" s="475" t="s">
        <v>864</v>
      </c>
      <c r="S131" s="379" t="s">
        <v>1387</v>
      </c>
      <c r="T131" s="480"/>
      <c r="U131" s="480"/>
      <c r="V131" s="481"/>
      <c r="W131" s="481" t="s">
        <v>864</v>
      </c>
      <c r="X131" s="232"/>
      <c r="Y131" s="482"/>
      <c r="Z131" s="475"/>
      <c r="AA131" s="483"/>
      <c r="AB131" s="475"/>
      <c r="AC131" s="480"/>
      <c r="AD131" s="480">
        <v>1</v>
      </c>
    </row>
    <row r="132" spans="1:30" s="224" customFormat="1" ht="13.5" customHeight="1">
      <c r="A132" s="225">
        <v>121</v>
      </c>
      <c r="B132" s="217"/>
      <c r="C132" s="217"/>
      <c r="D132" s="217"/>
      <c r="E132" s="217" t="s">
        <v>1399</v>
      </c>
      <c r="F132" s="219" t="s">
        <v>1235</v>
      </c>
      <c r="G132" s="241"/>
      <c r="H132" s="475" t="s">
        <v>1382</v>
      </c>
      <c r="I132" s="487"/>
      <c r="J132" s="475"/>
      <c r="K132" s="476" t="s">
        <v>1224</v>
      </c>
      <c r="L132" s="475"/>
      <c r="M132" s="475"/>
      <c r="N132" s="475"/>
      <c r="O132" s="475"/>
      <c r="P132" s="479"/>
      <c r="Q132" s="475" t="s">
        <v>823</v>
      </c>
      <c r="R132" s="475" t="s">
        <v>864</v>
      </c>
      <c r="S132" s="243" t="s">
        <v>1224</v>
      </c>
      <c r="T132" s="480"/>
      <c r="U132" s="259"/>
      <c r="V132" s="260"/>
      <c r="W132" s="260" t="s">
        <v>864</v>
      </c>
      <c r="X132" s="232"/>
      <c r="Y132" s="482"/>
      <c r="Z132" s="475"/>
      <c r="AA132" s="245" t="s">
        <v>1225</v>
      </c>
      <c r="AB132" s="475"/>
      <c r="AC132" s="480"/>
      <c r="AD132" s="480">
        <v>1</v>
      </c>
    </row>
    <row r="133" spans="1:30" s="224" customFormat="1" ht="13.5" customHeight="1">
      <c r="A133" s="225">
        <v>122</v>
      </c>
      <c r="B133" s="217"/>
      <c r="C133" s="217" t="s">
        <v>1400</v>
      </c>
      <c r="D133" s="241"/>
      <c r="E133" s="241"/>
      <c r="F133" s="241"/>
      <c r="G133" s="241"/>
      <c r="H133" s="475" t="s">
        <v>1401</v>
      </c>
      <c r="I133" s="487"/>
      <c r="J133" s="475"/>
      <c r="K133" s="476" t="s">
        <v>1402</v>
      </c>
      <c r="L133" s="475"/>
      <c r="M133" s="475"/>
      <c r="N133" s="475"/>
      <c r="O133" s="475"/>
      <c r="P133" s="479"/>
      <c r="Q133" s="475" t="s">
        <v>817</v>
      </c>
      <c r="R133" s="475" t="s">
        <v>864</v>
      </c>
      <c r="S133" s="243" t="s">
        <v>1403</v>
      </c>
      <c r="T133" s="480"/>
      <c r="U133" s="480"/>
      <c r="V133" s="260" t="s">
        <v>864</v>
      </c>
      <c r="W133" s="260" t="s">
        <v>864</v>
      </c>
      <c r="X133" s="232"/>
      <c r="Y133" s="482"/>
      <c r="Z133" s="475"/>
      <c r="AA133" s="245"/>
      <c r="AB133" s="475"/>
      <c r="AC133" s="480"/>
      <c r="AD133" s="480">
        <v>1</v>
      </c>
    </row>
    <row r="134" spans="1:30" s="224" customFormat="1" ht="13.5" customHeight="1">
      <c r="A134" s="225">
        <v>123</v>
      </c>
      <c r="B134" s="217"/>
      <c r="C134" s="217"/>
      <c r="D134" s="217" t="s">
        <v>1404</v>
      </c>
      <c r="E134" s="241"/>
      <c r="F134" s="241"/>
      <c r="G134" s="241"/>
      <c r="H134" s="475" t="s">
        <v>1405</v>
      </c>
      <c r="I134" s="487"/>
      <c r="J134" s="475"/>
      <c r="K134" s="476" t="s">
        <v>1406</v>
      </c>
      <c r="L134" s="475"/>
      <c r="M134" s="475"/>
      <c r="N134" s="475"/>
      <c r="O134" s="475"/>
      <c r="P134" s="479"/>
      <c r="Q134" s="475" t="s">
        <v>817</v>
      </c>
      <c r="R134" s="475" t="s">
        <v>864</v>
      </c>
      <c r="S134" s="243" t="s">
        <v>1407</v>
      </c>
      <c r="T134" s="480"/>
      <c r="U134" s="259"/>
      <c r="V134" s="260"/>
      <c r="W134" s="260" t="s">
        <v>864</v>
      </c>
      <c r="X134" s="232"/>
      <c r="Y134" s="482"/>
      <c r="Z134" s="475"/>
      <c r="AA134" s="245"/>
      <c r="AB134" s="475"/>
      <c r="AC134" s="480"/>
      <c r="AD134" s="480">
        <v>1</v>
      </c>
    </row>
    <row r="135" spans="1:30" s="224" customFormat="1" ht="13.5" customHeight="1">
      <c r="A135" s="225">
        <v>124</v>
      </c>
      <c r="B135" s="217"/>
      <c r="C135" s="217"/>
      <c r="D135" s="217"/>
      <c r="E135" s="241" t="s">
        <v>1408</v>
      </c>
      <c r="F135" s="241"/>
      <c r="G135" s="241"/>
      <c r="H135" s="475" t="s">
        <v>1405</v>
      </c>
      <c r="I135" s="487"/>
      <c r="J135" s="475"/>
      <c r="K135" s="476" t="s">
        <v>888</v>
      </c>
      <c r="L135" s="475"/>
      <c r="M135" s="475"/>
      <c r="N135" s="475"/>
      <c r="O135" s="475"/>
      <c r="P135" s="479"/>
      <c r="Q135" s="475" t="s">
        <v>817</v>
      </c>
      <c r="R135" s="475"/>
      <c r="S135" s="475" t="s">
        <v>863</v>
      </c>
      <c r="T135" s="480" t="s">
        <v>864</v>
      </c>
      <c r="U135" s="261" t="s">
        <v>2207</v>
      </c>
      <c r="V135" s="481"/>
      <c r="W135" s="260" t="s">
        <v>864</v>
      </c>
      <c r="X135" s="232"/>
      <c r="Y135" s="266" t="s">
        <v>1409</v>
      </c>
      <c r="Z135" s="386" t="s">
        <v>1410</v>
      </c>
      <c r="AA135" s="245"/>
      <c r="AB135" s="475"/>
      <c r="AC135" s="480"/>
      <c r="AD135" s="480">
        <v>1</v>
      </c>
    </row>
    <row r="136" spans="1:30" s="224" customFormat="1" ht="13.5" customHeight="1">
      <c r="A136" s="225">
        <v>125</v>
      </c>
      <c r="B136" s="217"/>
      <c r="C136" s="217"/>
      <c r="D136" s="217"/>
      <c r="E136" s="241" t="s">
        <v>1411</v>
      </c>
      <c r="F136" s="241"/>
      <c r="G136" s="241"/>
      <c r="H136" s="475" t="s">
        <v>1412</v>
      </c>
      <c r="I136" s="487"/>
      <c r="J136" s="475"/>
      <c r="K136" s="476" t="s">
        <v>1413</v>
      </c>
      <c r="L136" s="475"/>
      <c r="M136" s="475"/>
      <c r="N136" s="475"/>
      <c r="O136" s="475"/>
      <c r="P136" s="479"/>
      <c r="Q136" s="475" t="s">
        <v>817</v>
      </c>
      <c r="R136" s="475"/>
      <c r="S136" s="475" t="s">
        <v>863</v>
      </c>
      <c r="T136" s="480" t="s">
        <v>864</v>
      </c>
      <c r="U136" s="261" t="s">
        <v>2208</v>
      </c>
      <c r="V136" s="481"/>
      <c r="W136" s="260" t="s">
        <v>864</v>
      </c>
      <c r="X136" s="232"/>
      <c r="Y136" s="266" t="s">
        <v>1414</v>
      </c>
      <c r="Z136" s="475"/>
      <c r="AA136" s="245"/>
      <c r="AB136" s="475"/>
      <c r="AC136" s="480"/>
      <c r="AD136" s="480">
        <v>1</v>
      </c>
    </row>
    <row r="137" spans="1:30" s="224" customFormat="1" ht="13.5" customHeight="1">
      <c r="A137" s="225">
        <v>126</v>
      </c>
      <c r="B137" s="217"/>
      <c r="C137" s="217"/>
      <c r="D137" s="217" t="s">
        <v>1415</v>
      </c>
      <c r="E137" s="241"/>
      <c r="F137" s="241"/>
      <c r="G137" s="241"/>
      <c r="H137" s="475" t="s">
        <v>1416</v>
      </c>
      <c r="I137" s="487"/>
      <c r="J137" s="475"/>
      <c r="K137" s="476" t="s">
        <v>1053</v>
      </c>
      <c r="L137" s="475"/>
      <c r="M137" s="475"/>
      <c r="N137" s="475"/>
      <c r="O137" s="475"/>
      <c r="P137" s="479"/>
      <c r="Q137" s="475" t="s">
        <v>817</v>
      </c>
      <c r="R137" s="475" t="s">
        <v>864</v>
      </c>
      <c r="S137" s="379" t="s">
        <v>1417</v>
      </c>
      <c r="T137" s="480"/>
      <c r="U137" s="480"/>
      <c r="V137" s="260"/>
      <c r="W137" s="260" t="s">
        <v>864</v>
      </c>
      <c r="X137" s="232"/>
      <c r="Y137" s="482"/>
      <c r="Z137" s="475"/>
      <c r="AA137" s="245"/>
      <c r="AB137" s="475"/>
      <c r="AC137" s="480"/>
      <c r="AD137" s="480">
        <v>1</v>
      </c>
    </row>
    <row r="138" spans="1:30" s="224" customFormat="1" ht="13.5" customHeight="1">
      <c r="A138" s="225">
        <v>127</v>
      </c>
      <c r="B138" s="217"/>
      <c r="C138" s="217"/>
      <c r="D138" s="217"/>
      <c r="E138" s="241" t="s">
        <v>1418</v>
      </c>
      <c r="F138" s="241"/>
      <c r="G138" s="241"/>
      <c r="H138" s="475" t="s">
        <v>1416</v>
      </c>
      <c r="I138" s="487" t="s">
        <v>1419</v>
      </c>
      <c r="J138" s="475"/>
      <c r="K138" s="476" t="s">
        <v>1381</v>
      </c>
      <c r="L138" s="475"/>
      <c r="M138" s="475"/>
      <c r="N138" s="475"/>
      <c r="O138" s="475"/>
      <c r="P138" s="479"/>
      <c r="Q138" s="475" t="s">
        <v>817</v>
      </c>
      <c r="R138" s="475"/>
      <c r="S138" s="475" t="s">
        <v>863</v>
      </c>
      <c r="T138" s="480"/>
      <c r="U138" s="480"/>
      <c r="V138" s="260"/>
      <c r="W138" s="260" t="s">
        <v>864</v>
      </c>
      <c r="X138" s="232"/>
      <c r="Y138" s="380" t="s">
        <v>1420</v>
      </c>
      <c r="Z138" s="475"/>
      <c r="AA138" s="245"/>
      <c r="AB138" s="475"/>
      <c r="AC138" s="480"/>
      <c r="AD138" s="480">
        <v>1</v>
      </c>
    </row>
    <row r="139" spans="1:30" s="224" customFormat="1" ht="13.5" customHeight="1">
      <c r="A139" s="225">
        <v>128</v>
      </c>
      <c r="B139" s="217"/>
      <c r="C139" s="217"/>
      <c r="D139" s="217"/>
      <c r="E139" s="241" t="s">
        <v>1421</v>
      </c>
      <c r="F139" s="241"/>
      <c r="G139" s="241"/>
      <c r="H139" s="475" t="s">
        <v>1422</v>
      </c>
      <c r="I139" s="487" t="s">
        <v>1423</v>
      </c>
      <c r="J139" s="475"/>
      <c r="K139" s="476" t="s">
        <v>1424</v>
      </c>
      <c r="L139" s="475"/>
      <c r="M139" s="475"/>
      <c r="N139" s="475"/>
      <c r="O139" s="475"/>
      <c r="P139" s="479"/>
      <c r="Q139" s="475" t="s">
        <v>817</v>
      </c>
      <c r="R139" s="475"/>
      <c r="S139" s="475" t="s">
        <v>863</v>
      </c>
      <c r="T139" s="480" t="s">
        <v>864</v>
      </c>
      <c r="U139" s="480"/>
      <c r="V139" s="260"/>
      <c r="W139" s="260" t="s">
        <v>864</v>
      </c>
      <c r="X139" s="232"/>
      <c r="Y139" s="380" t="s">
        <v>1425</v>
      </c>
      <c r="Z139" s="475"/>
      <c r="AA139" s="245"/>
      <c r="AB139" s="475"/>
      <c r="AC139" s="480"/>
      <c r="AD139" s="480">
        <v>1</v>
      </c>
    </row>
    <row r="140" spans="1:30" s="224" customFormat="1" ht="13.5" customHeight="1">
      <c r="A140" s="225">
        <v>129</v>
      </c>
      <c r="B140" s="217"/>
      <c r="C140" s="217"/>
      <c r="D140" s="217" t="s">
        <v>1426</v>
      </c>
      <c r="E140" s="241"/>
      <c r="F140" s="241"/>
      <c r="G140" s="241"/>
      <c r="H140" s="475" t="s">
        <v>1427</v>
      </c>
      <c r="I140" s="487"/>
      <c r="J140" s="475"/>
      <c r="K140" s="476" t="s">
        <v>1428</v>
      </c>
      <c r="L140" s="475"/>
      <c r="M140" s="475"/>
      <c r="N140" s="475"/>
      <c r="O140" s="475"/>
      <c r="P140" s="479"/>
      <c r="Q140" s="475" t="s">
        <v>817</v>
      </c>
      <c r="R140" s="475" t="s">
        <v>864</v>
      </c>
      <c r="S140" s="243" t="s">
        <v>1429</v>
      </c>
      <c r="T140" s="480"/>
      <c r="U140" s="259"/>
      <c r="V140" s="260" t="s">
        <v>864</v>
      </c>
      <c r="W140" s="260" t="s">
        <v>864</v>
      </c>
      <c r="X140" s="232"/>
      <c r="Y140" s="482"/>
      <c r="Z140" s="475"/>
      <c r="AA140" s="245"/>
      <c r="AB140" s="475"/>
      <c r="AC140" s="480"/>
      <c r="AD140" s="480">
        <v>1</v>
      </c>
    </row>
    <row r="141" spans="1:30" s="224" customFormat="1" ht="13.5" customHeight="1">
      <c r="A141" s="225">
        <v>130</v>
      </c>
      <c r="B141" s="217"/>
      <c r="C141" s="217"/>
      <c r="D141" s="217"/>
      <c r="E141" s="241" t="s">
        <v>1430</v>
      </c>
      <c r="F141" s="241"/>
      <c r="G141" s="241"/>
      <c r="H141" s="475" t="s">
        <v>1431</v>
      </c>
      <c r="I141" s="487" t="s">
        <v>1095</v>
      </c>
      <c r="J141" s="475"/>
      <c r="K141" s="476" t="s">
        <v>1432</v>
      </c>
      <c r="L141" s="475"/>
      <c r="M141" s="475"/>
      <c r="N141" s="475"/>
      <c r="O141" s="475"/>
      <c r="P141" s="479"/>
      <c r="Q141" s="475" t="s">
        <v>817</v>
      </c>
      <c r="R141" s="475"/>
      <c r="S141" s="475" t="s">
        <v>863</v>
      </c>
      <c r="T141" s="480"/>
      <c r="U141" s="480"/>
      <c r="V141" s="260"/>
      <c r="W141" s="260" t="s">
        <v>864</v>
      </c>
      <c r="X141" s="232"/>
      <c r="Y141" s="482"/>
      <c r="Z141" s="475"/>
      <c r="AA141" s="245"/>
      <c r="AB141" s="475"/>
      <c r="AC141" s="480"/>
      <c r="AD141" s="480">
        <v>1</v>
      </c>
    </row>
    <row r="142" spans="1:30" s="224" customFormat="1" ht="13.5" customHeight="1">
      <c r="A142" s="225">
        <v>131</v>
      </c>
      <c r="B142" s="217"/>
      <c r="C142" s="217"/>
      <c r="D142" s="217"/>
      <c r="E142" s="241" t="s">
        <v>1433</v>
      </c>
      <c r="F142" s="241"/>
      <c r="G142" s="241"/>
      <c r="H142" s="475" t="s">
        <v>1434</v>
      </c>
      <c r="I142" s="487"/>
      <c r="J142" s="475"/>
      <c r="K142" s="476" t="s">
        <v>1435</v>
      </c>
      <c r="L142" s="475"/>
      <c r="M142" s="475"/>
      <c r="N142" s="475"/>
      <c r="O142" s="475"/>
      <c r="P142" s="479"/>
      <c r="Q142" s="475" t="s">
        <v>817</v>
      </c>
      <c r="R142" s="475"/>
      <c r="S142" s="475" t="s">
        <v>863</v>
      </c>
      <c r="T142" s="480"/>
      <c r="U142" s="480"/>
      <c r="V142" s="260"/>
      <c r="W142" s="260" t="s">
        <v>864</v>
      </c>
      <c r="X142" s="232"/>
      <c r="Y142" s="482"/>
      <c r="Z142" s="475"/>
      <c r="AA142" s="245"/>
      <c r="AB142" s="475"/>
      <c r="AC142" s="480"/>
      <c r="AD142" s="480">
        <v>1</v>
      </c>
    </row>
    <row r="143" spans="1:30" s="224" customFormat="1" ht="13.5" customHeight="1">
      <c r="A143" s="225">
        <v>132</v>
      </c>
      <c r="B143" s="217"/>
      <c r="C143" s="217"/>
      <c r="D143" s="217"/>
      <c r="E143" s="241" t="s">
        <v>1436</v>
      </c>
      <c r="F143" s="241"/>
      <c r="G143" s="241"/>
      <c r="H143" s="475" t="s">
        <v>1437</v>
      </c>
      <c r="I143" s="487"/>
      <c r="J143" s="475"/>
      <c r="K143" s="476" t="s">
        <v>1438</v>
      </c>
      <c r="L143" s="475"/>
      <c r="M143" s="475"/>
      <c r="N143" s="475"/>
      <c r="O143" s="475"/>
      <c r="P143" s="479"/>
      <c r="Q143" s="475" t="s">
        <v>817</v>
      </c>
      <c r="R143" s="475"/>
      <c r="S143" s="475" t="s">
        <v>863</v>
      </c>
      <c r="T143" s="480"/>
      <c r="U143" s="480"/>
      <c r="V143" s="260"/>
      <c r="W143" s="260" t="s">
        <v>864</v>
      </c>
      <c r="X143" s="232"/>
      <c r="Y143" s="482"/>
      <c r="Z143" s="475"/>
      <c r="AA143" s="245"/>
      <c r="AB143" s="475"/>
      <c r="AC143" s="480"/>
      <c r="AD143" s="480">
        <v>1</v>
      </c>
    </row>
    <row r="144" spans="1:30" s="224" customFormat="1" ht="13.5" customHeight="1">
      <c r="A144" s="225">
        <v>133</v>
      </c>
      <c r="B144" s="217"/>
      <c r="C144" s="217"/>
      <c r="D144" s="217"/>
      <c r="E144" s="241" t="s">
        <v>1439</v>
      </c>
      <c r="F144" s="241"/>
      <c r="G144" s="241"/>
      <c r="H144" s="475" t="s">
        <v>1440</v>
      </c>
      <c r="I144" s="487"/>
      <c r="J144" s="475"/>
      <c r="K144" s="476" t="s">
        <v>1441</v>
      </c>
      <c r="L144" s="475"/>
      <c r="M144" s="475"/>
      <c r="N144" s="475"/>
      <c r="O144" s="475"/>
      <c r="P144" s="479"/>
      <c r="Q144" s="475" t="s">
        <v>817</v>
      </c>
      <c r="R144" s="475"/>
      <c r="S144" s="475" t="s">
        <v>1442</v>
      </c>
      <c r="T144" s="480"/>
      <c r="U144" s="259"/>
      <c r="V144" s="260" t="s">
        <v>864</v>
      </c>
      <c r="W144" s="260" t="s">
        <v>864</v>
      </c>
      <c r="X144" s="232"/>
      <c r="Y144" s="482"/>
      <c r="Z144" s="475"/>
      <c r="AA144" s="245"/>
      <c r="AB144" s="475"/>
      <c r="AC144" s="480"/>
      <c r="AD144" s="480">
        <v>1</v>
      </c>
    </row>
    <row r="145" spans="1:30" s="224" customFormat="1" ht="13.5" customHeight="1">
      <c r="A145" s="225">
        <v>134</v>
      </c>
      <c r="B145" s="217"/>
      <c r="C145" s="217"/>
      <c r="D145" s="217"/>
      <c r="E145" s="241" t="s">
        <v>1443</v>
      </c>
      <c r="F145" s="241"/>
      <c r="G145" s="241"/>
      <c r="H145" s="475" t="s">
        <v>1444</v>
      </c>
      <c r="I145" s="487" t="s">
        <v>698</v>
      </c>
      <c r="J145" s="475"/>
      <c r="K145" s="476" t="s">
        <v>1445</v>
      </c>
      <c r="L145" s="475"/>
      <c r="M145" s="475"/>
      <c r="N145" s="475"/>
      <c r="O145" s="475"/>
      <c r="P145" s="479"/>
      <c r="Q145" s="475" t="s">
        <v>817</v>
      </c>
      <c r="R145" s="475"/>
      <c r="S145" s="475" t="s">
        <v>863</v>
      </c>
      <c r="T145" s="480" t="s">
        <v>864</v>
      </c>
      <c r="U145" s="480"/>
      <c r="V145" s="260" t="s">
        <v>864</v>
      </c>
      <c r="W145" s="260" t="s">
        <v>864</v>
      </c>
      <c r="X145" s="232"/>
      <c r="Y145" s="387" t="s">
        <v>1446</v>
      </c>
      <c r="Z145" s="475"/>
      <c r="AA145" s="245"/>
      <c r="AB145" s="475"/>
      <c r="AC145" s="480"/>
      <c r="AD145" s="480">
        <v>1</v>
      </c>
    </row>
    <row r="146" spans="1:30" s="224" customFormat="1" ht="13.5" customHeight="1">
      <c r="A146" s="225">
        <v>135</v>
      </c>
      <c r="B146" s="217"/>
      <c r="C146" s="217"/>
      <c r="D146" s="217"/>
      <c r="E146" s="241" t="s">
        <v>1447</v>
      </c>
      <c r="F146" s="241"/>
      <c r="G146" s="241"/>
      <c r="H146" s="475" t="s">
        <v>1448</v>
      </c>
      <c r="I146" s="487"/>
      <c r="J146" s="475"/>
      <c r="K146" s="476" t="s">
        <v>1449</v>
      </c>
      <c r="L146" s="475"/>
      <c r="M146" s="475"/>
      <c r="N146" s="475"/>
      <c r="O146" s="475"/>
      <c r="P146" s="479"/>
      <c r="Q146" s="475" t="s">
        <v>817</v>
      </c>
      <c r="R146" s="475"/>
      <c r="S146" s="475" t="s">
        <v>1053</v>
      </c>
      <c r="T146" s="480"/>
      <c r="U146" s="381"/>
      <c r="V146" s="260"/>
      <c r="W146" s="260" t="s">
        <v>864</v>
      </c>
      <c r="X146" s="232"/>
      <c r="Y146" s="380" t="s">
        <v>1450</v>
      </c>
      <c r="Z146" s="475" t="s">
        <v>1451</v>
      </c>
      <c r="AA146" s="245"/>
      <c r="AB146" s="475"/>
      <c r="AC146" s="480"/>
      <c r="AD146" s="480">
        <v>1</v>
      </c>
    </row>
    <row r="147" spans="1:30" s="224" customFormat="1" ht="13.5" customHeight="1">
      <c r="A147" s="225">
        <v>136</v>
      </c>
      <c r="B147" s="217"/>
      <c r="C147" s="217"/>
      <c r="D147" s="217" t="s">
        <v>1452</v>
      </c>
      <c r="E147" s="241" t="s">
        <v>1453</v>
      </c>
      <c r="F147" s="241"/>
      <c r="G147" s="241"/>
      <c r="H147" s="475" t="s">
        <v>1454</v>
      </c>
      <c r="I147" s="487"/>
      <c r="J147" s="475"/>
      <c r="K147" s="476" t="s">
        <v>1455</v>
      </c>
      <c r="L147" s="475"/>
      <c r="M147" s="475"/>
      <c r="N147" s="475"/>
      <c r="O147" s="475"/>
      <c r="P147" s="479"/>
      <c r="Q147" s="475" t="s">
        <v>817</v>
      </c>
      <c r="R147" s="475" t="s">
        <v>864</v>
      </c>
      <c r="S147" s="243" t="s">
        <v>1263</v>
      </c>
      <c r="T147" s="480"/>
      <c r="U147" s="480"/>
      <c r="V147" s="260" t="s">
        <v>864</v>
      </c>
      <c r="W147" s="260" t="s">
        <v>864</v>
      </c>
      <c r="X147" s="232"/>
      <c r="Y147" s="482"/>
      <c r="Z147" s="475"/>
      <c r="AA147" s="245"/>
      <c r="AB147" s="475"/>
      <c r="AC147" s="480"/>
      <c r="AD147" s="480">
        <v>1</v>
      </c>
    </row>
    <row r="148" spans="1:30" s="224" customFormat="1" ht="13.5" customHeight="1">
      <c r="A148" s="225">
        <v>137</v>
      </c>
      <c r="B148" s="217"/>
      <c r="C148" s="219" t="s">
        <v>984</v>
      </c>
      <c r="D148" s="241" t="s">
        <v>976</v>
      </c>
      <c r="E148" s="241"/>
      <c r="F148" s="241"/>
      <c r="G148" s="241"/>
      <c r="H148" s="475" t="s">
        <v>1456</v>
      </c>
      <c r="I148" s="476"/>
      <c r="J148" s="475"/>
      <c r="K148" s="475" t="s">
        <v>986</v>
      </c>
      <c r="L148" s="475"/>
      <c r="M148" s="475"/>
      <c r="N148" s="475"/>
      <c r="O148" s="475"/>
      <c r="P148" s="479"/>
      <c r="Q148" s="475" t="s">
        <v>817</v>
      </c>
      <c r="R148" s="475" t="s">
        <v>864</v>
      </c>
      <c r="S148" s="243" t="s">
        <v>966</v>
      </c>
      <c r="T148" s="480"/>
      <c r="U148" s="475"/>
      <c r="V148" s="481"/>
      <c r="W148" s="260" t="s">
        <v>864</v>
      </c>
      <c r="X148" s="232"/>
      <c r="Y148" s="387" t="s">
        <v>1457</v>
      </c>
      <c r="Z148" s="475" t="s">
        <v>967</v>
      </c>
      <c r="AA148" s="483"/>
      <c r="AB148" s="475"/>
      <c r="AC148" s="480"/>
      <c r="AD148" s="480">
        <v>1</v>
      </c>
    </row>
    <row r="149" spans="1:30" s="158" customFormat="1" ht="12.75" customHeight="1">
      <c r="A149" s="225">
        <v>138</v>
      </c>
      <c r="B149" s="217"/>
      <c r="C149" s="219" t="s">
        <v>1458</v>
      </c>
      <c r="D149" s="241"/>
      <c r="E149" s="241"/>
      <c r="F149" s="241"/>
      <c r="G149" s="241"/>
      <c r="H149" s="263"/>
      <c r="I149" s="264"/>
      <c r="J149" s="263"/>
      <c r="K149" s="476" t="s">
        <v>1081</v>
      </c>
      <c r="L149" s="475"/>
      <c r="M149" s="475"/>
      <c r="N149" s="475"/>
      <c r="O149" s="475"/>
      <c r="P149" s="479"/>
      <c r="Q149" s="475" t="s">
        <v>817</v>
      </c>
      <c r="R149" s="475" t="s">
        <v>864</v>
      </c>
      <c r="S149" s="379" t="s">
        <v>1459</v>
      </c>
      <c r="T149" s="268"/>
      <c r="U149" s="263"/>
      <c r="V149" s="265"/>
      <c r="W149" s="260" t="s">
        <v>864</v>
      </c>
      <c r="X149" s="232"/>
      <c r="Y149" s="380" t="s">
        <v>1460</v>
      </c>
      <c r="Z149" s="263"/>
      <c r="AA149" s="267" t="s">
        <v>1461</v>
      </c>
      <c r="AB149" s="263"/>
      <c r="AC149" s="480"/>
      <c r="AD149" s="480">
        <v>1</v>
      </c>
    </row>
    <row r="150" spans="1:30" s="224" customFormat="1" ht="13.5" customHeight="1">
      <c r="A150" s="225">
        <v>139</v>
      </c>
      <c r="B150" s="217"/>
      <c r="C150" s="219"/>
      <c r="D150" s="241" t="s">
        <v>1462</v>
      </c>
      <c r="E150" s="241"/>
      <c r="F150" s="241"/>
      <c r="G150" s="241"/>
      <c r="H150" s="475" t="s">
        <v>1463</v>
      </c>
      <c r="I150" s="476">
        <v>31</v>
      </c>
      <c r="J150" s="475"/>
      <c r="K150" s="476" t="s">
        <v>1464</v>
      </c>
      <c r="L150" s="475"/>
      <c r="M150" s="475"/>
      <c r="N150" s="475"/>
      <c r="O150" s="475"/>
      <c r="P150" s="479"/>
      <c r="Q150" s="475" t="s">
        <v>817</v>
      </c>
      <c r="R150" s="475"/>
      <c r="S150" s="475" t="s">
        <v>1342</v>
      </c>
      <c r="T150" s="480"/>
      <c r="U150" s="475"/>
      <c r="V150" s="481"/>
      <c r="W150" s="260" t="s">
        <v>864</v>
      </c>
      <c r="X150" s="232"/>
      <c r="Y150" s="482"/>
      <c r="Z150" s="475"/>
      <c r="AA150" s="483"/>
      <c r="AB150" s="475"/>
      <c r="AC150" s="480"/>
      <c r="AD150" s="480">
        <v>1</v>
      </c>
    </row>
    <row r="151" spans="1:30" s="224" customFormat="1" ht="13.5" customHeight="1">
      <c r="A151" s="225">
        <v>140</v>
      </c>
      <c r="B151" s="217"/>
      <c r="C151" s="219"/>
      <c r="D151" s="241" t="s">
        <v>1465</v>
      </c>
      <c r="E151" s="241"/>
      <c r="F151" s="241"/>
      <c r="G151" s="241"/>
      <c r="H151" s="475" t="s">
        <v>1466</v>
      </c>
      <c r="I151" s="476">
        <v>109</v>
      </c>
      <c r="J151" s="475"/>
      <c r="K151" s="476" t="s">
        <v>1143</v>
      </c>
      <c r="L151" s="475"/>
      <c r="M151" s="475"/>
      <c r="N151" s="475"/>
      <c r="O151" s="475"/>
      <c r="P151" s="479"/>
      <c r="Q151" s="475" t="s">
        <v>817</v>
      </c>
      <c r="R151" s="475"/>
      <c r="S151" s="475" t="s">
        <v>1342</v>
      </c>
      <c r="T151" s="480"/>
      <c r="U151" s="493"/>
      <c r="V151" s="481"/>
      <c r="W151" s="260" t="s">
        <v>864</v>
      </c>
      <c r="X151" s="232"/>
      <c r="Y151" s="482"/>
      <c r="Z151" s="475"/>
      <c r="AA151" s="483"/>
      <c r="AB151" s="475"/>
      <c r="AC151" s="480"/>
      <c r="AD151" s="480">
        <v>1</v>
      </c>
    </row>
    <row r="152" spans="1:30" s="224" customFormat="1" ht="12.75" customHeight="1">
      <c r="A152" s="225">
        <v>141</v>
      </c>
      <c r="B152" s="217"/>
      <c r="C152" s="219"/>
      <c r="D152" s="241" t="s">
        <v>1467</v>
      </c>
      <c r="E152" s="241"/>
      <c r="F152" s="241"/>
      <c r="G152" s="241"/>
      <c r="H152" s="475" t="s">
        <v>2211</v>
      </c>
      <c r="I152" s="476" t="s">
        <v>2206</v>
      </c>
      <c r="J152" s="475"/>
      <c r="K152" s="476" t="s">
        <v>1468</v>
      </c>
      <c r="L152" s="475"/>
      <c r="M152" s="475"/>
      <c r="N152" s="475"/>
      <c r="O152" s="475"/>
      <c r="P152" s="479"/>
      <c r="Q152" s="475" t="s">
        <v>817</v>
      </c>
      <c r="R152" s="475"/>
      <c r="S152" s="484" t="s">
        <v>863</v>
      </c>
      <c r="T152" s="282"/>
      <c r="U152" s="475" t="s">
        <v>2210</v>
      </c>
      <c r="V152" s="481"/>
      <c r="W152" s="260" t="s">
        <v>864</v>
      </c>
      <c r="X152" s="232"/>
      <c r="Y152" s="380" t="s">
        <v>1469</v>
      </c>
      <c r="Z152" s="475"/>
      <c r="AA152" s="483"/>
      <c r="AB152" s="475"/>
      <c r="AC152" s="480"/>
      <c r="AD152" s="480">
        <v>1</v>
      </c>
    </row>
    <row r="153" spans="1:30" s="224" customFormat="1" ht="13.5" customHeight="1">
      <c r="A153" s="225">
        <v>142</v>
      </c>
      <c r="B153" s="217"/>
      <c r="C153" s="239"/>
      <c r="D153" s="241" t="s">
        <v>1470</v>
      </c>
      <c r="E153" s="241"/>
      <c r="F153" s="241"/>
      <c r="G153" s="241"/>
      <c r="H153" s="475"/>
      <c r="I153" s="476" t="s">
        <v>1471</v>
      </c>
      <c r="J153" s="475"/>
      <c r="K153" s="476" t="s">
        <v>1472</v>
      </c>
      <c r="L153" s="475"/>
      <c r="M153" s="475"/>
      <c r="N153" s="475"/>
      <c r="O153" s="475"/>
      <c r="P153" s="479"/>
      <c r="Q153" s="475" t="s">
        <v>817</v>
      </c>
      <c r="R153" s="475"/>
      <c r="S153" s="475" t="s">
        <v>863</v>
      </c>
      <c r="T153" s="480" t="s">
        <v>864</v>
      </c>
      <c r="U153" s="255"/>
      <c r="V153" s="481"/>
      <c r="W153" s="260" t="s">
        <v>864</v>
      </c>
      <c r="X153" s="232"/>
      <c r="Y153" s="387" t="s">
        <v>1473</v>
      </c>
      <c r="Z153" s="475"/>
      <c r="AA153" s="483"/>
      <c r="AB153" s="475"/>
      <c r="AC153" s="480"/>
      <c r="AD153" s="480">
        <v>1</v>
      </c>
    </row>
    <row r="154" spans="1:30" s="224" customFormat="1" ht="13.5" customHeight="1">
      <c r="A154" s="225">
        <v>143</v>
      </c>
      <c r="B154" s="217"/>
      <c r="C154" s="219" t="s">
        <v>1474</v>
      </c>
      <c r="D154" s="241"/>
      <c r="E154" s="241"/>
      <c r="F154" s="241"/>
      <c r="G154" s="241"/>
      <c r="H154" s="475"/>
      <c r="I154" s="476"/>
      <c r="J154" s="475"/>
      <c r="K154" s="476" t="s">
        <v>1475</v>
      </c>
      <c r="L154" s="475"/>
      <c r="M154" s="475"/>
      <c r="N154" s="475"/>
      <c r="O154" s="475"/>
      <c r="P154" s="479"/>
      <c r="Q154" s="475" t="s">
        <v>817</v>
      </c>
      <c r="R154" s="475" t="s">
        <v>864</v>
      </c>
      <c r="S154" s="379" t="s">
        <v>1475</v>
      </c>
      <c r="T154" s="480"/>
      <c r="U154" s="475"/>
      <c r="V154" s="481"/>
      <c r="W154" s="260" t="s">
        <v>864</v>
      </c>
      <c r="X154" s="232"/>
      <c r="Y154" s="482"/>
      <c r="Z154" s="475"/>
      <c r="AA154" s="483"/>
      <c r="AB154" s="475"/>
      <c r="AC154" s="480"/>
      <c r="AD154" s="480">
        <v>1</v>
      </c>
    </row>
    <row r="155" spans="1:30" s="224" customFormat="1" ht="13.5" customHeight="1">
      <c r="A155" s="225">
        <v>144</v>
      </c>
      <c r="B155" s="217"/>
      <c r="C155" s="219"/>
      <c r="D155" s="241" t="s">
        <v>1476</v>
      </c>
      <c r="E155" s="241" t="s">
        <v>976</v>
      </c>
      <c r="F155" s="241"/>
      <c r="G155" s="241"/>
      <c r="H155" s="475" t="s">
        <v>1477</v>
      </c>
      <c r="I155" s="476"/>
      <c r="J155" s="475"/>
      <c r="K155" s="476" t="s">
        <v>1478</v>
      </c>
      <c r="L155" s="475"/>
      <c r="M155" s="475"/>
      <c r="N155" s="475"/>
      <c r="O155" s="475"/>
      <c r="P155" s="479"/>
      <c r="Q155" s="475" t="s">
        <v>817</v>
      </c>
      <c r="R155" s="475" t="s">
        <v>864</v>
      </c>
      <c r="S155" s="379" t="s">
        <v>966</v>
      </c>
      <c r="T155" s="480" t="s">
        <v>864</v>
      </c>
      <c r="U155" s="475"/>
      <c r="V155" s="481"/>
      <c r="W155" s="260" t="s">
        <v>864</v>
      </c>
      <c r="X155" s="232"/>
      <c r="Y155" s="482" t="s">
        <v>1479</v>
      </c>
      <c r="Z155" s="475"/>
      <c r="AA155" s="483"/>
      <c r="AB155" s="475"/>
      <c r="AC155" s="480"/>
      <c r="AD155" s="480">
        <v>1</v>
      </c>
    </row>
    <row r="156" spans="1:30" s="224" customFormat="1" ht="14.25" customHeight="1">
      <c r="A156" s="225">
        <v>145</v>
      </c>
      <c r="B156" s="217"/>
      <c r="C156" s="219"/>
      <c r="D156" s="241" t="s">
        <v>1480</v>
      </c>
      <c r="E156" s="241" t="s">
        <v>976</v>
      </c>
      <c r="F156" s="241"/>
      <c r="G156" s="241"/>
      <c r="H156" s="475" t="s">
        <v>1481</v>
      </c>
      <c r="I156" s="476"/>
      <c r="J156" s="475"/>
      <c r="K156" s="476" t="s">
        <v>1482</v>
      </c>
      <c r="L156" s="475"/>
      <c r="M156" s="475"/>
      <c r="N156" s="475"/>
      <c r="O156" s="475"/>
      <c r="P156" s="479"/>
      <c r="Q156" s="475" t="s">
        <v>823</v>
      </c>
      <c r="R156" s="475" t="s">
        <v>864</v>
      </c>
      <c r="S156" s="379" t="s">
        <v>966</v>
      </c>
      <c r="T156" s="268" t="s">
        <v>864</v>
      </c>
      <c r="U156" s="255"/>
      <c r="V156" s="481"/>
      <c r="W156" s="260" t="s">
        <v>864</v>
      </c>
      <c r="X156" s="232"/>
      <c r="Y156" s="482" t="s">
        <v>1479</v>
      </c>
      <c r="Z156" s="475"/>
      <c r="AA156" s="483"/>
      <c r="AB156" s="475"/>
      <c r="AC156" s="480"/>
      <c r="AD156" s="480">
        <v>1</v>
      </c>
    </row>
    <row r="157" spans="1:30" s="224" customFormat="1" ht="13.5" customHeight="1">
      <c r="A157" s="225">
        <v>146</v>
      </c>
      <c r="B157" s="217"/>
      <c r="C157" s="219" t="s">
        <v>1483</v>
      </c>
      <c r="D157" s="241" t="s">
        <v>976</v>
      </c>
      <c r="E157" s="241"/>
      <c r="F157" s="241"/>
      <c r="G157" s="241"/>
      <c r="H157" s="475" t="s">
        <v>1484</v>
      </c>
      <c r="I157" s="476"/>
      <c r="J157" s="475"/>
      <c r="K157" s="476" t="s">
        <v>1485</v>
      </c>
      <c r="L157" s="475"/>
      <c r="M157" s="475"/>
      <c r="N157" s="475"/>
      <c r="O157" s="475"/>
      <c r="P157" s="479"/>
      <c r="Q157" s="475" t="s">
        <v>817</v>
      </c>
      <c r="R157" s="475" t="s">
        <v>864</v>
      </c>
      <c r="S157" s="379" t="s">
        <v>966</v>
      </c>
      <c r="T157" s="268" t="s">
        <v>864</v>
      </c>
      <c r="U157" s="475"/>
      <c r="V157" s="481"/>
      <c r="W157" s="481" t="s">
        <v>864</v>
      </c>
      <c r="X157" s="232"/>
      <c r="Y157" s="482" t="s">
        <v>1479</v>
      </c>
      <c r="Z157" s="475"/>
      <c r="AA157" s="483"/>
      <c r="AB157" s="475"/>
      <c r="AC157" s="480"/>
      <c r="AD157" s="480">
        <v>1</v>
      </c>
    </row>
    <row r="158" spans="1:30" s="224" customFormat="1" ht="13.5" customHeight="1">
      <c r="A158" s="225">
        <v>147</v>
      </c>
      <c r="B158" s="219" t="s">
        <v>1486</v>
      </c>
      <c r="C158" s="241"/>
      <c r="D158" s="241"/>
      <c r="E158" s="241"/>
      <c r="F158" s="241"/>
      <c r="G158" s="241"/>
      <c r="H158" s="475" t="s">
        <v>1487</v>
      </c>
      <c r="I158" s="476"/>
      <c r="J158" s="475"/>
      <c r="K158" s="476" t="s">
        <v>1488</v>
      </c>
      <c r="L158" s="475"/>
      <c r="M158" s="475"/>
      <c r="N158" s="475"/>
      <c r="O158" s="475"/>
      <c r="P158" s="479"/>
      <c r="Q158" s="489" t="s">
        <v>823</v>
      </c>
      <c r="R158" s="475" t="s">
        <v>864</v>
      </c>
      <c r="S158" s="379" t="s">
        <v>1488</v>
      </c>
      <c r="T158" s="480"/>
      <c r="U158" s="475"/>
      <c r="V158" s="481"/>
      <c r="W158" s="260" t="s">
        <v>864</v>
      </c>
      <c r="X158" s="232"/>
      <c r="Y158" s="482" t="s">
        <v>1489</v>
      </c>
      <c r="Z158" s="475"/>
      <c r="AA158" s="483"/>
      <c r="AB158" s="475"/>
      <c r="AC158" s="480"/>
      <c r="AD158" s="480">
        <v>1</v>
      </c>
    </row>
    <row r="159" spans="1:30" s="224" customFormat="1" ht="13.5" customHeight="1">
      <c r="A159" s="225">
        <v>155</v>
      </c>
      <c r="B159" s="217"/>
      <c r="C159" s="217" t="s">
        <v>1366</v>
      </c>
      <c r="D159" s="241"/>
      <c r="E159" s="241"/>
      <c r="F159" s="241"/>
      <c r="G159" s="241"/>
      <c r="H159" s="475" t="s">
        <v>1490</v>
      </c>
      <c r="I159" s="476"/>
      <c r="J159" s="475"/>
      <c r="K159" s="476" t="s">
        <v>1180</v>
      </c>
      <c r="L159" s="475"/>
      <c r="M159" s="475"/>
      <c r="N159" s="475"/>
      <c r="O159" s="475"/>
      <c r="P159" s="479"/>
      <c r="Q159" s="475" t="s">
        <v>817</v>
      </c>
      <c r="R159" s="475"/>
      <c r="S159" s="475" t="s">
        <v>863</v>
      </c>
      <c r="T159" s="480"/>
      <c r="U159" s="475"/>
      <c r="V159" s="481"/>
      <c r="W159" s="260" t="s">
        <v>864</v>
      </c>
      <c r="X159" s="232"/>
      <c r="Y159" s="482"/>
      <c r="Z159" s="263"/>
      <c r="AA159" s="483"/>
      <c r="AB159" s="475"/>
      <c r="AC159" s="480"/>
      <c r="AD159" s="480">
        <v>1</v>
      </c>
    </row>
    <row r="160" spans="1:30" s="224" customFormat="1" ht="13.5" customHeight="1">
      <c r="A160" s="225">
        <v>148</v>
      </c>
      <c r="B160" s="219"/>
      <c r="C160" s="241" t="s">
        <v>1491</v>
      </c>
      <c r="D160" s="241" t="s">
        <v>1492</v>
      </c>
      <c r="E160" s="241"/>
      <c r="F160" s="241"/>
      <c r="G160" s="241"/>
      <c r="H160" s="475" t="s">
        <v>1493</v>
      </c>
      <c r="I160" s="476"/>
      <c r="J160" s="475"/>
      <c r="K160" s="476" t="s">
        <v>1357</v>
      </c>
      <c r="L160" s="475"/>
      <c r="M160" s="475"/>
      <c r="N160" s="475"/>
      <c r="O160" s="475"/>
      <c r="P160" s="479"/>
      <c r="Q160" s="475" t="s">
        <v>817</v>
      </c>
      <c r="R160" s="475" t="s">
        <v>864</v>
      </c>
      <c r="S160" s="379" t="s">
        <v>1357</v>
      </c>
      <c r="T160" s="480"/>
      <c r="U160" s="475"/>
      <c r="V160" s="481"/>
      <c r="W160" s="260" t="s">
        <v>864</v>
      </c>
      <c r="X160" s="232"/>
      <c r="Y160" s="482"/>
      <c r="Z160" s="475"/>
      <c r="AA160" s="483"/>
      <c r="AB160" s="475"/>
      <c r="AC160" s="480"/>
      <c r="AD160" s="480">
        <v>1</v>
      </c>
    </row>
    <row r="161" spans="1:30" s="224" customFormat="1" ht="13.5" customHeight="1">
      <c r="A161" s="225">
        <v>149</v>
      </c>
      <c r="B161" s="219"/>
      <c r="C161" s="239" t="s">
        <v>1494</v>
      </c>
      <c r="D161" s="241"/>
      <c r="E161" s="241"/>
      <c r="F161" s="241"/>
      <c r="G161" s="241"/>
      <c r="H161" s="475" t="s">
        <v>1495</v>
      </c>
      <c r="I161" s="476" t="s">
        <v>930</v>
      </c>
      <c r="J161" s="475"/>
      <c r="K161" s="476" t="s">
        <v>931</v>
      </c>
      <c r="L161" s="475"/>
      <c r="M161" s="475"/>
      <c r="N161" s="475"/>
      <c r="O161" s="475"/>
      <c r="P161" s="479"/>
      <c r="Q161" s="475" t="s">
        <v>820</v>
      </c>
      <c r="R161" s="475"/>
      <c r="S161" s="475" t="s">
        <v>879</v>
      </c>
      <c r="T161" s="480"/>
      <c r="U161" s="475" t="s">
        <v>932</v>
      </c>
      <c r="V161" s="481"/>
      <c r="W161" s="481" t="s">
        <v>864</v>
      </c>
      <c r="X161" s="232"/>
      <c r="Y161" s="482"/>
      <c r="Z161" s="475"/>
      <c r="AA161" s="483"/>
      <c r="AB161" s="475"/>
      <c r="AC161" s="480"/>
      <c r="AD161" s="480">
        <v>1</v>
      </c>
    </row>
    <row r="162" spans="1:30" s="224" customFormat="1" ht="13.5" customHeight="1">
      <c r="A162" s="225">
        <v>150</v>
      </c>
      <c r="B162" s="219"/>
      <c r="C162" s="241" t="s">
        <v>1496</v>
      </c>
      <c r="D162" s="241"/>
      <c r="E162" s="241"/>
      <c r="F162" s="241"/>
      <c r="G162" s="241"/>
      <c r="H162" s="475" t="s">
        <v>1497</v>
      </c>
      <c r="I162" s="476"/>
      <c r="J162" s="475"/>
      <c r="K162" s="476" t="s">
        <v>939</v>
      </c>
      <c r="L162" s="475"/>
      <c r="M162" s="475"/>
      <c r="N162" s="475"/>
      <c r="O162" s="475"/>
      <c r="P162" s="479"/>
      <c r="Q162" s="475" t="s">
        <v>820</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151</v>
      </c>
      <c r="B163" s="219"/>
      <c r="C163" s="241" t="s">
        <v>1498</v>
      </c>
      <c r="D163" s="241"/>
      <c r="E163" s="241"/>
      <c r="F163" s="241"/>
      <c r="G163" s="241"/>
      <c r="H163" s="475" t="s">
        <v>1499</v>
      </c>
      <c r="I163" s="476"/>
      <c r="J163" s="475"/>
      <c r="K163" s="476" t="s">
        <v>1500</v>
      </c>
      <c r="L163" s="475"/>
      <c r="M163" s="475"/>
      <c r="N163" s="475"/>
      <c r="O163" s="475"/>
      <c r="P163" s="479"/>
      <c r="Q163" s="475" t="s">
        <v>817</v>
      </c>
      <c r="R163" s="475"/>
      <c r="S163" s="475" t="s">
        <v>863</v>
      </c>
      <c r="T163" s="480"/>
      <c r="U163" s="475"/>
      <c r="V163" s="481"/>
      <c r="W163" s="260" t="s">
        <v>864</v>
      </c>
      <c r="X163" s="232"/>
      <c r="Y163" s="482"/>
      <c r="Z163" s="475"/>
      <c r="AA163" s="483"/>
      <c r="AB163" s="475"/>
      <c r="AC163" s="480"/>
      <c r="AD163" s="480">
        <v>1</v>
      </c>
    </row>
    <row r="164" spans="1:30" s="224" customFormat="1" ht="13.5" customHeight="1">
      <c r="A164" s="225">
        <v>152</v>
      </c>
      <c r="B164" s="219"/>
      <c r="C164" s="241" t="s">
        <v>1501</v>
      </c>
      <c r="D164" s="241"/>
      <c r="E164" s="241"/>
      <c r="F164" s="241"/>
      <c r="G164" s="241"/>
      <c r="H164" s="475" t="s">
        <v>1502</v>
      </c>
      <c r="I164" s="476"/>
      <c r="J164" s="475"/>
      <c r="K164" s="476" t="s">
        <v>1503</v>
      </c>
      <c r="L164" s="475"/>
      <c r="M164" s="475"/>
      <c r="N164" s="475"/>
      <c r="O164" s="475"/>
      <c r="P164" s="479"/>
      <c r="Q164" s="475" t="s">
        <v>817</v>
      </c>
      <c r="R164" s="475"/>
      <c r="S164" s="475" t="s">
        <v>863</v>
      </c>
      <c r="T164" s="480"/>
      <c r="U164" s="475"/>
      <c r="V164" s="481"/>
      <c r="W164" s="260" t="s">
        <v>864</v>
      </c>
      <c r="X164" s="232"/>
      <c r="Y164" s="482"/>
      <c r="Z164" s="475"/>
      <c r="AA164" s="483"/>
      <c r="AB164" s="475"/>
      <c r="AC164" s="480"/>
      <c r="AD164" s="480">
        <v>1</v>
      </c>
    </row>
    <row r="165" spans="1:30" s="224" customFormat="1" ht="13.5" customHeight="1">
      <c r="A165" s="225">
        <v>153</v>
      </c>
      <c r="B165" s="219"/>
      <c r="C165" s="241" t="s">
        <v>1504</v>
      </c>
      <c r="D165" s="241"/>
      <c r="E165" s="241"/>
      <c r="F165" s="241"/>
      <c r="G165" s="241"/>
      <c r="H165" s="475" t="s">
        <v>1505</v>
      </c>
      <c r="I165" s="476"/>
      <c r="J165" s="475"/>
      <c r="K165" s="476" t="s">
        <v>1506</v>
      </c>
      <c r="L165" s="475"/>
      <c r="M165" s="475"/>
      <c r="N165" s="475"/>
      <c r="O165" s="475"/>
      <c r="P165" s="479"/>
      <c r="Q165" s="475" t="s">
        <v>817</v>
      </c>
      <c r="R165" s="475"/>
      <c r="S165" s="475" t="s">
        <v>863</v>
      </c>
      <c r="T165" s="480"/>
      <c r="U165" s="475"/>
      <c r="V165" s="481"/>
      <c r="W165" s="260" t="s">
        <v>864</v>
      </c>
      <c r="X165" s="232"/>
      <c r="Y165" s="482"/>
      <c r="Z165" s="475"/>
      <c r="AA165" s="483"/>
      <c r="AB165" s="475"/>
      <c r="AC165" s="480"/>
      <c r="AD165" s="480">
        <v>1</v>
      </c>
    </row>
    <row r="166" spans="1:30" s="224" customFormat="1" ht="13.5" customHeight="1">
      <c r="A166" s="225">
        <v>154</v>
      </c>
      <c r="B166" s="217" t="s">
        <v>1507</v>
      </c>
      <c r="C166" s="219"/>
      <c r="D166" s="241"/>
      <c r="E166" s="241"/>
      <c r="F166" s="241"/>
      <c r="G166" s="241"/>
      <c r="H166" s="269" t="s">
        <v>1508</v>
      </c>
      <c r="I166" s="476"/>
      <c r="J166" s="475"/>
      <c r="K166" s="476" t="s">
        <v>1509</v>
      </c>
      <c r="L166" s="475"/>
      <c r="M166" s="475"/>
      <c r="N166" s="475"/>
      <c r="O166" s="475"/>
      <c r="P166" s="479"/>
      <c r="Q166" s="475" t="s">
        <v>823</v>
      </c>
      <c r="R166" s="475" t="s">
        <v>864</v>
      </c>
      <c r="S166" s="243" t="s">
        <v>1509</v>
      </c>
      <c r="T166" s="480"/>
      <c r="U166" s="475"/>
      <c r="V166" s="481" t="s">
        <v>864</v>
      </c>
      <c r="W166" s="260" t="s">
        <v>864</v>
      </c>
      <c r="X166" s="232"/>
      <c r="Y166" s="266" t="s">
        <v>1510</v>
      </c>
      <c r="Z166" s="263" t="s">
        <v>1511</v>
      </c>
      <c r="AA166" s="483"/>
      <c r="AB166" s="475"/>
      <c r="AC166" s="480"/>
      <c r="AD166" s="480">
        <v>1</v>
      </c>
    </row>
    <row r="167" spans="1:30" s="224" customFormat="1" ht="13.5" customHeight="1">
      <c r="A167" s="225">
        <v>155</v>
      </c>
      <c r="B167" s="217"/>
      <c r="C167" s="217" t="s">
        <v>1366</v>
      </c>
      <c r="D167" s="241"/>
      <c r="E167" s="241"/>
      <c r="F167" s="241"/>
      <c r="G167" s="241"/>
      <c r="H167" s="475" t="s">
        <v>1490</v>
      </c>
      <c r="I167" s="476"/>
      <c r="J167" s="475"/>
      <c r="K167" s="476" t="s">
        <v>1180</v>
      </c>
      <c r="L167" s="475"/>
      <c r="M167" s="475"/>
      <c r="N167" s="475"/>
      <c r="O167" s="475"/>
      <c r="P167" s="479"/>
      <c r="Q167" s="475" t="s">
        <v>817</v>
      </c>
      <c r="R167" s="475"/>
      <c r="S167" s="475" t="s">
        <v>863</v>
      </c>
      <c r="T167" s="480"/>
      <c r="U167" s="475"/>
      <c r="V167" s="481" t="s">
        <v>864</v>
      </c>
      <c r="W167" s="260" t="s">
        <v>864</v>
      </c>
      <c r="X167" s="232"/>
      <c r="Y167" s="482"/>
      <c r="Z167" s="263"/>
      <c r="AA167" s="483"/>
      <c r="AB167" s="475"/>
      <c r="AC167" s="480"/>
      <c r="AD167" s="480">
        <v>1</v>
      </c>
    </row>
    <row r="168" spans="1:30" s="158" customFormat="1" ht="12.75" customHeight="1">
      <c r="A168" s="225">
        <v>157</v>
      </c>
      <c r="B168" s="217"/>
      <c r="C168" s="241" t="s">
        <v>1512</v>
      </c>
      <c r="D168" s="241"/>
      <c r="E168" s="241"/>
      <c r="F168" s="241"/>
      <c r="G168" s="241"/>
      <c r="H168" s="475" t="s">
        <v>1513</v>
      </c>
      <c r="I168" s="476" t="s">
        <v>930</v>
      </c>
      <c r="J168" s="475"/>
      <c r="K168" s="476" t="s">
        <v>931</v>
      </c>
      <c r="L168" s="475"/>
      <c r="M168" s="475"/>
      <c r="N168" s="475"/>
      <c r="O168" s="475"/>
      <c r="P168" s="479"/>
      <c r="Q168" s="475" t="s">
        <v>820</v>
      </c>
      <c r="R168" s="475"/>
      <c r="S168" s="475" t="s">
        <v>879</v>
      </c>
      <c r="T168" s="480"/>
      <c r="U168" s="475"/>
      <c r="V168" s="481" t="s">
        <v>864</v>
      </c>
      <c r="W168" s="481" t="s">
        <v>864</v>
      </c>
      <c r="X168" s="232"/>
      <c r="Y168" s="482"/>
      <c r="Z168" s="263"/>
      <c r="AA168" s="483"/>
      <c r="AB168" s="475"/>
      <c r="AC168" s="480"/>
      <c r="AD168" s="480">
        <v>1</v>
      </c>
    </row>
    <row r="169" spans="1:30" s="158" customFormat="1" ht="12.75" customHeight="1">
      <c r="A169" s="225">
        <v>158</v>
      </c>
      <c r="B169" s="217"/>
      <c r="C169" s="241" t="s">
        <v>1514</v>
      </c>
      <c r="D169" s="241"/>
      <c r="E169" s="241"/>
      <c r="F169" s="241"/>
      <c r="G169" s="241"/>
      <c r="H169" s="490" t="s">
        <v>1515</v>
      </c>
      <c r="I169" s="494" t="s">
        <v>1516</v>
      </c>
      <c r="J169" s="475"/>
      <c r="K169" s="476" t="s">
        <v>996</v>
      </c>
      <c r="L169" s="475"/>
      <c r="M169" s="475"/>
      <c r="N169" s="475"/>
      <c r="O169" s="475"/>
      <c r="P169" s="479"/>
      <c r="Q169" s="489" t="s">
        <v>817</v>
      </c>
      <c r="R169" s="475"/>
      <c r="S169" s="475" t="s">
        <v>863</v>
      </c>
      <c r="T169" s="374" t="s">
        <v>864</v>
      </c>
      <c r="U169" s="374"/>
      <c r="V169" s="481" t="s">
        <v>864</v>
      </c>
      <c r="W169" s="260" t="s">
        <v>864</v>
      </c>
      <c r="X169" s="232"/>
      <c r="Y169" s="387" t="s">
        <v>1517</v>
      </c>
      <c r="Z169" s="391" t="s">
        <v>1518</v>
      </c>
      <c r="AA169" s="483" t="s">
        <v>1519</v>
      </c>
      <c r="AB169" s="475"/>
      <c r="AC169" s="480"/>
      <c r="AD169" s="480">
        <v>1</v>
      </c>
    </row>
    <row r="170" spans="1:30" s="158" customFormat="1" ht="12.75" customHeight="1">
      <c r="A170" s="225">
        <v>159</v>
      </c>
      <c r="B170" s="217"/>
      <c r="C170" s="241" t="s">
        <v>1520</v>
      </c>
      <c r="D170" s="241"/>
      <c r="E170" s="241"/>
      <c r="F170" s="241"/>
      <c r="G170" s="241"/>
      <c r="H170" s="266" t="s">
        <v>2213</v>
      </c>
      <c r="I170" s="264" t="s">
        <v>2212</v>
      </c>
      <c r="J170" s="263"/>
      <c r="K170" s="476" t="s">
        <v>1521</v>
      </c>
      <c r="L170" s="475"/>
      <c r="M170" s="475"/>
      <c r="N170" s="475"/>
      <c r="O170" s="475"/>
      <c r="P170" s="479"/>
      <c r="Q170" s="475" t="s">
        <v>817</v>
      </c>
      <c r="R170" s="475"/>
      <c r="S170" s="475" t="s">
        <v>863</v>
      </c>
      <c r="T170" s="374" t="s">
        <v>864</v>
      </c>
      <c r="U170" s="374"/>
      <c r="V170" s="265" t="s">
        <v>864</v>
      </c>
      <c r="W170" s="260" t="s">
        <v>864</v>
      </c>
      <c r="X170" s="232"/>
      <c r="Y170" s="388" t="s">
        <v>2214</v>
      </c>
      <c r="Z170" s="391" t="s">
        <v>1518</v>
      </c>
      <c r="AA170" s="267" t="s">
        <v>1523</v>
      </c>
      <c r="AB170" s="263"/>
      <c r="AC170" s="480"/>
      <c r="AD170" s="480">
        <v>1</v>
      </c>
    </row>
    <row r="171" spans="1:30" s="158" customFormat="1" ht="12.75" customHeight="1">
      <c r="A171" s="225">
        <v>160</v>
      </c>
      <c r="B171" s="217"/>
      <c r="C171" s="241" t="s">
        <v>2118</v>
      </c>
      <c r="D171" s="241"/>
      <c r="E171" s="241"/>
      <c r="F171" s="241"/>
      <c r="G171" s="241"/>
      <c r="H171" s="269" t="s">
        <v>1524</v>
      </c>
      <c r="I171" s="264" t="s">
        <v>1525</v>
      </c>
      <c r="J171" s="263"/>
      <c r="K171" s="476" t="s">
        <v>1526</v>
      </c>
      <c r="L171" s="475"/>
      <c r="M171" s="475"/>
      <c r="N171" s="475"/>
      <c r="O171" s="475"/>
      <c r="P171" s="479"/>
      <c r="Q171" s="489" t="s">
        <v>823</v>
      </c>
      <c r="R171" s="475"/>
      <c r="S171" s="475" t="s">
        <v>863</v>
      </c>
      <c r="T171" s="374"/>
      <c r="U171" s="374"/>
      <c r="V171" s="265" t="s">
        <v>864</v>
      </c>
      <c r="W171" s="260" t="s">
        <v>864</v>
      </c>
      <c r="X171" s="232"/>
      <c r="Y171" s="389" t="s">
        <v>1522</v>
      </c>
      <c r="Z171" s="391" t="s">
        <v>1527</v>
      </c>
      <c r="AA171" s="261"/>
      <c r="AB171" s="263"/>
      <c r="AC171" s="480"/>
      <c r="AD171" s="480">
        <v>1</v>
      </c>
    </row>
    <row r="172" spans="1:30" s="158" customFormat="1" ht="12.75" customHeight="1">
      <c r="A172" s="225">
        <v>161.46666666666701</v>
      </c>
      <c r="B172" s="217"/>
      <c r="C172" s="241" t="s">
        <v>2127</v>
      </c>
      <c r="D172" s="241"/>
      <c r="E172" s="241"/>
      <c r="F172" s="241"/>
      <c r="G172" s="241"/>
      <c r="H172" s="269" t="s">
        <v>1528</v>
      </c>
      <c r="I172" s="264" t="s">
        <v>1529</v>
      </c>
      <c r="J172" s="263"/>
      <c r="K172" s="492" t="s">
        <v>2128</v>
      </c>
      <c r="L172" s="475"/>
      <c r="M172" s="475"/>
      <c r="N172" s="475"/>
      <c r="O172" s="475"/>
      <c r="P172" s="479"/>
      <c r="Q172" s="475" t="s">
        <v>817</v>
      </c>
      <c r="R172" s="475"/>
      <c r="S172" s="475" t="s">
        <v>863</v>
      </c>
      <c r="T172" s="268"/>
      <c r="U172" s="377"/>
      <c r="V172" s="265" t="s">
        <v>864</v>
      </c>
      <c r="W172" s="260" t="s">
        <v>864</v>
      </c>
      <c r="X172" s="232"/>
      <c r="Y172" s="390" t="s">
        <v>1530</v>
      </c>
      <c r="Z172" s="391" t="s">
        <v>1518</v>
      </c>
      <c r="AA172" s="267"/>
      <c r="AB172" s="263"/>
      <c r="AC172" s="480"/>
      <c r="AD172" s="480">
        <v>1</v>
      </c>
    </row>
    <row r="173" spans="1:30" s="158" customFormat="1" ht="12.75" customHeight="1">
      <c r="A173" s="225">
        <v>162.69523809523801</v>
      </c>
      <c r="B173" s="217"/>
      <c r="C173" s="241" t="s">
        <v>1531</v>
      </c>
      <c r="D173" s="241"/>
      <c r="E173" s="241"/>
      <c r="F173" s="241"/>
      <c r="G173" s="241"/>
      <c r="H173" s="269"/>
      <c r="I173" s="264"/>
      <c r="J173" s="263"/>
      <c r="K173" s="476" t="s">
        <v>1532</v>
      </c>
      <c r="L173" s="475"/>
      <c r="M173" s="475"/>
      <c r="N173" s="475"/>
      <c r="O173" s="475"/>
      <c r="P173" s="479"/>
      <c r="Q173" s="489" t="s">
        <v>817</v>
      </c>
      <c r="R173" s="475" t="s">
        <v>864</v>
      </c>
      <c r="S173" s="379" t="s">
        <v>1532</v>
      </c>
      <c r="T173" s="268"/>
      <c r="U173" s="263"/>
      <c r="V173" s="265" t="s">
        <v>864</v>
      </c>
      <c r="W173" s="260" t="s">
        <v>864</v>
      </c>
      <c r="X173" s="232"/>
      <c r="Y173" s="266" t="s">
        <v>1533</v>
      </c>
      <c r="Z173" s="263"/>
      <c r="AA173" s="261"/>
      <c r="AB173" s="263"/>
      <c r="AC173" s="480"/>
      <c r="AD173" s="480">
        <v>1</v>
      </c>
    </row>
    <row r="174" spans="1:30" s="158" customFormat="1" ht="12.75" customHeight="1">
      <c r="A174" s="225">
        <v>163.78952380952401</v>
      </c>
      <c r="B174" s="217"/>
      <c r="C174" s="241"/>
      <c r="D174" s="241" t="s">
        <v>2129</v>
      </c>
      <c r="E174" s="241"/>
      <c r="F174" s="241"/>
      <c r="G174" s="241"/>
      <c r="H174" s="269" t="s">
        <v>2130</v>
      </c>
      <c r="I174" s="264"/>
      <c r="J174" s="263"/>
      <c r="K174" s="492" t="s">
        <v>996</v>
      </c>
      <c r="L174" s="475"/>
      <c r="M174" s="475"/>
      <c r="N174" s="475"/>
      <c r="O174" s="475"/>
      <c r="P174" s="479"/>
      <c r="Q174" s="489" t="s">
        <v>817</v>
      </c>
      <c r="R174" s="475"/>
      <c r="S174" s="475" t="s">
        <v>863</v>
      </c>
      <c r="T174" s="268" t="s">
        <v>864</v>
      </c>
      <c r="U174" s="263" t="s">
        <v>2131</v>
      </c>
      <c r="V174" s="265" t="s">
        <v>864</v>
      </c>
      <c r="W174" s="260" t="s">
        <v>864</v>
      </c>
      <c r="X174" s="232"/>
      <c r="Y174" s="266"/>
      <c r="Z174" s="263"/>
      <c r="AA174" s="261"/>
      <c r="AB174" s="263"/>
      <c r="AC174" s="480"/>
      <c r="AD174" s="480">
        <v>1</v>
      </c>
    </row>
    <row r="175" spans="1:30" s="158" customFormat="1" ht="12.75" customHeight="1">
      <c r="A175" s="548">
        <v>164.97523809523801</v>
      </c>
      <c r="B175" s="549"/>
      <c r="C175" s="550"/>
      <c r="D175" s="550" t="s">
        <v>2215</v>
      </c>
      <c r="E175" s="217" t="s">
        <v>2227</v>
      </c>
      <c r="F175" s="217"/>
      <c r="G175" s="217"/>
      <c r="H175" s="539"/>
      <c r="I175" s="540"/>
      <c r="J175" s="541"/>
      <c r="K175" s="540" t="s">
        <v>2216</v>
      </c>
      <c r="L175" s="541"/>
      <c r="M175" s="541"/>
      <c r="N175" s="541"/>
      <c r="O175" s="541"/>
      <c r="P175" s="542"/>
      <c r="Q175" s="543" t="s">
        <v>817</v>
      </c>
      <c r="R175" s="551" t="s">
        <v>864</v>
      </c>
      <c r="S175" s="243" t="s">
        <v>1029</v>
      </c>
      <c r="T175" s="544"/>
      <c r="U175" s="541"/>
      <c r="V175" s="545" t="s">
        <v>864</v>
      </c>
      <c r="W175" s="545" t="s">
        <v>864</v>
      </c>
      <c r="X175" s="232"/>
      <c r="Y175" s="546"/>
      <c r="Z175" s="541"/>
      <c r="AA175" s="547"/>
      <c r="AB175" s="541"/>
      <c r="AC175" s="544"/>
      <c r="AD175" s="544">
        <v>1</v>
      </c>
    </row>
    <row r="176" spans="1:30" s="224" customFormat="1" ht="14.25" customHeight="1">
      <c r="A176" s="225">
        <v>172.089523809524</v>
      </c>
      <c r="B176" s="217" t="s">
        <v>1534</v>
      </c>
      <c r="C176" s="217" t="s">
        <v>1535</v>
      </c>
      <c r="D176" s="270"/>
      <c r="E176" s="217"/>
      <c r="F176" s="217"/>
      <c r="G176" s="217"/>
      <c r="H176" s="475" t="s">
        <v>1536</v>
      </c>
      <c r="I176" s="476"/>
      <c r="J176" s="475" t="s">
        <v>1537</v>
      </c>
      <c r="K176" s="476" t="s">
        <v>1538</v>
      </c>
      <c r="L176" s="475"/>
      <c r="M176" s="475"/>
      <c r="N176" s="475"/>
      <c r="O176" s="475"/>
      <c r="P176" s="479">
        <v>1</v>
      </c>
      <c r="Q176" s="475" t="s">
        <v>823</v>
      </c>
      <c r="R176" s="475" t="s">
        <v>864</v>
      </c>
      <c r="S176" s="243" t="s">
        <v>1196</v>
      </c>
      <c r="T176" s="281"/>
      <c r="U176" s="475"/>
      <c r="V176" s="481" t="s">
        <v>864</v>
      </c>
      <c r="W176" s="481" t="s">
        <v>864</v>
      </c>
      <c r="X176" s="232"/>
      <c r="Y176" s="482"/>
      <c r="Z176" s="475"/>
      <c r="AA176" s="483"/>
      <c r="AB176" s="475"/>
      <c r="AC176" s="480"/>
      <c r="AD176" s="480">
        <v>1</v>
      </c>
    </row>
    <row r="177" spans="1:1017" s="249" customFormat="1" ht="13" customHeight="1">
      <c r="A177" s="225">
        <v>173.275238095238</v>
      </c>
      <c r="B177" s="217" t="s">
        <v>1539</v>
      </c>
      <c r="C177" s="221"/>
      <c r="D177" s="241"/>
      <c r="E177" s="241"/>
      <c r="F177" s="241"/>
      <c r="G177" s="241"/>
      <c r="H177" s="475"/>
      <c r="I177" s="476"/>
      <c r="J177" s="475"/>
      <c r="K177" s="475" t="s">
        <v>1540</v>
      </c>
      <c r="L177" s="475"/>
      <c r="M177" s="475"/>
      <c r="N177" s="475"/>
      <c r="O177" s="475"/>
      <c r="P177" s="479"/>
      <c r="Q177" s="475" t="s">
        <v>817</v>
      </c>
      <c r="R177" s="475" t="s">
        <v>864</v>
      </c>
      <c r="S177" s="475" t="s">
        <v>1540</v>
      </c>
      <c r="T177" s="480"/>
      <c r="U177" s="475"/>
      <c r="V177" s="481" t="s">
        <v>864</v>
      </c>
      <c r="W177" s="481" t="s">
        <v>864</v>
      </c>
      <c r="X177" s="232"/>
      <c r="Y177" s="482"/>
      <c r="Z177" s="475"/>
      <c r="AA177" s="483"/>
      <c r="AB177" s="475"/>
      <c r="AC177" s="480">
        <v>1</v>
      </c>
      <c r="AD177" s="480">
        <v>1</v>
      </c>
    </row>
    <row r="178" spans="1:1017" s="249" customFormat="1" ht="13" customHeight="1">
      <c r="A178" s="225">
        <v>174.46095238095299</v>
      </c>
      <c r="B178" s="217"/>
      <c r="C178" s="221" t="s">
        <v>1541</v>
      </c>
      <c r="D178" s="221"/>
      <c r="E178" s="241"/>
      <c r="F178" s="241"/>
      <c r="G178" s="241"/>
      <c r="H178" s="475" t="s">
        <v>1542</v>
      </c>
      <c r="I178" s="476"/>
      <c r="J178" s="475"/>
      <c r="K178" s="476" t="s">
        <v>1543</v>
      </c>
      <c r="L178" s="475"/>
      <c r="M178" s="475"/>
      <c r="N178" s="475"/>
      <c r="O178" s="475"/>
      <c r="P178" s="479"/>
      <c r="Q178" s="475" t="s">
        <v>1544</v>
      </c>
      <c r="R178" s="475" t="s">
        <v>864</v>
      </c>
      <c r="S178" s="243" t="s">
        <v>1543</v>
      </c>
      <c r="T178" s="480"/>
      <c r="U178" s="475"/>
      <c r="V178" s="481" t="s">
        <v>864</v>
      </c>
      <c r="W178" s="481" t="s">
        <v>864</v>
      </c>
      <c r="X178" s="232"/>
      <c r="Y178" s="482"/>
      <c r="Z178" s="475"/>
      <c r="AA178" s="483"/>
      <c r="AB178" s="475"/>
      <c r="AC178" s="480">
        <v>1</v>
      </c>
      <c r="AD178" s="480">
        <v>1</v>
      </c>
    </row>
    <row r="179" spans="1:1017" s="249" customFormat="1" ht="13" customHeight="1">
      <c r="A179" s="225">
        <v>175.64666666666699</v>
      </c>
      <c r="B179" s="217"/>
      <c r="C179" s="221"/>
      <c r="D179" s="241" t="s">
        <v>1545</v>
      </c>
      <c r="E179" s="221"/>
      <c r="F179" s="241"/>
      <c r="G179" s="241"/>
      <c r="H179" s="475" t="s">
        <v>1546</v>
      </c>
      <c r="I179" s="476" t="s">
        <v>1547</v>
      </c>
      <c r="J179" s="475"/>
      <c r="K179" s="476" t="s">
        <v>1548</v>
      </c>
      <c r="L179" s="475"/>
      <c r="M179" s="475"/>
      <c r="N179" s="475"/>
      <c r="O179" s="475"/>
      <c r="P179" s="479"/>
      <c r="Q179" s="475" t="s">
        <v>820</v>
      </c>
      <c r="R179" s="475"/>
      <c r="S179" s="475" t="s">
        <v>863</v>
      </c>
      <c r="T179" s="480"/>
      <c r="U179" s="475"/>
      <c r="V179" s="481" t="s">
        <v>864</v>
      </c>
      <c r="W179" s="481" t="s">
        <v>864</v>
      </c>
      <c r="X179" s="232"/>
      <c r="Y179" s="482"/>
      <c r="Z179" s="475"/>
      <c r="AA179" s="483"/>
      <c r="AB179" s="475"/>
      <c r="AC179" s="480">
        <v>1</v>
      </c>
      <c r="AD179" s="480">
        <v>1</v>
      </c>
    </row>
    <row r="180" spans="1:1017" s="249" customFormat="1" ht="13" customHeight="1">
      <c r="A180" s="225">
        <v>176.83238095238099</v>
      </c>
      <c r="B180" s="217"/>
      <c r="C180" s="221"/>
      <c r="D180" s="241" t="s">
        <v>971</v>
      </c>
      <c r="E180" s="221"/>
      <c r="F180" s="241"/>
      <c r="G180" s="241"/>
      <c r="H180" s="475" t="s">
        <v>1549</v>
      </c>
      <c r="I180" s="476" t="s">
        <v>399</v>
      </c>
      <c r="J180" s="475"/>
      <c r="K180" s="476" t="s">
        <v>974</v>
      </c>
      <c r="L180" s="475"/>
      <c r="M180" s="475"/>
      <c r="N180" s="475"/>
      <c r="O180" s="475"/>
      <c r="P180" s="479"/>
      <c r="Q180" s="475" t="s">
        <v>817</v>
      </c>
      <c r="R180" s="475"/>
      <c r="S180" s="475" t="s">
        <v>863</v>
      </c>
      <c r="T180" s="480"/>
      <c r="U180" s="475"/>
      <c r="V180" s="481" t="s">
        <v>864</v>
      </c>
      <c r="W180" s="481" t="s">
        <v>864</v>
      </c>
      <c r="X180" s="232"/>
      <c r="Y180" s="482"/>
      <c r="Z180" s="475"/>
      <c r="AA180" s="483"/>
      <c r="AB180" s="475"/>
      <c r="AC180" s="480">
        <v>1</v>
      </c>
      <c r="AD180" s="480">
        <v>1</v>
      </c>
    </row>
    <row r="181" spans="1:1017" s="249" customFormat="1" ht="13" customHeight="1">
      <c r="A181" s="225">
        <v>178.01809523809601</v>
      </c>
      <c r="B181" s="217"/>
      <c r="C181" s="221"/>
      <c r="D181" s="241" t="s">
        <v>1550</v>
      </c>
      <c r="E181" s="221"/>
      <c r="F181" s="241"/>
      <c r="G181" s="241"/>
      <c r="H181" s="475" t="s">
        <v>1551</v>
      </c>
      <c r="I181" s="476" t="s">
        <v>1552</v>
      </c>
      <c r="J181" s="475"/>
      <c r="K181" s="476" t="s">
        <v>1381</v>
      </c>
      <c r="L181" s="475"/>
      <c r="M181" s="475"/>
      <c r="N181" s="475"/>
      <c r="O181" s="475"/>
      <c r="P181" s="479"/>
      <c r="Q181" s="475" t="s">
        <v>820</v>
      </c>
      <c r="R181" s="475"/>
      <c r="S181" s="475" t="s">
        <v>863</v>
      </c>
      <c r="T181" s="480"/>
      <c r="U181" s="475"/>
      <c r="V181" s="481" t="s">
        <v>864</v>
      </c>
      <c r="W181" s="481" t="s">
        <v>864</v>
      </c>
      <c r="X181" s="232"/>
      <c r="Y181" s="482"/>
      <c r="Z181" s="475"/>
      <c r="AA181" s="483"/>
      <c r="AB181" s="475"/>
      <c r="AC181" s="480">
        <v>1</v>
      </c>
      <c r="AD181" s="480">
        <v>1</v>
      </c>
    </row>
    <row r="182" spans="1:1017" s="249" customFormat="1" ht="13" customHeight="1">
      <c r="A182" s="225">
        <v>179.20380952381001</v>
      </c>
      <c r="B182" s="217"/>
      <c r="C182" s="262"/>
      <c r="D182" s="221" t="s">
        <v>1553</v>
      </c>
      <c r="E182" s="221"/>
      <c r="F182" s="241"/>
      <c r="G182" s="241"/>
      <c r="H182" s="475" t="s">
        <v>1554</v>
      </c>
      <c r="I182" s="476" t="s">
        <v>1555</v>
      </c>
      <c r="J182" s="475"/>
      <c r="K182" s="476" t="s">
        <v>939</v>
      </c>
      <c r="L182" s="475"/>
      <c r="M182" s="475"/>
      <c r="N182" s="475"/>
      <c r="O182" s="475"/>
      <c r="P182" s="479"/>
      <c r="Q182" s="475" t="s">
        <v>817</v>
      </c>
      <c r="R182" s="475"/>
      <c r="S182" s="475" t="s">
        <v>863</v>
      </c>
      <c r="T182" s="480"/>
      <c r="U182" s="475"/>
      <c r="V182" s="481" t="s">
        <v>864</v>
      </c>
      <c r="W182" s="481" t="s">
        <v>864</v>
      </c>
      <c r="X182" s="232"/>
      <c r="Y182" s="482"/>
      <c r="Z182" s="475"/>
      <c r="AA182" s="483"/>
      <c r="AB182" s="475"/>
      <c r="AC182" s="480">
        <v>1</v>
      </c>
      <c r="AD182" s="480">
        <v>1</v>
      </c>
    </row>
    <row r="183" spans="1:1017" s="249" customFormat="1" ht="13" customHeight="1">
      <c r="A183" s="225">
        <v>180.38952380952401</v>
      </c>
      <c r="B183" s="217" t="s">
        <v>1556</v>
      </c>
      <c r="C183" s="262"/>
      <c r="D183" s="241"/>
      <c r="E183" s="241"/>
      <c r="F183" s="241"/>
      <c r="G183" s="241"/>
      <c r="H183" s="475" t="s">
        <v>1557</v>
      </c>
      <c r="I183" s="476"/>
      <c r="J183" s="475"/>
      <c r="K183" s="476" t="s">
        <v>939</v>
      </c>
      <c r="L183" s="475"/>
      <c r="M183" s="475"/>
      <c r="N183" s="475"/>
      <c r="O183" s="475"/>
      <c r="P183" s="479"/>
      <c r="Q183" s="475" t="s">
        <v>817</v>
      </c>
      <c r="R183" s="475"/>
      <c r="S183" s="475" t="s">
        <v>863</v>
      </c>
      <c r="T183" s="480"/>
      <c r="U183" s="475"/>
      <c r="V183" s="480" t="s">
        <v>864</v>
      </c>
      <c r="W183" s="480" t="s">
        <v>864</v>
      </c>
      <c r="X183" s="232"/>
      <c r="Y183" s="482"/>
      <c r="Z183" s="475"/>
      <c r="AA183" s="475"/>
      <c r="AB183" s="475"/>
      <c r="AC183" s="480"/>
      <c r="AD183" s="480">
        <v>1</v>
      </c>
    </row>
    <row r="184" spans="1:1017" s="224" customFormat="1" ht="12" customHeight="1">
      <c r="A184" s="225">
        <f>SUBTOTAL(103,createCase[ID])</f>
        <v>175</v>
      </c>
      <c r="C184" s="225">
        <f>SUBTOTAL(103,createCase[Donnée (Niveau 2)])</f>
        <v>52</v>
      </c>
      <c r="D184" s="225">
        <f>SUBTOTAL(103,createCase[Donnée (Niveau 3)])</f>
        <v>81</v>
      </c>
      <c r="E184" s="225">
        <f>SUBTOTAL(103,createCase[Donnée (Niveau 4)])</f>
        <v>38</v>
      </c>
      <c r="F184" s="225">
        <f>SUBTOTAL(103,createCase[Donnée (Niveau 5)])</f>
        <v>10</v>
      </c>
      <c r="G184" s="225">
        <f>SUBTOTAL(103,createCase[Donnée (Niveau 6)])</f>
        <v>0</v>
      </c>
      <c r="H184" s="225">
        <f>SUBTOTAL(103,createCase[Description])</f>
        <v>153</v>
      </c>
      <c r="I184" s="225">
        <f>SUBTOTAL(103,createCase[Exemples])</f>
        <v>94</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60</v>
      </c>
      <c r="S184" s="225">
        <f>SUBTOTAL(103,createCase[Format (ou type)])</f>
        <v>175</v>
      </c>
      <c r="T184" s="274"/>
      <c r="U184" s="225"/>
      <c r="V184" s="225"/>
      <c r="W184" s="225"/>
      <c r="Y184" s="271">
        <f>SUBTOTAL(103,createCase[Commentaire Hub Santé])</f>
        <v>36</v>
      </c>
      <c r="Z184" s="225">
        <f>SUBTOTAL(103,createCase[Commentaire Philippe Dreyfus])</f>
        <v>40</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82" type="noConversion"/>
  <conditionalFormatting sqref="A185:F186 A206:F1046">
    <cfRule type="expression" dxfId="282" priority="426">
      <formula>$AD185=1</formula>
    </cfRule>
    <cfRule type="expression" dxfId="281" priority="425">
      <formula>AND($AD185=1,$AB185=1)</formula>
    </cfRule>
    <cfRule type="expression" dxfId="280" priority="424">
      <formula>OR($AD185="X",$AB185="X")</formula>
    </cfRule>
    <cfRule type="expression" dxfId="279" priority="427">
      <formula>$AB185=1</formula>
    </cfRule>
  </conditionalFormatting>
  <conditionalFormatting sqref="A9:G9 A10:A158 B26:G34 E34:G36 B35:C36 B98:G121 E121:G125 B122:C132 F126:G127 E128:G132 E134:G147 B148:G158 A159:G159 D160:G160 B160:D165 A160:A183 F161:G165 B166:G183 B37:G83 B85:G96">
    <cfRule type="expression" dxfId="278" priority="808">
      <formula>$AC9=1</formula>
    </cfRule>
  </conditionalFormatting>
  <conditionalFormatting sqref="A9:G9 A10:A158 E34:G36 B35:C36 E121:G125 B122:C132 F126:G127 E128:G132 E134:G147 B148:G158 A159:G159 D160:G160 B160:D165 A160:A183 F161:G165 B166:G183">
    <cfRule type="expression" dxfId="277" priority="807">
      <formula>$AD9=1</formula>
    </cfRule>
  </conditionalFormatting>
  <conditionalFormatting sqref="A9:G9 E34:G36 B35:C36 E121:G125 B122:C132 F126:G127 E128:G132 E134:G147 B148:G158 B166:G183 D160:G160 B160:D165 A10:A158 A159:G159 A160:A183 F161:G165">
    <cfRule type="expression" dxfId="276" priority="806">
      <formula>AND($AD9=1,$AC9=1)</formula>
    </cfRule>
  </conditionalFormatting>
  <conditionalFormatting sqref="A9:G36 B37:G125 A37:A158 B126:D127 F126:G127 B128:G132 B134:G158 A159:G159 D160:G160 B160:D165 A160:A183 F161:G165 B166:G183">
    <cfRule type="expression" dxfId="275" priority="809">
      <formula>AND(NOT(ISBLANK($W9)),ISBLANK($AC9),ISBLANK($AD9))</formula>
    </cfRule>
  </conditionalFormatting>
  <conditionalFormatting sqref="B114:B117">
    <cfRule type="expression" dxfId="274" priority="286">
      <formula>AND($R114="X",#REF!&lt;&gt;"")</formula>
    </cfRule>
  </conditionalFormatting>
  <conditionalFormatting sqref="B158 B160:B165">
    <cfRule type="expression" dxfId="273" priority="1023">
      <formula>AND($R158="X",#REF!&lt;&gt;"")</formula>
    </cfRule>
  </conditionalFormatting>
  <conditionalFormatting sqref="B133:C147 B148:G158 B166:G183 A159:G159 D160:G160 B160:D165 A10:A158 E133:G133 A160:A183 F161:G165">
    <cfRule type="expression" dxfId="272" priority="153">
      <formula>OR($AD10="X",$AC10="X")</formula>
    </cfRule>
  </conditionalFormatting>
  <conditionalFormatting sqref="B10:G25 D122:D131 E132">
    <cfRule type="expression" dxfId="271" priority="268">
      <formula>$AC10=1</formula>
    </cfRule>
    <cfRule type="expression" dxfId="270" priority="265">
      <formula>OR($AD10="X",$AC10="X")</formula>
    </cfRule>
  </conditionalFormatting>
  <conditionalFormatting sqref="B10:G34 D122:D131 E132">
    <cfRule type="expression" dxfId="269" priority="267">
      <formula>$AD10=1</formula>
    </cfRule>
    <cfRule type="expression" dxfId="268" priority="266">
      <formula>AND($AD10=1,$AC10=1)</formula>
    </cfRule>
  </conditionalFormatting>
  <conditionalFormatting sqref="B37:G121 E121:G125 E128:G132 B26:G34 E34:G36 F126:G127 E134:G147 A9:G9 B35:C36 B122:C132">
    <cfRule type="expression" dxfId="267" priority="805">
      <formula>OR($AD9="X",$AC9="X")</formula>
    </cfRule>
  </conditionalFormatting>
  <conditionalFormatting sqref="B37:G121">
    <cfRule type="expression" dxfId="266" priority="284">
      <formula>$AD37=1</formula>
    </cfRule>
    <cfRule type="expression" dxfId="265" priority="283">
      <formula>AND($AD37=1,$AC37=1)</formula>
    </cfRule>
  </conditionalFormatting>
  <conditionalFormatting sqref="B133:G133">
    <cfRule type="expression" dxfId="264" priority="161">
      <formula>AND(NOT(ISBLANK($W133)),ISBLANK($AC133),ISBLANK($AD133))</formula>
    </cfRule>
  </conditionalFormatting>
  <conditionalFormatting sqref="C133">
    <cfRule type="expression" dxfId="263" priority="142">
      <formula>$AD133=1</formula>
    </cfRule>
    <cfRule type="expression" dxfId="262" priority="141">
      <formula>AND($AD133=1,$AC133=1)</formula>
    </cfRule>
    <cfRule type="expression" dxfId="261" priority="140">
      <formula>OR($AD133="X",$AC133="X")</formula>
    </cfRule>
    <cfRule type="expression" dxfId="260" priority="143">
      <formula>$AC133=1</formula>
    </cfRule>
  </conditionalFormatting>
  <conditionalFormatting sqref="C159">
    <cfRule type="expression" dxfId="259" priority="57">
      <formula>OR($AD159="X",$AC159="X")</formula>
    </cfRule>
    <cfRule type="expression" dxfId="258" priority="58">
      <formula>AND($AD159=1,$AC159=1)</formula>
    </cfRule>
    <cfRule type="expression" dxfId="257" priority="59">
      <formula>$AD159=1</formula>
    </cfRule>
    <cfRule type="expression" dxfId="256" priority="60">
      <formula>AND($R159="X",$B159&lt;&gt;"")</formula>
    </cfRule>
  </conditionalFormatting>
  <conditionalFormatting sqref="C160:C165">
    <cfRule type="expression" dxfId="255" priority="1025">
      <formula>AND($R160="X",OR(#REF!&lt;&gt;"",$B160&lt;&gt;""))</formula>
    </cfRule>
  </conditionalFormatting>
  <conditionalFormatting sqref="C161">
    <cfRule type="expression" dxfId="254" priority="129">
      <formula>OR($AD161="X",$AC161="X")</formula>
    </cfRule>
  </conditionalFormatting>
  <conditionalFormatting sqref="C166:C167 D132:E132 C148:C157 C176:C183 C9:C113 C118:C132 D124:D131">
    <cfRule type="expression" dxfId="253" priority="261">
      <formula>AND($R9="X",$B9&lt;&gt;"")</formula>
    </cfRule>
  </conditionalFormatting>
  <conditionalFormatting sqref="C167">
    <cfRule type="expression" dxfId="252" priority="207">
      <formula>OR($AD167="X",$AC167="X")</formula>
    </cfRule>
    <cfRule type="expression" dxfId="251" priority="209">
      <formula>$AD167=1</formula>
    </cfRule>
    <cfRule type="expression" dxfId="250" priority="208">
      <formula>AND($AD167=1,$AC167=1)</formula>
    </cfRule>
  </conditionalFormatting>
  <conditionalFormatting sqref="C168:C175">
    <cfRule type="expression" dxfId="249" priority="970">
      <formula>AND($R168="X",OR($B168&lt;&gt;"",#REF!&lt;&gt;""))</formula>
    </cfRule>
  </conditionalFormatting>
  <conditionalFormatting sqref="C115:D117">
    <cfRule type="expression" dxfId="248" priority="287">
      <formula>AND($R115="X",OR(#REF!&lt;&gt;"",$B115&lt;&gt;""))</formula>
    </cfRule>
  </conditionalFormatting>
  <conditionalFormatting sqref="C133:D147">
    <cfRule type="expression" dxfId="247" priority="148">
      <formula>AND($R133="X",$B133&lt;&gt;"")</formula>
    </cfRule>
  </conditionalFormatting>
  <conditionalFormatting sqref="C114:G114">
    <cfRule type="expression" dxfId="246" priority="271">
      <formula>AND($R114="X",$B114&lt;&gt;"")</formula>
    </cfRule>
  </conditionalFormatting>
  <conditionalFormatting sqref="C158:G158">
    <cfRule type="expression" dxfId="245" priority="64">
      <formula>AND($R158="X",OR($B158&lt;&gt;"",$C158&lt;&gt;""))</formula>
    </cfRule>
  </conditionalFormatting>
  <conditionalFormatting sqref="D9:D34">
    <cfRule type="expression" dxfId="244" priority="21">
      <formula>AND($R9="X",OR($B9&lt;&gt;"",$C9&lt;&gt;""))</formula>
    </cfRule>
  </conditionalFormatting>
  <conditionalFormatting sqref="D24:D25">
    <cfRule type="expression" dxfId="243" priority="162">
      <formula>AND($R24="X",$B24&lt;&gt;"")</formula>
    </cfRule>
  </conditionalFormatting>
  <conditionalFormatting sqref="D35:D36">
    <cfRule type="expression" dxfId="242" priority="18">
      <formula>$AC35=1</formula>
    </cfRule>
    <cfRule type="expression" dxfId="241" priority="17">
      <formula>$AD35=1</formula>
    </cfRule>
    <cfRule type="expression" dxfId="240" priority="13">
      <formula>AND($R35="X",OR(#REF!&lt;&gt;"",$B35&lt;&gt;""))</formula>
    </cfRule>
    <cfRule type="expression" dxfId="239" priority="15">
      <formula>OR($AD35="X",$AC35="X")</formula>
    </cfRule>
    <cfRule type="expression" dxfId="238" priority="16">
      <formula>AND($AD35=1,$AC35=1)</formula>
    </cfRule>
  </conditionalFormatting>
  <conditionalFormatting sqref="D115 D176:D183">
    <cfRule type="expression" dxfId="237" priority="131">
      <formula>AND($R115="X",OR($B115&lt;&gt;"",$C115&lt;&gt;""))</formula>
    </cfRule>
  </conditionalFormatting>
  <conditionalFormatting sqref="D118:D121 D120:G120 D166:D167 D154:D157 C176">
    <cfRule type="expression" dxfId="236" priority="294">
      <formula>AND($R118="X",OR($B118&lt;&gt;"",$C118&lt;&gt;""))</formula>
    </cfRule>
  </conditionalFormatting>
  <conditionalFormatting sqref="D122:D123">
    <cfRule type="expression" dxfId="235" priority="238">
      <formula>AND($R122="X",OR(#REF!&lt;&gt;"",$B122&lt;&gt;""))</formula>
    </cfRule>
  </conditionalFormatting>
  <conditionalFormatting sqref="D132">
    <cfRule type="expression" dxfId="234" priority="200">
      <formula>AND($AD132=1,$AC132=1)</formula>
    </cfRule>
    <cfRule type="expression" dxfId="233" priority="199">
      <formula>OR($AD132="X",$AC132="X")</formula>
    </cfRule>
    <cfRule type="expression" dxfId="232" priority="201">
      <formula>$AD132=1</formula>
    </cfRule>
  </conditionalFormatting>
  <conditionalFormatting sqref="D132:D147">
    <cfRule type="expression" dxfId="231" priority="152">
      <formula>$AC132=1</formula>
    </cfRule>
  </conditionalFormatting>
  <conditionalFormatting sqref="D133">
    <cfRule type="expression" dxfId="230" priority="135">
      <formula>OR($AD133="X",$AC133="X")</formula>
    </cfRule>
    <cfRule type="expression" dxfId="229" priority="136">
      <formula>AND($R133="X",OR($B133&lt;&gt;"",$C133&lt;&gt;"",$D133&lt;&gt;""))</formula>
    </cfRule>
    <cfRule type="expression" dxfId="228" priority="137">
      <formula>AND($AD133=1,$AC133=1)</formula>
    </cfRule>
    <cfRule type="expression" dxfId="227" priority="138">
      <formula>$AD133=1</formula>
    </cfRule>
    <cfRule type="expression" dxfId="226" priority="139">
      <formula>$AC133=1</formula>
    </cfRule>
  </conditionalFormatting>
  <conditionalFormatting sqref="D133:D147">
    <cfRule type="expression" dxfId="225" priority="149">
      <formula>OR($AD133="X",$AC133="X")</formula>
    </cfRule>
    <cfRule type="expression" dxfId="224" priority="150">
      <formula>AND($AD133=1,$AC133=1)</formula>
    </cfRule>
    <cfRule type="expression" dxfId="223" priority="151">
      <formula>$AD133=1</formula>
    </cfRule>
  </conditionalFormatting>
  <conditionalFormatting sqref="D148:D152 E121:E123 D37:D113">
    <cfRule type="expression" dxfId="222" priority="256">
      <formula>AND($R37="X",OR($B37&lt;&gt;"",$C37&lt;&gt;""))</formula>
    </cfRule>
  </conditionalFormatting>
  <conditionalFormatting sqref="D153">
    <cfRule type="expression" dxfId="221" priority="822">
      <formula>AND($R153="X",OR($B153&lt;&gt;"",#REF!&lt;&gt;""))</formula>
    </cfRule>
  </conditionalFormatting>
  <conditionalFormatting sqref="D157">
    <cfRule type="expression" dxfId="220" priority="187">
      <formula>AND($R157="X",OR($B157&lt;&gt;"",$C157&lt;&gt;"",$D157&lt;&gt;""))</formula>
    </cfRule>
    <cfRule type="expression" dxfId="219" priority="184">
      <formula>AND($R157="X",OR($B157&lt;&gt;"",$C157&lt;&gt;"",$D157&lt;&gt;"",$E157&lt;&gt;""))</formula>
    </cfRule>
    <cfRule type="expression" dxfId="218" priority="183">
      <formula>$AC157=1</formula>
    </cfRule>
    <cfRule type="expression" dxfId="217" priority="189">
      <formula>$AC157=1</formula>
    </cfRule>
    <cfRule type="expression" dxfId="216" priority="190">
      <formula>AND($R157="X",OR($B157&lt;&gt;"",$C157&lt;&gt;"",$D157&lt;&gt;"",$E157&lt;&gt;""))</formula>
    </cfRule>
    <cfRule type="expression" dxfId="215" priority="191">
      <formula>AND($AD157=1,$AC157=1)</formula>
    </cfRule>
    <cfRule type="expression" dxfId="214" priority="192">
      <formula>$AD157=1</formula>
    </cfRule>
    <cfRule type="expression" dxfId="213" priority="193">
      <formula>AND($R157="X",OR($B157&lt;&gt;"",$C157&lt;&gt;"",$D157&lt;&gt;""))</formula>
    </cfRule>
    <cfRule type="expression" dxfId="212" priority="47">
      <formula>AND($R157="X",OR($B157&lt;&gt;"",$C157&lt;&gt;""))</formula>
    </cfRule>
    <cfRule type="expression" dxfId="211" priority="186">
      <formula>$AD157=1</formula>
    </cfRule>
    <cfRule type="expression" dxfId="210" priority="185">
      <formula>AND($AD157=1,$AC157=1)</formula>
    </cfRule>
  </conditionalFormatting>
  <conditionalFormatting sqref="D159">
    <cfRule type="expression" dxfId="209" priority="41">
      <formula>$AC159=1</formula>
    </cfRule>
    <cfRule type="expression" dxfId="208" priority="34">
      <formula>AND($R159="X",OR($B159&lt;&gt;"",$C159&lt;&gt;""))</formula>
    </cfRule>
    <cfRule type="expression" dxfId="207" priority="39">
      <formula>$AD159=1</formula>
    </cfRule>
    <cfRule type="expression" dxfId="206" priority="38">
      <formula>AND($AD159=1,$AC159=1)</formula>
    </cfRule>
    <cfRule type="expression" dxfId="205" priority="42">
      <formula>AND($R159="X",OR($B159&lt;&gt;"",$C159&lt;&gt;"",$D159&lt;&gt;"",$E159&lt;&gt;""))</formula>
    </cfRule>
    <cfRule type="expression" dxfId="204" priority="50">
      <formula>OR($AD159="X",$AC159="X")</formula>
    </cfRule>
    <cfRule type="expression" dxfId="203" priority="37">
      <formula>AND($R159="X",OR($B159&lt;&gt;"",$C159&lt;&gt;"",$D159&lt;&gt;"",$E159&lt;&gt;""))</formula>
    </cfRule>
    <cfRule type="expression" dxfId="202" priority="36">
      <formula>$AC159=1</formula>
    </cfRule>
    <cfRule type="expression" dxfId="201" priority="61">
      <formula>AND($R159="X",OR($B159&lt;&gt;"",$C159&lt;&gt;""))</formula>
    </cfRule>
    <cfRule type="expression" dxfId="200" priority="40">
      <formula>AND($R159="X",OR($B159&lt;&gt;"",$C159&lt;&gt;"",$D159&lt;&gt;""))</formula>
    </cfRule>
    <cfRule type="expression" dxfId="199" priority="46">
      <formula>AND($R159="X",OR($B159&lt;&gt;"",$C159&lt;&gt;""))</formula>
    </cfRule>
    <cfRule type="expression" dxfId="198" priority="56">
      <formula>$AD159=1</formula>
    </cfRule>
    <cfRule type="expression" dxfId="197" priority="45">
      <formula>AND($R159="X",OR($B159&lt;&gt;"",$C159&lt;&gt;"",$D159&lt;&gt;""))</formula>
    </cfRule>
    <cfRule type="expression" dxfId="196" priority="53">
      <formula>AND($R159="X",$B159&lt;&gt;"")</formula>
    </cfRule>
    <cfRule type="expression" dxfId="195" priority="44">
      <formula>$AD159=1</formula>
    </cfRule>
    <cfRule type="expression" dxfId="194" priority="43">
      <formula>AND($AD159=1,$AC159=1)</formula>
    </cfRule>
    <cfRule type="expression" dxfId="193" priority="55">
      <formula>AND($AD159=1,$AC159=1)</formula>
    </cfRule>
  </conditionalFormatting>
  <conditionalFormatting sqref="D159:D161">
    <cfRule type="expression" dxfId="192" priority="54">
      <formula>OR($AD159="X",$AC159="X")</formula>
    </cfRule>
  </conditionalFormatting>
  <conditionalFormatting sqref="D160:D161">
    <cfRule type="expression" dxfId="191" priority="211">
      <formula>AND($AD160=1,$AC160=1)</formula>
    </cfRule>
    <cfRule type="expression" dxfId="190" priority="214">
      <formula>AND($R160="X",#REF!&lt;&gt;"")</formula>
    </cfRule>
    <cfRule type="expression" dxfId="189" priority="212">
      <formula>$AD160=1</formula>
    </cfRule>
    <cfRule type="expression" dxfId="188" priority="213">
      <formula>$AC160=1</formula>
    </cfRule>
  </conditionalFormatting>
  <conditionalFormatting sqref="D160:D165">
    <cfRule type="expression" dxfId="187" priority="1027">
      <formula>AND($R160="X",OR(#REF!&lt;&gt;"",$B160&lt;&gt;"",$C160&lt;&gt;""))</formula>
    </cfRule>
  </conditionalFormatting>
  <conditionalFormatting sqref="D167">
    <cfRule type="expression" dxfId="186" priority="203">
      <formula>AND($R167="X",$B167&lt;&gt;"")</formula>
    </cfRule>
    <cfRule type="expression" dxfId="185" priority="206">
      <formula>$AD167=1</formula>
    </cfRule>
    <cfRule type="expression" dxfId="184" priority="205">
      <formula>AND($AD167=1,$AC167=1)</formula>
    </cfRule>
    <cfRule type="expression" dxfId="183" priority="204">
      <formula>OR($AD167="X",$AC167="X")</formula>
    </cfRule>
  </conditionalFormatting>
  <conditionalFormatting sqref="D168:D175">
    <cfRule type="expression" dxfId="182" priority="990">
      <formula>AND($R168="X",OR($B168&lt;&gt;"",#REF!&lt;&gt;"",$C168&lt;&gt;""))</formula>
    </cfRule>
  </conditionalFormatting>
  <conditionalFormatting sqref="D120:E120">
    <cfRule type="expression" dxfId="181" priority="86">
      <formula>AND($R120="X",OR($B120&lt;&gt;"",$C120&lt;&gt;"",$D120&lt;&gt;"",$E120&lt;&gt;""))</formula>
    </cfRule>
    <cfRule type="expression" dxfId="180" priority="91">
      <formula>$AD120=1</formula>
    </cfRule>
    <cfRule type="expression" dxfId="179" priority="87">
      <formula>AND($R120="X",OR($B120&lt;&gt;"",$C120&lt;&gt;"",$E120&lt;&gt;"",#REF!&lt;&gt;""))</formula>
    </cfRule>
    <cfRule type="expression" dxfId="178" priority="90">
      <formula>AND($AD120=1,$AC120=1)</formula>
    </cfRule>
    <cfRule type="expression" dxfId="177" priority="88">
      <formula>$AC120=1</formula>
    </cfRule>
    <cfRule type="expression" dxfId="176" priority="89">
      <formula>AND($R120="X",OR($B120&lt;&gt;"",$C120&lt;&gt;"",$D120&lt;&gt;""))</formula>
    </cfRule>
  </conditionalFormatting>
  <conditionalFormatting sqref="D118:G118">
    <cfRule type="expression" dxfId="175" priority="102">
      <formula>AND($R118="X",$B118&lt;&gt;"")</formula>
    </cfRule>
  </conditionalFormatting>
  <conditionalFormatting sqref="D120:G120">
    <cfRule type="expression" dxfId="174" priority="100">
      <formula>AND($R120="X",$B120&lt;&gt;"")</formula>
    </cfRule>
  </conditionalFormatting>
  <conditionalFormatting sqref="D159:G159">
    <cfRule type="expression" dxfId="173" priority="52">
      <formula>AND($R159="X",OR($B159&lt;&gt;"",$C159&lt;&gt;""))</formula>
    </cfRule>
  </conditionalFormatting>
  <conditionalFormatting sqref="D160:G160">
    <cfRule type="expression" dxfId="172" priority="27">
      <formula>AND($R160="X",OR($B160&lt;&gt;"",$C160&lt;&gt;"",$D160&lt;&gt;"",$E160&lt;&gt;"",$F160&lt;&gt;""))</formula>
    </cfRule>
  </conditionalFormatting>
  <conditionalFormatting sqref="E9:E34">
    <cfRule type="expression" dxfId="171" priority="22">
      <formula>AND($R9="X",OR($B9&lt;&gt;"",$C9&lt;&gt;"",$D9&lt;&gt;""))</formula>
    </cfRule>
  </conditionalFormatting>
  <conditionalFormatting sqref="E34:E36">
    <cfRule type="expression" dxfId="170" priority="14">
      <formula>AND($R34="X",OR($B34&lt;&gt;"",$C34&lt;&gt;""))</formula>
    </cfRule>
  </conditionalFormatting>
  <conditionalFormatting sqref="E82">
    <cfRule type="expression" dxfId="169" priority="171">
      <formula>AND($R82="X",OR($B82&lt;&gt;"",$C82&lt;&gt;"",$D82&lt;&gt;"",$E82&lt;&gt;""))</formula>
    </cfRule>
    <cfRule type="expression" dxfId="168" priority="173">
      <formula>$AD82=1</formula>
    </cfRule>
    <cfRule type="expression" dxfId="167" priority="174">
      <formula>AND($R82="X",OR($B82&lt;&gt;"",$C82&lt;&gt;"",$E82&lt;&gt;"",#REF!&lt;&gt;""))</formula>
    </cfRule>
    <cfRule type="expression" dxfId="166" priority="172">
      <formula>AND($AD82=1,$AC82=1)</formula>
    </cfRule>
  </conditionalFormatting>
  <conditionalFormatting sqref="E85">
    <cfRule type="expression" dxfId="165" priority="165">
      <formula>AND($R85="X",OR($B85&lt;&gt;"",$C85&lt;&gt;"",$D85&lt;&gt;"",$E85&lt;&gt;""))</formula>
    </cfRule>
    <cfRule type="expression" dxfId="164" priority="166">
      <formula>AND($AD85=1,$AC85=1)</formula>
    </cfRule>
    <cfRule type="expression" dxfId="163" priority="167">
      <formula>$AD85=1</formula>
    </cfRule>
    <cfRule type="expression" dxfId="162" priority="168">
      <formula>$AC85=1</formula>
    </cfRule>
    <cfRule type="expression" dxfId="161" priority="169">
      <formula>AND($R85="X",OR($B85&lt;&gt;"",$C85&lt;&gt;"",$E85&lt;&gt;"",#REF!&lt;&gt;""))</formula>
    </cfRule>
    <cfRule type="expression" dxfId="160" priority="170">
      <formula>$AC85=1</formula>
    </cfRule>
  </conditionalFormatting>
  <conditionalFormatting sqref="E104">
    <cfRule type="expression" dxfId="159" priority="176">
      <formula>AND($AD104=1,$AC104=1)</formula>
    </cfRule>
    <cfRule type="expression" dxfId="158" priority="175">
      <formula>AND($R104="X",OR($B104&lt;&gt;"",$C104&lt;&gt;"",$D104&lt;&gt;"",$E104&lt;&gt;""))</formula>
    </cfRule>
    <cfRule type="expression" dxfId="157" priority="179">
      <formula>AND($R104="X",OR($B104&lt;&gt;"",$C104&lt;&gt;"",$E104&lt;&gt;"",#REF!&lt;&gt;""))</formula>
    </cfRule>
    <cfRule type="expression" dxfId="156" priority="178">
      <formula>$AC104=1</formula>
    </cfRule>
    <cfRule type="expression" dxfId="155" priority="177">
      <formula>$AD104=1</formula>
    </cfRule>
  </conditionalFormatting>
  <conditionalFormatting sqref="E115 E148:E152 E154:E157 E166 E176:E183">
    <cfRule type="expression" dxfId="154" priority="132">
      <formula>AND($R115="X",OR($B115&lt;&gt;"",$C115&lt;&gt;"",$D115&lt;&gt;""))</formula>
    </cfRule>
  </conditionalFormatting>
  <conditionalFormatting sqref="E115:E117">
    <cfRule type="expression" dxfId="153" priority="288">
      <formula>AND($R115="X",OR(#REF!&lt;&gt;"",$B115&lt;&gt;"",$C115&lt;&gt;""))</formula>
    </cfRule>
  </conditionalFormatting>
  <conditionalFormatting sqref="E118:E121">
    <cfRule type="expression" dxfId="152" priority="306">
      <formula>AND($R118="X",OR($B118&lt;&gt;"",$C118&lt;&gt;"",$D118&lt;&gt;""))</formula>
    </cfRule>
  </conditionalFormatting>
  <conditionalFormatting sqref="E119">
    <cfRule type="expression" dxfId="151" priority="95">
      <formula>AND($R119="X",OR($B119&lt;&gt;"",$C119&lt;&gt;"",$D119&lt;&gt;""))</formula>
    </cfRule>
    <cfRule type="expression" dxfId="150" priority="92">
      <formula>AND($R119="X",OR($B119&lt;&gt;"",$C119&lt;&gt;"",$D119&lt;&gt;"",$E119&lt;&gt;""))</formula>
    </cfRule>
    <cfRule type="expression" dxfId="149" priority="93">
      <formula>AND($R119="X",OR($B119&lt;&gt;"",$C119&lt;&gt;"",$E119&lt;&gt;"",#REF!&lt;&gt;""))</formula>
    </cfRule>
    <cfRule type="expression" dxfId="148" priority="94">
      <formula>$AC119=1</formula>
    </cfRule>
  </conditionalFormatting>
  <conditionalFormatting sqref="E124">
    <cfRule type="expression" dxfId="147" priority="180">
      <formula>AND($R124="X",OR($B124&lt;&gt;"",$C124&lt;&gt;"",$D124&lt;&gt;"",$E124&lt;&gt;""))</formula>
    </cfRule>
    <cfRule type="expression" dxfId="146" priority="181">
      <formula>AND($R124="X",OR($B124&lt;&gt;"",$C124&lt;&gt;"",$E124&lt;&gt;"",#REF!&lt;&gt;""))</formula>
    </cfRule>
    <cfRule type="expression" dxfId="145" priority="182">
      <formula>$AC124=1</formula>
    </cfRule>
  </conditionalFormatting>
  <conditionalFormatting sqref="E124:E125 E37:E113 F126:F127 E128:E131">
    <cfRule type="expression" dxfId="144" priority="262">
      <formula>AND($R37="X",OR($B37&lt;&gt;"",$C37&lt;&gt;"",$D37&lt;&gt;""))</formula>
    </cfRule>
  </conditionalFormatting>
  <conditionalFormatting sqref="E126:E127">
    <cfRule type="expression" dxfId="143" priority="114">
      <formula>OR($AD126="X",$AC126="X")</formula>
    </cfRule>
    <cfRule type="expression" dxfId="142" priority="116">
      <formula>AND(NOT(ISBLANK($W126)),ISBLANK($AC126),ISBLANK($AD126))</formula>
    </cfRule>
    <cfRule type="expression" dxfId="141" priority="111">
      <formula>AND($R126="X",$B126&lt;&gt;"")</formula>
    </cfRule>
    <cfRule type="expression" dxfId="140" priority="115">
      <formula>$AC126=1</formula>
    </cfRule>
    <cfRule type="expression" dxfId="139" priority="112">
      <formula>AND($AD126=1,$AC126=1)</formula>
    </cfRule>
    <cfRule type="expression" dxfId="138" priority="113">
      <formula>$AD126=1</formula>
    </cfRule>
  </conditionalFormatting>
  <conditionalFormatting sqref="E133:E147">
    <cfRule type="expression" dxfId="137" priority="154">
      <formula>AND($R133="X",OR($B133&lt;&gt;"",$C133&lt;&gt;"",$D133&lt;&gt;""))</formula>
    </cfRule>
  </conditionalFormatting>
  <conditionalFormatting sqref="E153">
    <cfRule type="expression" dxfId="136" priority="840">
      <formula>AND($R153="X",OR($B153&lt;&gt;"",#REF!&lt;&gt;"",$D153&lt;&gt;""))</formula>
    </cfRule>
  </conditionalFormatting>
  <conditionalFormatting sqref="E156">
    <cfRule type="expression" dxfId="135" priority="197">
      <formula>$AD156=1</formula>
    </cfRule>
    <cfRule type="expression" dxfId="134" priority="194">
      <formula>$AC156=1</formula>
    </cfRule>
    <cfRule type="expression" dxfId="133" priority="195">
      <formula>AND($R156="X",OR($B156&lt;&gt;"",$C156&lt;&gt;"",$D156&lt;&gt;"",$E156&lt;&gt;""))</formula>
    </cfRule>
    <cfRule type="expression" dxfId="132" priority="196">
      <formula>AND($AD156=1,$AC156=1)</formula>
    </cfRule>
  </conditionalFormatting>
  <conditionalFormatting sqref="E159">
    <cfRule type="expression" dxfId="131" priority="51">
      <formula>AND($R159="X",OR($B159&lt;&gt;"",$C159&lt;&gt;"",$D159&lt;&gt;""))</formula>
    </cfRule>
  </conditionalFormatting>
  <conditionalFormatting sqref="E161:E165">
    <cfRule type="expression" dxfId="130" priority="30">
      <formula>$AD161=1</formula>
    </cfRule>
    <cfRule type="expression" dxfId="129" priority="33">
      <formula>AND($R161="X",OR(#REF!&lt;&gt;"",$B161&lt;&gt;"",$C161&lt;&gt;"",$D161&lt;&gt;""))</formula>
    </cfRule>
    <cfRule type="expression" dxfId="128" priority="28">
      <formula>OR($AD161="X",$AC161="X")</formula>
    </cfRule>
    <cfRule type="expression" dxfId="127" priority="32">
      <formula>AND(NOT(ISBLANK($W161)),ISBLANK($AC161),ISBLANK($AD161))</formula>
    </cfRule>
    <cfRule type="expression" dxfId="126" priority="29">
      <formula>AND($AD161=1,$AC161=1)</formula>
    </cfRule>
    <cfRule type="expression" dxfId="125" priority="31">
      <formula>$AC161=1</formula>
    </cfRule>
  </conditionalFormatting>
  <conditionalFormatting sqref="E168:E175">
    <cfRule type="expression" dxfId="124" priority="103">
      <formula>AND($R168="X",OR($B168&lt;&gt;"",#REF!&lt;&gt;"",$C168&lt;&gt;"",$D168&lt;&gt;""))</formula>
    </cfRule>
  </conditionalFormatting>
  <conditionalFormatting sqref="E175 G175">
    <cfRule type="expression" dxfId="123" priority="25">
      <formula>AND($R175="X",OR($B175&lt;&gt;"",$C175&lt;&gt;"",$D175&lt;&gt;"",$E175&lt;&gt;""))</formula>
    </cfRule>
  </conditionalFormatting>
  <conditionalFormatting sqref="E159:F159">
    <cfRule type="expression" dxfId="122" priority="62">
      <formula>AND($R159="X",OR($B159&lt;&gt;"",$C159&lt;&gt;"",$D159&lt;&gt;"",#REF!&lt;&gt;""))</formula>
    </cfRule>
  </conditionalFormatting>
  <conditionalFormatting sqref="E167:F167">
    <cfRule type="expression" dxfId="121" priority="1005">
      <formula>AND($R167="X",OR($B167&lt;&gt;"",$C167&lt;&gt;"",$D167&lt;&gt;"",#REF!&lt;&gt;""))</formula>
    </cfRule>
  </conditionalFormatting>
  <conditionalFormatting sqref="E34:G34">
    <cfRule type="expression" dxfId="120" priority="8">
      <formula>AND($R34="X",OR($B34&lt;&gt;"",$C34&lt;&gt;"",$D34&lt;&gt;""))</formula>
    </cfRule>
    <cfRule type="expression" dxfId="119" priority="7">
      <formula>$AC34=1</formula>
    </cfRule>
    <cfRule type="expression" dxfId="118" priority="10">
      <formula>$AD34=1</formula>
    </cfRule>
    <cfRule type="expression" dxfId="117" priority="9">
      <formula>AND($AD34=1,$AC34=1)</formula>
    </cfRule>
    <cfRule type="expression" dxfId="116" priority="12">
      <formula>AND($R34="X",OR($B34&lt;&gt;"",$C34&lt;&gt;""))</formula>
    </cfRule>
    <cfRule type="expression" dxfId="115" priority="5">
      <formula>AND($R34="X",OR($B34&lt;&gt;"",$C34&lt;&gt;"",$D34&lt;&gt;"",$E34&lt;&gt;""))</formula>
    </cfRule>
    <cfRule type="expression" dxfId="114" priority="11">
      <formula>AND($R34="X",$B34&lt;&gt;"")</formula>
    </cfRule>
    <cfRule type="expression" dxfId="113" priority="6">
      <formula>AND($R34="X",OR($B34&lt;&gt;"",$C34&lt;&gt;"",$E34&lt;&gt;"",#REF!&lt;&gt;""))</formula>
    </cfRule>
  </conditionalFormatting>
  <conditionalFormatting sqref="E119:G119">
    <cfRule type="expression" dxfId="112" priority="98">
      <formula>AND($AD119=1,$AC119=1)</formula>
    </cfRule>
    <cfRule type="expression" dxfId="111" priority="99">
      <formula>$AD119=1</formula>
    </cfRule>
  </conditionalFormatting>
  <conditionalFormatting sqref="E121:G121">
    <cfRule type="expression" dxfId="110" priority="73">
      <formula>AND($AD121=1,$AC121=1)</formula>
    </cfRule>
    <cfRule type="expression" dxfId="109" priority="75">
      <formula>AND($R121="X",$B121&lt;&gt;"")</formula>
    </cfRule>
    <cfRule type="expression" dxfId="108" priority="74">
      <formula>$AD121=1</formula>
    </cfRule>
    <cfRule type="expression" dxfId="107" priority="77">
      <formula>AND($R121="X",OR($B121&lt;&gt;"",$C121&lt;&gt;""))</formula>
    </cfRule>
    <cfRule type="expression" dxfId="106" priority="70">
      <formula>AND($R121="X",OR($B121&lt;&gt;"",$C121&lt;&gt;"",$E121&lt;&gt;"",#REF!&lt;&gt;""))</formula>
    </cfRule>
    <cfRule type="expression" dxfId="105" priority="71">
      <formula>$AC121=1</formula>
    </cfRule>
    <cfRule type="expression" dxfId="104" priority="72">
      <formula>AND($R121="X",OR($B121&lt;&gt;"",$C121&lt;&gt;"",$D121&lt;&gt;""))</formula>
    </cfRule>
    <cfRule type="expression" dxfId="103" priority="69">
      <formula>AND($R121="X",OR($B121&lt;&gt;"",$C121&lt;&gt;"",$D121&lt;&gt;"",$E121&lt;&gt;""))</formula>
    </cfRule>
  </conditionalFormatting>
  <conditionalFormatting sqref="E133:G133 B133:C147">
    <cfRule type="expression" dxfId="102" priority="160">
      <formula>$AC133=1</formula>
    </cfRule>
    <cfRule type="expression" dxfId="101" priority="159">
      <formula>$AD133=1</formula>
    </cfRule>
    <cfRule type="expression" dxfId="100" priority="158">
      <formula>AND($AD133=1,$AC133=1)</formula>
    </cfRule>
  </conditionalFormatting>
  <conditionalFormatting sqref="F1:F2">
    <cfRule type="dataBar" priority="41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cfRule type="expression" dxfId="99" priority="23">
      <formula>AND($R9="X",OR($B9&lt;&gt;"",$C9&lt;&gt;"",$D9&lt;&gt;"",$E9&lt;&gt;""))</formula>
    </cfRule>
  </conditionalFormatting>
  <conditionalFormatting sqref="F34:F36">
    <cfRule type="expression" dxfId="98" priority="19">
      <formula>AND($R34="X",OR($B34&lt;&gt;"",$C34&lt;&gt;"",$E34&lt;&gt;"",#REF!&lt;&gt;""))</formula>
    </cfRule>
  </conditionalFormatting>
  <conditionalFormatting sqref="F115 F154:F157 F166 F176:F183">
    <cfRule type="expression" dxfId="97" priority="133">
      <formula>AND($R115="X",OR($B115&lt;&gt;"",$C115&lt;&gt;"",$D115&lt;&gt;"",$E115&lt;&gt;""))</formula>
    </cfRule>
  </conditionalFormatting>
  <conditionalFormatting sqref="F115:F117">
    <cfRule type="expression" dxfId="96" priority="289">
      <formula>AND($R115="X",OR(#REF!&lt;&gt;"",$B115&lt;&gt;"",$C115&lt;&gt;"",$E115&lt;&gt;""))</formula>
    </cfRule>
  </conditionalFormatting>
  <conditionalFormatting sqref="F118:F121">
    <cfRule type="expression" dxfId="95" priority="307">
      <formula>AND($R118="X",OR($B118&lt;&gt;"",$C118&lt;&gt;"",$D118&lt;&gt;"",$E118&lt;&gt;""))</formula>
    </cfRule>
  </conditionalFormatting>
  <conditionalFormatting sqref="F119">
    <cfRule type="expression" dxfId="94" priority="96">
      <formula>AND($R119="X",OR($B119&lt;&gt;"",$C119&lt;&gt;"",$D119&lt;&gt;"",$E119&lt;&gt;""))</formula>
    </cfRule>
  </conditionalFormatting>
  <conditionalFormatting sqref="F120 G154:G157 G166">
    <cfRule type="expression" dxfId="93" priority="78">
      <formula>AND($R120="X",OR($B120&lt;&gt;"",$C120&lt;&gt;"",$D120&lt;&gt;"",$E120&lt;&gt;"",$F120&lt;&gt;""))</formula>
    </cfRule>
  </conditionalFormatting>
  <conditionalFormatting sqref="F121:F123 F132:G132">
    <cfRule type="expression" dxfId="92" priority="292">
      <formula>AND($R121="X",OR($B121&lt;&gt;"",$C121&lt;&gt;"",$E121&lt;&gt;"",#REF!&lt;&gt;""))</formula>
    </cfRule>
  </conditionalFormatting>
  <conditionalFormatting sqref="F124:F152 F37:F113">
    <cfRule type="expression" dxfId="91" priority="263">
      <formula>AND($R37="X",OR($B37&lt;&gt;"",$C37&lt;&gt;"",$D37&lt;&gt;"",$E37&lt;&gt;""))</formula>
    </cfRule>
  </conditionalFormatting>
  <conditionalFormatting sqref="F131">
    <cfRule type="expression" dxfId="90" priority="164">
      <formula>AND($R131="X",OR($B131&lt;&gt;"",$C131&lt;&gt;"",$E131&lt;&gt;"",#REF!&lt;&gt;""))</formula>
    </cfRule>
  </conditionalFormatting>
  <conditionalFormatting sqref="F153">
    <cfRule type="expression" dxfId="89" priority="841">
      <formula>AND($R153="X",OR($B153&lt;&gt;"",#REF!&lt;&gt;"",$D153&lt;&gt;"",$E153&lt;&gt;""))</formula>
    </cfRule>
  </conditionalFormatting>
  <conditionalFormatting sqref="F161:F165">
    <cfRule type="expression" dxfId="88" priority="1029">
      <formula>AND($R161="X",OR(#REF!&lt;&gt;"",$B161&lt;&gt;"",$C161&lt;&gt;"",$D161&lt;&gt;""))</formula>
    </cfRule>
  </conditionalFormatting>
  <conditionalFormatting sqref="F168:F175">
    <cfRule type="expression" dxfId="87" priority="104">
      <formula>AND($R168="X",OR($B168&lt;&gt;"",#REF!&lt;&gt;"",$C168&lt;&gt;"",$D168&lt;&gt;"",$F168&lt;&gt;""))</formula>
    </cfRule>
    <cfRule type="expression" dxfId="86" priority="995">
      <formula>AND($R168="X",OR($B168&lt;&gt;"",#REF!&lt;&gt;"",$C168&lt;&gt;"",$D168&lt;&gt;""))</formula>
    </cfRule>
  </conditionalFormatting>
  <conditionalFormatting sqref="F175">
    <cfRule type="expression" dxfId="85" priority="26">
      <formula>AND($R175="X",OR($B175&lt;&gt;"",$C175&lt;&gt;"",$D175&lt;&gt;"",$E175&lt;&gt;"",$F175&lt;&gt;""))</formula>
    </cfRule>
  </conditionalFormatting>
  <conditionalFormatting sqref="F34:G34">
    <cfRule type="expression" dxfId="84" priority="4">
      <formula>AND($R34="X",OR($B34&lt;&gt;"",$C34&lt;&gt;"",$D34&lt;&gt;""))</formula>
    </cfRule>
    <cfRule type="expression" dxfId="83" priority="3">
      <formula>AND($R34="X",OR($B34&lt;&gt;"",$C34&lt;&gt;""))</formula>
    </cfRule>
  </conditionalFormatting>
  <conditionalFormatting sqref="F120:G120">
    <cfRule type="expression" dxfId="82" priority="84">
      <formula>$AD120=1</formula>
    </cfRule>
    <cfRule type="expression" dxfId="81" priority="85">
      <formula>AND($R120="X",OR($B120&lt;&gt;"",$C120&lt;&gt;"",$D120&lt;&gt;""))</formula>
    </cfRule>
    <cfRule type="expression" dxfId="80" priority="83">
      <formula>AND($AD120=1,$AC120=1)</formula>
    </cfRule>
    <cfRule type="expression" dxfId="79" priority="82">
      <formula>AND($R120="X",OR($B120&lt;&gt;"",$C120&lt;&gt;"",$D120&lt;&gt;""))</formula>
    </cfRule>
    <cfRule type="expression" dxfId="78" priority="81">
      <formula>$AC120=1</formula>
    </cfRule>
    <cfRule type="expression" dxfId="77" priority="80">
      <formula>AND($R120="X",OR($B120&lt;&gt;"",$C120&lt;&gt;"",$E120&lt;&gt;"",#REF!&lt;&gt;""))</formula>
    </cfRule>
    <cfRule type="expression" dxfId="76" priority="79">
      <formula>AND($R120="X",OR($B120&lt;&gt;"",$C120&lt;&gt;"",$D120&lt;&gt;"",$E120&lt;&gt;""))</formula>
    </cfRule>
  </conditionalFormatting>
  <conditionalFormatting sqref="F121:G121">
    <cfRule type="expression" dxfId="75" priority="68">
      <formula>AND($R121="X",OR($B121&lt;&gt;"",$C121&lt;&gt;"",$D121&lt;&gt;""))</formula>
    </cfRule>
    <cfRule type="expression" dxfId="74" priority="67">
      <formula>AND($R121="X",OR($B121&lt;&gt;"",$C121&lt;&gt;""))</formula>
    </cfRule>
  </conditionalFormatting>
  <conditionalFormatting sqref="F159:G159">
    <cfRule type="expression" dxfId="73" priority="63">
      <formula>AND($R159="X",OR($B159&lt;&gt;"",$C159&lt;&gt;"",$D159&lt;&gt;"",#REF!&lt;&gt;"",$F159&lt;&gt;""))</formula>
    </cfRule>
  </conditionalFormatting>
  <conditionalFormatting sqref="F167:G167">
    <cfRule type="expression" dxfId="72" priority="1006">
      <formula>AND($R167="X",OR($B167&lt;&gt;"",$C167&lt;&gt;"",$D167&lt;&gt;"",#REF!&lt;&gt;"",$F167&lt;&gt;""))</formula>
    </cfRule>
  </conditionalFormatting>
  <conditionalFormatting sqref="G9:G34">
    <cfRule type="expression" dxfId="71" priority="24">
      <formula>AND($R9="X",OR($B9&lt;&gt;"",$C9&lt;&gt;"",$D9&lt;&gt;"",$E9&lt;&gt;"",$F9&lt;&gt;""))</formula>
    </cfRule>
  </conditionalFormatting>
  <conditionalFormatting sqref="G34">
    <cfRule type="expression" dxfId="70" priority="1">
      <formula>AND($R34="X",OR($B34&lt;&gt;"",$C34&lt;&gt;"",$E34&lt;&gt;"",#REF!&lt;&gt;""))</formula>
    </cfRule>
    <cfRule type="expression" dxfId="69" priority="2">
      <formula>AND($R34="X",OR($B34&lt;&gt;"",$C34&lt;&gt;"",$D34&lt;&gt;"",$E34&lt;&gt;""))</formula>
    </cfRule>
  </conditionalFormatting>
  <conditionalFormatting sqref="G34:G36">
    <cfRule type="expression" dxfId="68" priority="20">
      <formula>AND($R34="X",OR($B34&lt;&gt;"",$C34&lt;&gt;"",$E34&lt;&gt;"",#REF!&lt;&gt;"",$F34&lt;&gt;""))</formula>
    </cfRule>
  </conditionalFormatting>
  <conditionalFormatting sqref="G115">
    <cfRule type="expression" dxfId="67" priority="134">
      <formula>AND($R115="X",OR($B115&lt;&gt;"",$C115&lt;&gt;"",$D115&lt;&gt;"",$E115&lt;&gt;"",$F115&lt;&gt;""))</formula>
    </cfRule>
  </conditionalFormatting>
  <conditionalFormatting sqref="G115:G117">
    <cfRule type="expression" dxfId="66" priority="290">
      <formula>AND($R115="X",OR(#REF!&lt;&gt;"",$B115&lt;&gt;"",$C115&lt;&gt;"",$E115&lt;&gt;"",$F115&lt;&gt;""))</formula>
    </cfRule>
  </conditionalFormatting>
  <conditionalFormatting sqref="G118:G121">
    <cfRule type="expression" dxfId="65" priority="308">
      <formula>AND($R118="X",OR($B118&lt;&gt;"",$C118&lt;&gt;"",$D118&lt;&gt;"",$E118&lt;&gt;"",$F118&lt;&gt;""))</formula>
    </cfRule>
  </conditionalFormatting>
  <conditionalFormatting sqref="G119">
    <cfRule type="expression" dxfId="64" priority="97">
      <formula>AND($R119="X",OR($B119&lt;&gt;"",$C119&lt;&gt;"",$D119&lt;&gt;"",$E119&lt;&gt;"",$F119&lt;&gt;""))</formula>
    </cfRule>
  </conditionalFormatting>
  <conditionalFormatting sqref="G121">
    <cfRule type="expression" dxfId="63" priority="65">
      <formula>AND($R121="X",OR($B121&lt;&gt;"",$C121&lt;&gt;"",$E121&lt;&gt;"",#REF!&lt;&gt;""))</formula>
    </cfRule>
    <cfRule type="expression" dxfId="62" priority="66">
      <formula>AND($R121="X",OR($B121&lt;&gt;"",$C121&lt;&gt;"",$D121&lt;&gt;"",$E121&lt;&gt;""))</formula>
    </cfRule>
  </conditionalFormatting>
  <conditionalFormatting sqref="G121:G123">
    <cfRule type="expression" dxfId="61" priority="293">
      <formula>AND($R121="X",OR($B121&lt;&gt;"",$C121&lt;&gt;"",$E121&lt;&gt;"",#REF!&lt;&gt;"",$F121&lt;&gt;""))</formula>
    </cfRule>
  </conditionalFormatting>
  <conditionalFormatting sqref="G132">
    <cfRule type="expression" dxfId="60" priority="864">
      <formula>AND($R132="X",OR($B132&lt;&gt;"",$C132&lt;&gt;"",$E132&lt;&gt;"",#REF!&lt;&gt;"",$F132&lt;&gt;""))</formula>
    </cfRule>
    <cfRule type="expression" dxfId="59" priority="202">
      <formula>AND($R132="X",OR($B132&lt;&gt;"",$C132&lt;&gt;"",$D132&lt;&gt;"",$E132&lt;&gt;""))</formula>
    </cfRule>
  </conditionalFormatting>
  <conditionalFormatting sqref="G133:G152">
    <cfRule type="expression" dxfId="58" priority="156">
      <formula>AND($R133="X",OR($B133&lt;&gt;"",$C133&lt;&gt;"",$D133&lt;&gt;"",$E133&lt;&gt;"",$F133&lt;&gt;""))</formula>
    </cfRule>
  </conditionalFormatting>
  <conditionalFormatting sqref="G153">
    <cfRule type="expression" dxfId="57" priority="842">
      <formula>AND($R153="X",OR($B153&lt;&gt;"",#REF!&lt;&gt;"",$D153&lt;&gt;"",$E153&lt;&gt;"",$F153&lt;&gt;""))</formula>
    </cfRule>
  </conditionalFormatting>
  <conditionalFormatting sqref="G161:G165">
    <cfRule type="expression" dxfId="56" priority="1031">
      <formula>AND($R161="X",OR(#REF!&lt;&gt;"",$B161&lt;&gt;"",$C161&lt;&gt;"",$D161&lt;&gt;"",$F161&lt;&gt;""))</formula>
    </cfRule>
  </conditionalFormatting>
  <conditionalFormatting sqref="G168:G175">
    <cfRule type="expression" dxfId="55" priority="999">
      <formula>AND($R168="X",OR($B168&lt;&gt;"",#REF!&lt;&gt;"",$C168&lt;&gt;"",$D168&lt;&gt;"",$F168&lt;&gt;""))</formula>
    </cfRule>
  </conditionalFormatting>
  <conditionalFormatting sqref="G176:G183 G37:G113 G124:G131">
    <cfRule type="expression" dxfId="54" priority="264">
      <formula>AND($R37="X",OR($B37&lt;&gt;"",$C37&lt;&gt;"",$D37&lt;&gt;"",$E37&lt;&gt;"",$F37&lt;&gt;""))</formula>
    </cfRule>
  </conditionalFormatting>
  <conditionalFormatting sqref="H185:H186 H206:H1046">
    <cfRule type="expression" dxfId="53" priority="423">
      <formula>$Q185="X"</formula>
    </cfRule>
  </conditionalFormatting>
  <conditionalFormatting sqref="I11:I23 I25:I183">
    <cfRule type="expression" dxfId="52" priority="260">
      <formula>$R11="X"</formula>
    </cfRule>
  </conditionalFormatting>
  <conditionalFormatting sqref="Q9:Q183">
    <cfRule type="cellIs" dxfId="51" priority="146" operator="equal">
      <formula>"0..1"</formula>
    </cfRule>
    <cfRule type="cellIs" dxfId="50" priority="144" operator="equal">
      <formula>"1..1"</formula>
    </cfRule>
    <cfRule type="cellIs" dxfId="49" priority="145" operator="equal">
      <formula>"0..n"</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30" zoomScaleNormal="13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1558</v>
      </c>
      <c r="B1" s="287"/>
      <c r="C1" s="129" t="s">
        <v>813</v>
      </c>
      <c r="D1" s="128"/>
      <c r="E1" s="294" t="s">
        <v>814</v>
      </c>
      <c r="F1" s="157">
        <v>0.7</v>
      </c>
      <c r="G1" s="128"/>
      <c r="H1" s="574" t="s">
        <v>1559</v>
      </c>
      <c r="I1" s="574"/>
      <c r="J1" s="574"/>
      <c r="K1" s="574"/>
      <c r="L1" s="574"/>
      <c r="M1" s="295" t="s">
        <v>1559</v>
      </c>
      <c r="N1" s="295" t="s">
        <v>1559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74"/>
      <c r="I2" s="574"/>
      <c r="J2" s="574"/>
      <c r="K2" s="574"/>
      <c r="L2" s="574"/>
      <c r="M2" s="295" t="s">
        <v>1559</v>
      </c>
      <c r="N2" s="295" t="s">
        <v>1559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1559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1559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1559</v>
      </c>
      <c r="C7" s="304" t="s">
        <v>1559</v>
      </c>
      <c r="D7" s="304" t="s">
        <v>1559</v>
      </c>
      <c r="E7" s="304" t="s">
        <v>1559</v>
      </c>
      <c r="F7" s="96"/>
      <c r="G7" s="96"/>
      <c r="H7" s="96"/>
      <c r="I7" s="96"/>
      <c r="J7" s="96"/>
      <c r="K7" s="96"/>
      <c r="L7" s="96"/>
      <c r="M7" s="96"/>
      <c r="N7" s="96"/>
      <c r="O7" s="575" t="s">
        <v>1560</v>
      </c>
      <c r="P7" s="575"/>
      <c r="Q7" s="575"/>
      <c r="R7" s="575"/>
      <c r="S7" s="305"/>
      <c r="T7" s="96"/>
      <c r="U7" s="96"/>
      <c r="V7" s="96"/>
      <c r="W7" s="96"/>
      <c r="X7" s="96"/>
      <c r="Y7" s="96"/>
      <c r="Z7" s="96"/>
      <c r="AA7" s="576" t="s">
        <v>829</v>
      </c>
      <c r="AB7" s="576"/>
      <c r="AD7" s="96"/>
      <c r="AE7" s="96"/>
      <c r="AF7" s="96"/>
      <c r="AG7" s="577" t="s">
        <v>830</v>
      </c>
      <c r="AH7" s="57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1561</v>
      </c>
      <c r="J8" s="308" t="s">
        <v>838</v>
      </c>
      <c r="K8" s="308" t="s">
        <v>1562</v>
      </c>
      <c r="L8" s="309" t="s">
        <v>840</v>
      </c>
      <c r="M8" s="309" t="s">
        <v>841</v>
      </c>
      <c r="N8" s="310" t="s">
        <v>842</v>
      </c>
      <c r="O8" s="309" t="s">
        <v>843</v>
      </c>
      <c r="P8" s="309" t="s">
        <v>844</v>
      </c>
      <c r="Q8" s="309" t="s">
        <v>845</v>
      </c>
      <c r="R8" s="309" t="s">
        <v>846</v>
      </c>
      <c r="S8" s="310" t="s">
        <v>677</v>
      </c>
      <c r="T8" s="373" t="s">
        <v>1563</v>
      </c>
      <c r="U8" s="373" t="s">
        <v>1564</v>
      </c>
      <c r="V8" s="373" t="s">
        <v>1565</v>
      </c>
      <c r="W8" s="308" t="s">
        <v>3</v>
      </c>
      <c r="X8" s="308" t="s">
        <v>1566</v>
      </c>
      <c r="Y8" s="308" t="s">
        <v>1567</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1568</v>
      </c>
      <c r="C9" s="316"/>
      <c r="D9" s="316"/>
      <c r="E9" s="316"/>
      <c r="F9" s="316"/>
      <c r="G9" s="316"/>
      <c r="H9" s="317" t="s">
        <v>1569</v>
      </c>
      <c r="I9" s="317" t="s">
        <v>1570</v>
      </c>
      <c r="J9" s="319"/>
      <c r="K9" s="317" t="s">
        <v>864</v>
      </c>
      <c r="L9" s="317" t="s">
        <v>1571</v>
      </c>
      <c r="M9" s="317"/>
      <c r="N9" s="317" t="s">
        <v>1571</v>
      </c>
      <c r="O9" s="317"/>
      <c r="P9" s="317"/>
      <c r="Q9" s="317"/>
      <c r="R9" s="317"/>
      <c r="S9" s="320" t="s">
        <v>820</v>
      </c>
      <c r="T9" s="320" t="s">
        <v>820</v>
      </c>
      <c r="U9" s="320" t="s">
        <v>820</v>
      </c>
      <c r="V9" s="317"/>
      <c r="W9" s="317" t="s">
        <v>864</v>
      </c>
      <c r="X9" s="317" t="s">
        <v>1572</v>
      </c>
      <c r="Y9" s="317"/>
      <c r="Z9" s="317"/>
      <c r="AA9" s="317" t="s">
        <v>864</v>
      </c>
      <c r="AB9" s="317" t="s">
        <v>864</v>
      </c>
      <c r="AC9" s="321" t="s">
        <v>1559</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1573</v>
      </c>
      <c r="I10" s="323" t="s">
        <v>1574</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1575</v>
      </c>
      <c r="AA10" s="323" t="s">
        <v>864</v>
      </c>
      <c r="AB10" s="323" t="s">
        <v>864</v>
      </c>
      <c r="AC10" s="321" t="s">
        <v>1559</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1576</v>
      </c>
      <c r="D11" s="326"/>
      <c r="E11" s="326"/>
      <c r="F11" s="326"/>
      <c r="G11" s="326"/>
      <c r="H11" s="317" t="s">
        <v>1577</v>
      </c>
      <c r="I11" s="317" t="s">
        <v>1578</v>
      </c>
      <c r="J11" s="317" t="s">
        <v>887</v>
      </c>
      <c r="K11" s="317" t="s">
        <v>864</v>
      </c>
      <c r="L11" s="317" t="s">
        <v>1579</v>
      </c>
      <c r="M11" s="317"/>
      <c r="N11" s="317" t="s">
        <v>1579</v>
      </c>
      <c r="O11" s="317"/>
      <c r="P11" s="317"/>
      <c r="Q11" s="317"/>
      <c r="R11" s="317"/>
      <c r="S11" s="320" t="s">
        <v>820</v>
      </c>
      <c r="T11" s="320" t="s">
        <v>820</v>
      </c>
      <c r="U11" s="320" t="s">
        <v>820</v>
      </c>
      <c r="V11" s="317"/>
      <c r="W11" s="317"/>
      <c r="X11" s="317" t="s">
        <v>863</v>
      </c>
      <c r="Y11" s="317"/>
      <c r="Z11" s="317" t="s">
        <v>1580</v>
      </c>
      <c r="AA11" s="317" t="s">
        <v>864</v>
      </c>
      <c r="AB11" s="317" t="s">
        <v>864</v>
      </c>
      <c r="AC11" s="321" t="s">
        <v>1559</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1581</v>
      </c>
      <c r="I12" s="323" t="s">
        <v>1582</v>
      </c>
      <c r="J12" s="323" t="s">
        <v>1583</v>
      </c>
      <c r="K12" s="323" t="s">
        <v>864</v>
      </c>
      <c r="L12" s="323" t="s">
        <v>1584</v>
      </c>
      <c r="M12" s="323"/>
      <c r="N12" s="323" t="s">
        <v>1584</v>
      </c>
      <c r="O12" s="323"/>
      <c r="P12" s="323"/>
      <c r="Q12" s="323"/>
      <c r="R12" s="323"/>
      <c r="S12" s="325" t="s">
        <v>820</v>
      </c>
      <c r="T12" s="325" t="s">
        <v>820</v>
      </c>
      <c r="U12" s="325" t="s">
        <v>820</v>
      </c>
      <c r="V12" s="323"/>
      <c r="W12" s="323"/>
      <c r="X12" s="323" t="s">
        <v>863</v>
      </c>
      <c r="Y12" s="323"/>
      <c r="Z12" s="323" t="s">
        <v>1585</v>
      </c>
      <c r="AA12" s="323" t="s">
        <v>864</v>
      </c>
      <c r="AB12" s="323" t="s">
        <v>864</v>
      </c>
      <c r="AC12" s="321" t="s">
        <v>1559</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1586</v>
      </c>
      <c r="D13" s="326"/>
      <c r="E13" s="326"/>
      <c r="F13" s="326"/>
      <c r="G13" s="326"/>
      <c r="H13" s="317" t="s">
        <v>1587</v>
      </c>
      <c r="I13" s="317" t="s">
        <v>1588</v>
      </c>
      <c r="J13" s="317" t="s">
        <v>1589</v>
      </c>
      <c r="K13" s="317" t="s">
        <v>864</v>
      </c>
      <c r="L13" s="317" t="s">
        <v>1590</v>
      </c>
      <c r="M13" s="317"/>
      <c r="N13" s="317" t="s">
        <v>1590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1559</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1591</v>
      </c>
      <c r="D14" s="322"/>
      <c r="E14" s="322"/>
      <c r="F14" s="322"/>
      <c r="G14" s="322"/>
      <c r="H14" s="323" t="s">
        <v>1592</v>
      </c>
      <c r="I14" s="323" t="s">
        <v>1593</v>
      </c>
      <c r="J14" s="330"/>
      <c r="K14" s="323" t="s">
        <v>864</v>
      </c>
      <c r="L14" s="323" t="s">
        <v>1594</v>
      </c>
      <c r="M14" s="323"/>
      <c r="N14" s="323" t="s">
        <v>1594</v>
      </c>
      <c r="O14" s="323"/>
      <c r="P14" s="323"/>
      <c r="Q14" s="323"/>
      <c r="R14" s="323"/>
      <c r="S14" s="331" t="s">
        <v>823</v>
      </c>
      <c r="T14" s="331" t="s">
        <v>823</v>
      </c>
      <c r="U14" s="331" t="s">
        <v>823</v>
      </c>
      <c r="V14" s="323"/>
      <c r="W14" s="323" t="s">
        <v>864</v>
      </c>
      <c r="X14" s="323" t="s">
        <v>942</v>
      </c>
      <c r="Y14" s="323"/>
      <c r="Z14" s="323"/>
      <c r="AA14" s="323" t="s">
        <v>864</v>
      </c>
      <c r="AB14" s="323" t="s">
        <v>864</v>
      </c>
      <c r="AC14" s="321" t="s">
        <v>1559</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1595</v>
      </c>
      <c r="I15" s="317"/>
      <c r="J15" s="317" t="s">
        <v>2133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1559</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1596</v>
      </c>
      <c r="E16" s="322"/>
      <c r="F16" s="322"/>
      <c r="G16" s="322"/>
      <c r="H16" s="323" t="s">
        <v>1597</v>
      </c>
      <c r="I16" s="323" t="s">
        <v>1598</v>
      </c>
      <c r="J16" s="323" t="s">
        <v>1599</v>
      </c>
      <c r="K16" s="323" t="s">
        <v>864</v>
      </c>
      <c r="L16" s="323" t="s">
        <v>1600</v>
      </c>
      <c r="M16" s="323"/>
      <c r="N16" s="323" t="s">
        <v>1600</v>
      </c>
      <c r="O16" s="323"/>
      <c r="P16" s="323"/>
      <c r="Q16" s="323"/>
      <c r="R16" s="323"/>
      <c r="S16" s="333" t="s">
        <v>817</v>
      </c>
      <c r="T16" s="334" t="s">
        <v>817</v>
      </c>
      <c r="U16" s="335" t="s">
        <v>820</v>
      </c>
      <c r="V16" s="323" t="s">
        <v>864</v>
      </c>
      <c r="W16" s="323"/>
      <c r="X16" s="323" t="s">
        <v>863</v>
      </c>
      <c r="Y16" s="323"/>
      <c r="Z16" s="323" t="s">
        <v>1601</v>
      </c>
      <c r="AA16" s="323" t="s">
        <v>864</v>
      </c>
      <c r="AB16" s="323" t="s">
        <v>864</v>
      </c>
      <c r="AC16" s="321" t="s">
        <v>1559</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1602</v>
      </c>
      <c r="D17" s="326"/>
      <c r="E17" s="326"/>
      <c r="F17" s="326"/>
      <c r="G17" s="326"/>
      <c r="H17" s="318" t="s">
        <v>1603</v>
      </c>
      <c r="I17" s="317" t="s">
        <v>1604</v>
      </c>
      <c r="J17" s="317" t="s">
        <v>1605</v>
      </c>
      <c r="K17" s="317" t="s">
        <v>864</v>
      </c>
      <c r="L17" s="317" t="s">
        <v>1606</v>
      </c>
      <c r="M17" s="317"/>
      <c r="N17" s="317" t="s">
        <v>1606</v>
      </c>
      <c r="O17" s="317"/>
      <c r="P17" s="317"/>
      <c r="Q17" s="317"/>
      <c r="R17" s="317"/>
      <c r="S17" s="327" t="s">
        <v>817</v>
      </c>
      <c r="T17" s="329" t="s">
        <v>817</v>
      </c>
      <c r="U17" s="328" t="s">
        <v>820</v>
      </c>
      <c r="V17" s="317" t="s">
        <v>864</v>
      </c>
      <c r="W17" s="317"/>
      <c r="X17" s="317" t="s">
        <v>863</v>
      </c>
      <c r="Y17" s="317"/>
      <c r="Z17" s="317" t="s">
        <v>1607</v>
      </c>
      <c r="AA17" s="317" t="s">
        <v>864</v>
      </c>
      <c r="AB17" s="317" t="s">
        <v>864</v>
      </c>
      <c r="AC17" s="321" t="s">
        <v>1559</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1608</v>
      </c>
      <c r="D18" s="322"/>
      <c r="E18" s="322"/>
      <c r="F18" s="322"/>
      <c r="G18" s="322"/>
      <c r="H18" s="323" t="s">
        <v>1609</v>
      </c>
      <c r="I18" s="323" t="s">
        <v>1610</v>
      </c>
      <c r="J18" s="323" t="s">
        <v>1611</v>
      </c>
      <c r="K18" s="323" t="s">
        <v>864</v>
      </c>
      <c r="L18" s="323" t="s">
        <v>1612</v>
      </c>
      <c r="M18" s="323"/>
      <c r="N18" s="323" t="s">
        <v>1612</v>
      </c>
      <c r="O18" s="323"/>
      <c r="P18" s="323"/>
      <c r="Q18" s="323"/>
      <c r="R18" s="323"/>
      <c r="S18" s="333" t="s">
        <v>817</v>
      </c>
      <c r="T18" s="334" t="s">
        <v>817</v>
      </c>
      <c r="U18" s="334" t="s">
        <v>817</v>
      </c>
      <c r="V18" s="323"/>
      <c r="W18" s="323"/>
      <c r="X18" s="323" t="s">
        <v>863</v>
      </c>
      <c r="Y18" s="323"/>
      <c r="Z18" s="323" t="s">
        <v>1613</v>
      </c>
      <c r="AA18" s="323" t="s">
        <v>864</v>
      </c>
      <c r="AB18" s="323" t="s">
        <v>864</v>
      </c>
      <c r="AC18" s="321" t="s">
        <v>1559</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1614</v>
      </c>
      <c r="D19" s="326"/>
      <c r="E19" s="326"/>
      <c r="F19" s="326"/>
      <c r="G19" s="326"/>
      <c r="H19" s="317" t="s">
        <v>1615</v>
      </c>
      <c r="I19" s="317" t="s">
        <v>1616</v>
      </c>
      <c r="J19" s="317" t="s">
        <v>1617</v>
      </c>
      <c r="K19" s="317" t="s">
        <v>864</v>
      </c>
      <c r="L19" s="317" t="s">
        <v>1618</v>
      </c>
      <c r="M19" s="317"/>
      <c r="N19" s="317" t="s">
        <v>1618</v>
      </c>
      <c r="O19" s="317"/>
      <c r="P19" s="317"/>
      <c r="Q19" s="317"/>
      <c r="R19" s="317"/>
      <c r="S19" s="327" t="s">
        <v>817</v>
      </c>
      <c r="T19" s="327" t="s">
        <v>817</v>
      </c>
      <c r="U19" s="327" t="s">
        <v>817</v>
      </c>
      <c r="V19" s="317"/>
      <c r="W19" s="317"/>
      <c r="X19" s="317" t="s">
        <v>863</v>
      </c>
      <c r="Y19" s="317"/>
      <c r="Z19" s="317"/>
      <c r="AA19" s="317" t="s">
        <v>864</v>
      </c>
      <c r="AB19" s="317" t="s">
        <v>864</v>
      </c>
      <c r="AC19" s="321" t="s">
        <v>1559</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1619</v>
      </c>
      <c r="D20" s="336"/>
      <c r="E20" s="336"/>
      <c r="F20" s="336"/>
      <c r="G20" s="336"/>
      <c r="H20" s="323" t="s">
        <v>1592</v>
      </c>
      <c r="I20" s="323" t="s">
        <v>1620</v>
      </c>
      <c r="J20" s="330"/>
      <c r="K20" s="323"/>
      <c r="L20" s="323" t="s">
        <v>1621</v>
      </c>
      <c r="M20" s="323"/>
      <c r="N20" s="323" t="s">
        <v>1621</v>
      </c>
      <c r="O20" s="323"/>
      <c r="P20" s="323"/>
      <c r="Q20" s="323"/>
      <c r="R20" s="323"/>
      <c r="S20" s="333" t="s">
        <v>817</v>
      </c>
      <c r="T20" s="333" t="s">
        <v>817</v>
      </c>
      <c r="U20" s="333" t="s">
        <v>817</v>
      </c>
      <c r="V20" s="323"/>
      <c r="W20" s="323" t="s">
        <v>864</v>
      </c>
      <c r="X20" s="323" t="s">
        <v>1622</v>
      </c>
      <c r="Y20" s="323"/>
      <c r="Z20" s="323"/>
      <c r="AA20" s="323" t="s">
        <v>864</v>
      </c>
      <c r="AB20" s="323" t="s">
        <v>864</v>
      </c>
      <c r="AC20" s="332" t="s">
        <v>1559</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1623</v>
      </c>
      <c r="E21" s="316"/>
      <c r="F21" s="316"/>
      <c r="G21" s="316"/>
      <c r="H21" s="317" t="s">
        <v>1624</v>
      </c>
      <c r="I21" s="317" t="s">
        <v>1625</v>
      </c>
      <c r="J21" s="317" t="s">
        <v>1303</v>
      </c>
      <c r="K21" s="317" t="s">
        <v>864</v>
      </c>
      <c r="L21" s="317" t="s">
        <v>1626</v>
      </c>
      <c r="M21" s="317"/>
      <c r="N21" s="317" t="s">
        <v>1626</v>
      </c>
      <c r="O21" s="317"/>
      <c r="P21" s="317"/>
      <c r="Q21" s="317"/>
      <c r="R21" s="317"/>
      <c r="S21" s="327" t="s">
        <v>817</v>
      </c>
      <c r="T21" s="327" t="s">
        <v>817</v>
      </c>
      <c r="U21" s="327" t="s">
        <v>817</v>
      </c>
      <c r="V21" s="317"/>
      <c r="W21" s="317"/>
      <c r="X21" s="317" t="s">
        <v>863</v>
      </c>
      <c r="Y21" s="317"/>
      <c r="Z21" s="317"/>
      <c r="AA21" s="317" t="s">
        <v>864</v>
      </c>
      <c r="AB21" s="317" t="s">
        <v>864</v>
      </c>
      <c r="AC21" s="321" t="s">
        <v>1559</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1627</v>
      </c>
      <c r="E22" s="337"/>
      <c r="F22" s="336"/>
      <c r="G22" s="336"/>
      <c r="H22" s="323" t="s">
        <v>2125</v>
      </c>
      <c r="I22" s="323" t="s">
        <v>1628</v>
      </c>
      <c r="J22" s="323" t="s">
        <v>1321</v>
      </c>
      <c r="K22" s="323"/>
      <c r="L22" s="323" t="s">
        <v>1629</v>
      </c>
      <c r="M22" s="323"/>
      <c r="N22" s="323" t="s">
        <v>1629</v>
      </c>
      <c r="O22" s="323"/>
      <c r="P22" s="323"/>
      <c r="Q22" s="323"/>
      <c r="R22" s="323"/>
      <c r="S22" s="333" t="s">
        <v>817</v>
      </c>
      <c r="T22" s="333" t="s">
        <v>817</v>
      </c>
      <c r="U22" s="333" t="s">
        <v>817</v>
      </c>
      <c r="V22" s="323"/>
      <c r="W22" s="323"/>
      <c r="X22" s="323" t="s">
        <v>863</v>
      </c>
      <c r="Y22" s="323"/>
      <c r="Z22" s="323"/>
      <c r="AA22" s="323" t="s">
        <v>864</v>
      </c>
      <c r="AB22" s="323" t="s">
        <v>864</v>
      </c>
      <c r="AC22" s="321" t="s">
        <v>1559</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1630</v>
      </c>
      <c r="E23" s="316"/>
      <c r="F23" s="316"/>
      <c r="G23" s="316"/>
      <c r="H23" s="317" t="s">
        <v>2126</v>
      </c>
      <c r="I23" s="317" t="s">
        <v>1631</v>
      </c>
      <c r="J23" s="317" t="s">
        <v>2124</v>
      </c>
      <c r="K23" s="317" t="s">
        <v>864</v>
      </c>
      <c r="L23" s="317" t="s">
        <v>1632</v>
      </c>
      <c r="M23" s="317"/>
      <c r="N23" s="317" t="s">
        <v>1632</v>
      </c>
      <c r="O23" s="317"/>
      <c r="P23" s="317"/>
      <c r="Q23" s="317"/>
      <c r="R23" s="317"/>
      <c r="S23" s="327" t="s">
        <v>817</v>
      </c>
      <c r="T23" s="329" t="s">
        <v>817</v>
      </c>
      <c r="U23" s="329" t="s">
        <v>817</v>
      </c>
      <c r="V23" s="317"/>
      <c r="W23" s="317"/>
      <c r="X23" s="317" t="s">
        <v>863</v>
      </c>
      <c r="Y23" s="317"/>
      <c r="Z23" s="317"/>
      <c r="AA23" s="317" t="s">
        <v>864</v>
      </c>
      <c r="AB23" s="317" t="s">
        <v>864</v>
      </c>
      <c r="AC23" s="321" t="s">
        <v>1559</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1633</v>
      </c>
      <c r="D24" s="336"/>
      <c r="E24" s="336"/>
      <c r="F24" s="336"/>
      <c r="G24" s="336"/>
      <c r="H24" s="323" t="s">
        <v>1634</v>
      </c>
      <c r="I24" s="323" t="s">
        <v>1635</v>
      </c>
      <c r="J24" s="330"/>
      <c r="K24" s="323" t="s">
        <v>864</v>
      </c>
      <c r="L24" s="323" t="s">
        <v>1636</v>
      </c>
      <c r="M24" s="323"/>
      <c r="N24" s="323" t="s">
        <v>1636</v>
      </c>
      <c r="O24" s="323"/>
      <c r="P24" s="323"/>
      <c r="Q24" s="323"/>
      <c r="R24" s="323"/>
      <c r="S24" s="331" t="s">
        <v>823</v>
      </c>
      <c r="T24" s="331" t="s">
        <v>823</v>
      </c>
      <c r="U24" s="331" t="s">
        <v>823</v>
      </c>
      <c r="V24" s="323"/>
      <c r="W24" s="323" t="s">
        <v>864</v>
      </c>
      <c r="X24" s="323" t="s">
        <v>1168</v>
      </c>
      <c r="Y24" s="323"/>
      <c r="Z24" s="323"/>
      <c r="AA24" s="323" t="s">
        <v>864</v>
      </c>
      <c r="AB24" s="323" t="s">
        <v>864</v>
      </c>
      <c r="AC24" s="321" t="s">
        <v>1559</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1637</v>
      </c>
      <c r="E25" s="316"/>
      <c r="F25" s="316"/>
      <c r="G25" s="316"/>
      <c r="H25" s="317" t="s">
        <v>1592</v>
      </c>
      <c r="I25" s="317" t="s">
        <v>1638</v>
      </c>
      <c r="J25" s="317"/>
      <c r="K25" s="317"/>
      <c r="L25" s="317" t="s">
        <v>1618</v>
      </c>
      <c r="M25" s="317"/>
      <c r="N25" s="317" t="s">
        <v>1618</v>
      </c>
      <c r="O25" s="317"/>
      <c r="P25" s="317"/>
      <c r="Q25" s="317"/>
      <c r="R25" s="317"/>
      <c r="S25" s="327" t="s">
        <v>817</v>
      </c>
      <c r="T25" s="327" t="s">
        <v>817</v>
      </c>
      <c r="U25" s="327" t="s">
        <v>817</v>
      </c>
      <c r="V25" s="317"/>
      <c r="W25" s="317"/>
      <c r="X25" s="317" t="s">
        <v>863</v>
      </c>
      <c r="Y25" s="317"/>
      <c r="Z25" s="317"/>
      <c r="AA25" s="317" t="s">
        <v>864</v>
      </c>
      <c r="AB25" s="317" t="s">
        <v>864</v>
      </c>
      <c r="AC25" s="332" t="s">
        <v>1559</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1639</v>
      </c>
      <c r="E26" s="337"/>
      <c r="F26" s="336"/>
      <c r="G26" s="336"/>
      <c r="H26" s="323" t="s">
        <v>1592</v>
      </c>
      <c r="I26" s="323" t="s">
        <v>1640</v>
      </c>
      <c r="J26" s="323" t="s">
        <v>1641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1559</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1063</v>
      </c>
      <c r="E27" s="316"/>
      <c r="F27" s="316"/>
      <c r="G27" s="316"/>
      <c r="H27" s="317" t="s">
        <v>1592</v>
      </c>
      <c r="I27" s="317" t="s">
        <v>1642</v>
      </c>
      <c r="J27" s="317" t="s">
        <v>1643</v>
      </c>
      <c r="K27" s="317"/>
      <c r="L27" s="317" t="s">
        <v>1644</v>
      </c>
      <c r="M27" s="317"/>
      <c r="N27" s="317" t="s">
        <v>1644</v>
      </c>
      <c r="O27" s="317"/>
      <c r="P27" s="317"/>
      <c r="Q27" s="317"/>
      <c r="R27" s="317"/>
      <c r="S27" s="327" t="s">
        <v>817</v>
      </c>
      <c r="T27" s="327" t="s">
        <v>817</v>
      </c>
      <c r="U27" s="327" t="s">
        <v>817</v>
      </c>
      <c r="V27" s="317"/>
      <c r="W27" s="317"/>
      <c r="X27" s="317" t="s">
        <v>863</v>
      </c>
      <c r="Y27" s="317"/>
      <c r="Z27" s="317" t="s">
        <v>1176</v>
      </c>
      <c r="AA27" s="317" t="s">
        <v>864</v>
      </c>
      <c r="AB27" s="317" t="s">
        <v>864</v>
      </c>
      <c r="AC27" s="321" t="s">
        <v>1559</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1645</v>
      </c>
      <c r="D28" s="337"/>
      <c r="E28" s="336"/>
      <c r="F28" s="336"/>
      <c r="G28" s="336"/>
      <c r="H28" s="323" t="s">
        <v>1646</v>
      </c>
      <c r="I28" s="323" t="s">
        <v>1647</v>
      </c>
      <c r="J28" s="323" t="s">
        <v>1648</v>
      </c>
      <c r="K28" s="323"/>
      <c r="L28" s="323" t="s">
        <v>1649</v>
      </c>
      <c r="M28" s="323"/>
      <c r="N28" s="323" t="s">
        <v>1649</v>
      </c>
      <c r="O28" s="323"/>
      <c r="P28" s="323"/>
      <c r="Q28" s="323"/>
      <c r="R28" s="323"/>
      <c r="S28" s="333" t="s">
        <v>817</v>
      </c>
      <c r="T28" s="334" t="s">
        <v>817</v>
      </c>
      <c r="U28" s="334" t="s">
        <v>817</v>
      </c>
      <c r="V28" s="323"/>
      <c r="W28" s="323"/>
      <c r="X28" s="323" t="s">
        <v>863</v>
      </c>
      <c r="Y28" s="323"/>
      <c r="Z28" s="323" t="s">
        <v>1650</v>
      </c>
      <c r="AA28" s="323" t="s">
        <v>864</v>
      </c>
      <c r="AB28" s="323" t="s">
        <v>864</v>
      </c>
      <c r="AC28" s="321" t="s">
        <v>1559</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1651</v>
      </c>
      <c r="C29" s="326"/>
      <c r="D29" s="326"/>
      <c r="E29" s="326"/>
      <c r="F29" s="326"/>
      <c r="G29" s="326"/>
      <c r="H29" s="317" t="s">
        <v>1652</v>
      </c>
      <c r="I29" s="317" t="s">
        <v>1653</v>
      </c>
      <c r="J29" s="338"/>
      <c r="K29" s="317"/>
      <c r="L29" s="317" t="s">
        <v>1654</v>
      </c>
      <c r="M29" s="317"/>
      <c r="N29" s="317" t="s">
        <v>1654</v>
      </c>
      <c r="O29" s="317"/>
      <c r="P29" s="317"/>
      <c r="Q29" s="317"/>
      <c r="R29" s="317"/>
      <c r="S29" s="320" t="s">
        <v>820</v>
      </c>
      <c r="T29" s="320" t="s">
        <v>820</v>
      </c>
      <c r="U29" s="320" t="s">
        <v>820</v>
      </c>
      <c r="V29" s="317"/>
      <c r="W29" s="317" t="s">
        <v>864</v>
      </c>
      <c r="X29" s="317" t="s">
        <v>1655</v>
      </c>
      <c r="Y29" s="317"/>
      <c r="Z29" s="317"/>
      <c r="AA29" s="317" t="s">
        <v>864</v>
      </c>
      <c r="AB29" s="317" t="s">
        <v>864</v>
      </c>
      <c r="AC29" s="321" t="s">
        <v>1559</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1656</v>
      </c>
      <c r="D30" s="322"/>
      <c r="E30" s="322"/>
      <c r="F30" s="322"/>
      <c r="G30" s="322"/>
      <c r="H30" s="323" t="s">
        <v>2134</v>
      </c>
      <c r="I30" s="323" t="s">
        <v>1657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1559</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1658</v>
      </c>
      <c r="D31" s="326"/>
      <c r="E31" s="326"/>
      <c r="F31" s="326"/>
      <c r="G31" s="326"/>
      <c r="H31" s="317" t="s">
        <v>1659</v>
      </c>
      <c r="I31" s="317" t="s">
        <v>1660</v>
      </c>
      <c r="J31" s="317" t="s">
        <v>1661</v>
      </c>
      <c r="K31" s="317"/>
      <c r="L31" s="317" t="s">
        <v>1632</v>
      </c>
      <c r="M31" s="317"/>
      <c r="N31" s="317" t="s">
        <v>1632</v>
      </c>
      <c r="O31" s="317"/>
      <c r="P31" s="317"/>
      <c r="Q31" s="317"/>
      <c r="R31" s="317"/>
      <c r="S31" s="327" t="s">
        <v>817</v>
      </c>
      <c r="T31" s="327" t="s">
        <v>817</v>
      </c>
      <c r="U31" s="327" t="s">
        <v>817</v>
      </c>
      <c r="V31" s="317"/>
      <c r="W31" s="317"/>
      <c r="X31" s="317" t="s">
        <v>863</v>
      </c>
      <c r="Y31" s="317"/>
      <c r="Z31" s="317"/>
      <c r="AA31" s="317" t="s">
        <v>864</v>
      </c>
      <c r="AB31" s="317" t="s">
        <v>864</v>
      </c>
      <c r="AC31" s="321" t="s">
        <v>1559</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2135</v>
      </c>
      <c r="D32" s="322"/>
      <c r="E32" s="322"/>
      <c r="F32" s="322"/>
      <c r="G32" s="322"/>
      <c r="H32" s="323" t="s">
        <v>2132</v>
      </c>
      <c r="I32" s="323" t="s">
        <v>1662</v>
      </c>
      <c r="J32" s="323" t="s">
        <v>2133</v>
      </c>
      <c r="K32" s="323"/>
      <c r="L32" s="323" t="s">
        <v>1663</v>
      </c>
      <c r="M32" s="323"/>
      <c r="N32" s="323" t="s">
        <v>1663</v>
      </c>
      <c r="O32" s="323"/>
      <c r="P32" s="323"/>
      <c r="Q32" s="323"/>
      <c r="R32" s="323"/>
      <c r="S32" s="333" t="s">
        <v>817</v>
      </c>
      <c r="T32" s="335" t="s">
        <v>820</v>
      </c>
      <c r="U32" s="334" t="s">
        <v>817</v>
      </c>
      <c r="V32" s="323" t="s">
        <v>864</v>
      </c>
      <c r="W32" s="323"/>
      <c r="X32" s="323" t="s">
        <v>863</v>
      </c>
      <c r="Y32" s="323"/>
      <c r="Z32" s="323"/>
      <c r="AA32" s="323" t="s">
        <v>864</v>
      </c>
      <c r="AB32" s="323" t="s">
        <v>864</v>
      </c>
      <c r="AC32" s="321" t="s">
        <v>1559</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1664</v>
      </c>
      <c r="D33" s="326"/>
      <c r="E33" s="326"/>
      <c r="F33" s="326"/>
      <c r="G33" s="326"/>
      <c r="H33" s="317" t="s">
        <v>1592</v>
      </c>
      <c r="I33" s="317" t="s">
        <v>1665</v>
      </c>
      <c r="J33" s="338"/>
      <c r="K33" s="317" t="s">
        <v>864</v>
      </c>
      <c r="L33" s="317" t="s">
        <v>1666</v>
      </c>
      <c r="M33" s="317"/>
      <c r="N33" s="317" t="s">
        <v>1666</v>
      </c>
      <c r="O33" s="317"/>
      <c r="P33" s="317"/>
      <c r="Q33" s="317"/>
      <c r="R33" s="317"/>
      <c r="S33" s="327" t="s">
        <v>817</v>
      </c>
      <c r="T33" s="329" t="s">
        <v>817</v>
      </c>
      <c r="U33" s="329" t="s">
        <v>817</v>
      </c>
      <c r="V33" s="317"/>
      <c r="W33" s="317" t="s">
        <v>864</v>
      </c>
      <c r="X33" s="317" t="s">
        <v>1667</v>
      </c>
      <c r="Y33" s="317"/>
      <c r="Z33" s="317"/>
      <c r="AA33" s="317" t="s">
        <v>864</v>
      </c>
      <c r="AB33" s="317" t="s">
        <v>864</v>
      </c>
      <c r="AC33" s="321" t="s">
        <v>1559</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1668</v>
      </c>
      <c r="E34" s="339"/>
      <c r="F34" s="322"/>
      <c r="G34" s="322"/>
      <c r="H34" s="323" t="s">
        <v>1669</v>
      </c>
      <c r="I34" s="323" t="s">
        <v>1670</v>
      </c>
      <c r="J34" s="323" t="s">
        <v>1671</v>
      </c>
      <c r="K34" s="323" t="s">
        <v>864</v>
      </c>
      <c r="L34" s="323" t="s">
        <v>1672</v>
      </c>
      <c r="M34" s="323"/>
      <c r="N34" s="323" t="s">
        <v>1672</v>
      </c>
      <c r="O34" s="323"/>
      <c r="P34" s="323"/>
      <c r="Q34" s="323"/>
      <c r="R34" s="323"/>
      <c r="S34" s="323" t="s">
        <v>893</v>
      </c>
      <c r="T34" s="323" t="s">
        <v>893</v>
      </c>
      <c r="U34" s="323" t="s">
        <v>893</v>
      </c>
      <c r="V34" s="323"/>
      <c r="W34" s="323"/>
      <c r="X34" s="323" t="s">
        <v>863</v>
      </c>
      <c r="Y34" s="323"/>
      <c r="Z34" s="323" t="s">
        <v>1673</v>
      </c>
      <c r="AA34" s="323" t="s">
        <v>864</v>
      </c>
      <c r="AB34" s="323" t="s">
        <v>864</v>
      </c>
      <c r="AC34" s="321" t="s">
        <v>1559</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1674</v>
      </c>
      <c r="E35" s="326"/>
      <c r="F35" s="326"/>
      <c r="G35" s="326"/>
      <c r="H35" s="317" t="s">
        <v>1675</v>
      </c>
      <c r="I35" s="317" t="s">
        <v>1676</v>
      </c>
      <c r="J35" s="317" t="s">
        <v>1677</v>
      </c>
      <c r="K35" s="317" t="s">
        <v>864</v>
      </c>
      <c r="L35" s="317" t="s">
        <v>1678</v>
      </c>
      <c r="M35" s="317"/>
      <c r="N35" s="317" t="s">
        <v>1678</v>
      </c>
      <c r="O35" s="317"/>
      <c r="P35" s="317"/>
      <c r="Q35" s="317"/>
      <c r="R35" s="317"/>
      <c r="S35" s="317" t="s">
        <v>893</v>
      </c>
      <c r="T35" s="317" t="s">
        <v>893</v>
      </c>
      <c r="U35" s="317" t="s">
        <v>893</v>
      </c>
      <c r="V35" s="317"/>
      <c r="W35" s="317"/>
      <c r="X35" s="317" t="s">
        <v>863</v>
      </c>
      <c r="Y35" s="317"/>
      <c r="Z35" s="317" t="s">
        <v>1679</v>
      </c>
      <c r="AA35" s="317" t="s">
        <v>864</v>
      </c>
      <c r="AB35" s="317" t="s">
        <v>864</v>
      </c>
      <c r="AC35" s="332" t="s">
        <v>1559</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1680</v>
      </c>
      <c r="E36" s="322"/>
      <c r="F36" s="322"/>
      <c r="G36" s="322"/>
      <c r="H36" s="323" t="s">
        <v>1681</v>
      </c>
      <c r="I36" s="323" t="s">
        <v>1682</v>
      </c>
      <c r="J36" s="323" t="s">
        <v>1683</v>
      </c>
      <c r="K36" s="323" t="s">
        <v>864</v>
      </c>
      <c r="L36" s="323" t="s">
        <v>1684</v>
      </c>
      <c r="M36" s="323"/>
      <c r="N36" s="323" t="s">
        <v>1684</v>
      </c>
      <c r="O36" s="323"/>
      <c r="P36" s="323"/>
      <c r="Q36" s="323"/>
      <c r="R36" s="323"/>
      <c r="S36" s="323" t="s">
        <v>893</v>
      </c>
      <c r="T36" s="323" t="s">
        <v>893</v>
      </c>
      <c r="U36" s="323" t="s">
        <v>893</v>
      </c>
      <c r="V36" s="323"/>
      <c r="W36" s="323"/>
      <c r="X36" s="323" t="s">
        <v>863</v>
      </c>
      <c r="Y36" s="323"/>
      <c r="Z36" s="323"/>
      <c r="AA36" s="323" t="s">
        <v>864</v>
      </c>
      <c r="AB36" s="323" t="s">
        <v>864</v>
      </c>
      <c r="AC36" s="321" t="s">
        <v>1559</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1685</v>
      </c>
      <c r="E37" s="326"/>
      <c r="F37" s="326"/>
      <c r="G37" s="326"/>
      <c r="H37" s="317" t="s">
        <v>1592</v>
      </c>
      <c r="I37" s="317" t="s">
        <v>1686</v>
      </c>
      <c r="J37" s="317" t="s">
        <v>1687</v>
      </c>
      <c r="K37" s="317"/>
      <c r="L37" s="317" t="s">
        <v>1688</v>
      </c>
      <c r="M37" s="317"/>
      <c r="N37" s="317" t="s">
        <v>1688</v>
      </c>
      <c r="O37" s="317"/>
      <c r="P37" s="317"/>
      <c r="Q37" s="317"/>
      <c r="R37" s="317"/>
      <c r="S37" s="327" t="s">
        <v>817</v>
      </c>
      <c r="T37" s="327" t="s">
        <v>817</v>
      </c>
      <c r="U37" s="327" t="s">
        <v>817</v>
      </c>
      <c r="V37" s="317"/>
      <c r="W37" s="317"/>
      <c r="X37" s="317" t="s">
        <v>863</v>
      </c>
      <c r="Y37" s="317"/>
      <c r="Z37" s="317" t="s">
        <v>1689</v>
      </c>
      <c r="AA37" s="317" t="s">
        <v>864</v>
      </c>
      <c r="AB37" s="317" t="s">
        <v>864</v>
      </c>
      <c r="AC37" s="321" t="s">
        <v>1559</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1690</v>
      </c>
      <c r="D38" s="322"/>
      <c r="E38" s="322"/>
      <c r="F38" s="322"/>
      <c r="G38" s="322"/>
      <c r="H38" s="323" t="s">
        <v>1592</v>
      </c>
      <c r="I38" s="323" t="s">
        <v>1691</v>
      </c>
      <c r="J38" s="323" t="s">
        <v>1692</v>
      </c>
      <c r="K38" s="323"/>
      <c r="L38" s="323" t="s">
        <v>1693</v>
      </c>
      <c r="M38" s="323"/>
      <c r="N38" s="323" t="s">
        <v>1693</v>
      </c>
      <c r="O38" s="323"/>
      <c r="P38" s="323"/>
      <c r="Q38" s="323"/>
      <c r="R38" s="323"/>
      <c r="S38" s="333" t="s">
        <v>817</v>
      </c>
      <c r="T38" s="334" t="s">
        <v>817</v>
      </c>
      <c r="U38" s="334" t="s">
        <v>817</v>
      </c>
      <c r="V38" s="323"/>
      <c r="W38" s="323"/>
      <c r="X38" s="323" t="s">
        <v>863</v>
      </c>
      <c r="Y38" s="323"/>
      <c r="Z38" s="323" t="s">
        <v>1694</v>
      </c>
      <c r="AA38" s="323" t="s">
        <v>864</v>
      </c>
      <c r="AB38" s="323" t="s">
        <v>864</v>
      </c>
      <c r="AC38" s="321" t="s">
        <v>1559</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1695</v>
      </c>
      <c r="D39" s="340"/>
      <c r="E39" s="326"/>
      <c r="F39" s="326"/>
      <c r="G39" s="326"/>
      <c r="H39" s="317" t="s">
        <v>1696</v>
      </c>
      <c r="I39" s="317" t="s">
        <v>1697</v>
      </c>
      <c r="J39" s="317">
        <v>2</v>
      </c>
      <c r="K39" s="317" t="s">
        <v>864</v>
      </c>
      <c r="L39" s="317" t="s">
        <v>1698</v>
      </c>
      <c r="M39" s="317"/>
      <c r="N39" s="317" t="s">
        <v>1698</v>
      </c>
      <c r="O39" s="317"/>
      <c r="P39" s="317"/>
      <c r="Q39" s="317"/>
      <c r="R39" s="317"/>
      <c r="S39" s="327" t="s">
        <v>817</v>
      </c>
      <c r="T39" s="327" t="s">
        <v>817</v>
      </c>
      <c r="U39" s="327" t="s">
        <v>817</v>
      </c>
      <c r="V39" s="317"/>
      <c r="W39" s="317"/>
      <c r="X39" s="317" t="s">
        <v>863</v>
      </c>
      <c r="Y39" s="317"/>
      <c r="Z39" s="317" t="s">
        <v>1699</v>
      </c>
      <c r="AA39" s="317" t="s">
        <v>864</v>
      </c>
      <c r="AB39" s="317" t="s">
        <v>864</v>
      </c>
      <c r="AC39" s="321" t="s">
        <v>1559</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1700</v>
      </c>
      <c r="D40" s="322"/>
      <c r="E40" s="322"/>
      <c r="F40" s="322"/>
      <c r="G40" s="322"/>
      <c r="H40" s="323" t="s">
        <v>1701</v>
      </c>
      <c r="I40" s="323" t="s">
        <v>1702</v>
      </c>
      <c r="J40" s="323">
        <v>100</v>
      </c>
      <c r="K40" s="323"/>
      <c r="L40" s="323" t="s">
        <v>1703</v>
      </c>
      <c r="M40" s="323"/>
      <c r="N40" s="323" t="s">
        <v>1703</v>
      </c>
      <c r="O40" s="323"/>
      <c r="P40" s="323"/>
      <c r="Q40" s="323"/>
      <c r="R40" s="323"/>
      <c r="S40" s="333" t="s">
        <v>817</v>
      </c>
      <c r="T40" s="333" t="s">
        <v>817</v>
      </c>
      <c r="U40" s="333" t="s">
        <v>817</v>
      </c>
      <c r="V40" s="323"/>
      <c r="W40" s="323"/>
      <c r="X40" s="323" t="s">
        <v>1342</v>
      </c>
      <c r="Y40" s="323"/>
      <c r="Z40" s="323"/>
      <c r="AA40" s="323" t="s">
        <v>864</v>
      </c>
      <c r="AB40" s="323" t="s">
        <v>864</v>
      </c>
      <c r="AC40" s="332" t="s">
        <v>1559</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1704</v>
      </c>
      <c r="D41" s="340"/>
      <c r="E41" s="326"/>
      <c r="F41" s="326"/>
      <c r="G41" s="326"/>
      <c r="H41" s="317" t="s">
        <v>1705</v>
      </c>
      <c r="I41" s="317" t="s">
        <v>1706</v>
      </c>
      <c r="J41" s="317" t="s">
        <v>1707</v>
      </c>
      <c r="K41" s="317" t="s">
        <v>864</v>
      </c>
      <c r="L41" s="317" t="s">
        <v>1708</v>
      </c>
      <c r="M41" s="317"/>
      <c r="N41" s="317" t="s">
        <v>1708</v>
      </c>
      <c r="O41" s="317"/>
      <c r="P41" s="317"/>
      <c r="Q41" s="317"/>
      <c r="R41" s="317"/>
      <c r="S41" s="327" t="s">
        <v>817</v>
      </c>
      <c r="T41" s="327" t="s">
        <v>817</v>
      </c>
      <c r="U41" s="327" t="s">
        <v>817</v>
      </c>
      <c r="V41" s="317"/>
      <c r="W41" s="317"/>
      <c r="X41" s="317" t="s">
        <v>879</v>
      </c>
      <c r="Y41" s="317"/>
      <c r="Z41" s="317" t="s">
        <v>932</v>
      </c>
      <c r="AA41" s="317" t="s">
        <v>864</v>
      </c>
      <c r="AB41" s="317" t="s">
        <v>864</v>
      </c>
      <c r="AC41" s="321" t="s">
        <v>1559</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1709</v>
      </c>
      <c r="D42" s="339"/>
      <c r="E42" s="322"/>
      <c r="F42" s="322"/>
      <c r="G42" s="322"/>
      <c r="H42" s="323" t="s">
        <v>1710</v>
      </c>
      <c r="I42" s="323" t="s">
        <v>1711</v>
      </c>
      <c r="J42" s="323" t="s">
        <v>1712</v>
      </c>
      <c r="K42" s="323" t="s">
        <v>864</v>
      </c>
      <c r="L42" s="323" t="s">
        <v>1713</v>
      </c>
      <c r="M42" s="323"/>
      <c r="N42" s="323" t="s">
        <v>1713</v>
      </c>
      <c r="O42" s="323"/>
      <c r="P42" s="323"/>
      <c r="Q42" s="323"/>
      <c r="R42" s="323"/>
      <c r="S42" s="333" t="s">
        <v>817</v>
      </c>
      <c r="T42" s="333" t="s">
        <v>817</v>
      </c>
      <c r="U42" s="333" t="s">
        <v>817</v>
      </c>
      <c r="V42" s="323"/>
      <c r="W42" s="323"/>
      <c r="X42" s="323" t="s">
        <v>879</v>
      </c>
      <c r="Y42" s="323"/>
      <c r="Z42" s="323" t="s">
        <v>932</v>
      </c>
      <c r="AA42" s="323" t="s">
        <v>864</v>
      </c>
      <c r="AB42" s="323" t="s">
        <v>864</v>
      </c>
      <c r="AC42" s="321" t="s">
        <v>1559</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1714</v>
      </c>
      <c r="D43" s="340"/>
      <c r="E43" s="340"/>
      <c r="F43" s="326"/>
      <c r="G43" s="326"/>
      <c r="H43" s="317" t="s">
        <v>1715</v>
      </c>
      <c r="I43" s="317" t="s">
        <v>1716</v>
      </c>
      <c r="J43" s="317" t="s">
        <v>1717</v>
      </c>
      <c r="K43" s="317" t="s">
        <v>864</v>
      </c>
      <c r="L43" s="317" t="s">
        <v>1718</v>
      </c>
      <c r="M43" s="317"/>
      <c r="N43" s="317" t="s">
        <v>1718</v>
      </c>
      <c r="O43" s="317"/>
      <c r="P43" s="317"/>
      <c r="Q43" s="317"/>
      <c r="R43" s="317"/>
      <c r="S43" s="327" t="s">
        <v>817</v>
      </c>
      <c r="T43" s="329" t="s">
        <v>817</v>
      </c>
      <c r="U43" s="329" t="s">
        <v>817</v>
      </c>
      <c r="V43" s="317"/>
      <c r="W43" s="317"/>
      <c r="X43" s="317" t="s">
        <v>879</v>
      </c>
      <c r="Y43" s="317"/>
      <c r="Z43" s="317" t="s">
        <v>932</v>
      </c>
      <c r="AA43" s="317" t="s">
        <v>864</v>
      </c>
      <c r="AB43" s="317" t="s">
        <v>864</v>
      </c>
      <c r="AC43" s="321" t="s">
        <v>1559</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1719</v>
      </c>
      <c r="D44" s="322"/>
      <c r="E44" s="322"/>
      <c r="F44" s="322"/>
      <c r="G44" s="322"/>
      <c r="H44" s="323" t="s">
        <v>1720</v>
      </c>
      <c r="I44" s="323" t="s">
        <v>1721</v>
      </c>
      <c r="J44" s="323" t="s">
        <v>1722</v>
      </c>
      <c r="K44" s="323" t="s">
        <v>864</v>
      </c>
      <c r="L44" s="323" t="s">
        <v>1723</v>
      </c>
      <c r="M44" s="323"/>
      <c r="N44" s="323" t="s">
        <v>1723</v>
      </c>
      <c r="O44" s="323"/>
      <c r="P44" s="323"/>
      <c r="Q44" s="323"/>
      <c r="R44" s="323"/>
      <c r="S44" s="333" t="s">
        <v>817</v>
      </c>
      <c r="T44" s="333" t="s">
        <v>817</v>
      </c>
      <c r="U44" s="333" t="s">
        <v>817</v>
      </c>
      <c r="V44" s="323"/>
      <c r="W44" s="323"/>
      <c r="X44" s="323" t="s">
        <v>863</v>
      </c>
      <c r="Y44" s="323"/>
      <c r="Z44" s="323" t="s">
        <v>1724</v>
      </c>
      <c r="AA44" s="323" t="s">
        <v>864</v>
      </c>
      <c r="AB44" s="323" t="s">
        <v>864</v>
      </c>
      <c r="AC44" s="321" t="s">
        <v>1559</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1725</v>
      </c>
      <c r="D45" s="340"/>
      <c r="E45" s="326"/>
      <c r="F45" s="326"/>
      <c r="G45" s="326"/>
      <c r="H45" s="317" t="s">
        <v>1592</v>
      </c>
      <c r="I45" s="317" t="s">
        <v>1726</v>
      </c>
      <c r="J45" s="317" t="s">
        <v>1727</v>
      </c>
      <c r="K45" s="317"/>
      <c r="L45" s="317" t="s">
        <v>1728</v>
      </c>
      <c r="M45" s="317"/>
      <c r="N45" s="317" t="s">
        <v>1728</v>
      </c>
      <c r="O45" s="317"/>
      <c r="P45" s="317"/>
      <c r="Q45" s="317"/>
      <c r="R45" s="317"/>
      <c r="S45" s="327" t="s">
        <v>817</v>
      </c>
      <c r="T45" s="327" t="s">
        <v>817</v>
      </c>
      <c r="U45" s="327" t="s">
        <v>817</v>
      </c>
      <c r="V45" s="317"/>
      <c r="W45" s="317"/>
      <c r="X45" s="317" t="s">
        <v>863</v>
      </c>
      <c r="Y45" s="317"/>
      <c r="Z45" s="317" t="s">
        <v>1729</v>
      </c>
      <c r="AA45" s="317" t="s">
        <v>864</v>
      </c>
      <c r="AB45" s="317" t="s">
        <v>864</v>
      </c>
      <c r="AC45" s="332" t="s">
        <v>1559</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1730</v>
      </c>
      <c r="D46" s="339"/>
      <c r="E46" s="322"/>
      <c r="F46" s="322"/>
      <c r="G46" s="322"/>
      <c r="H46" s="323" t="s">
        <v>1731</v>
      </c>
      <c r="I46" s="323" t="s">
        <v>1732</v>
      </c>
      <c r="J46" s="330"/>
      <c r="K46" s="323"/>
      <c r="L46" s="323" t="s">
        <v>1733</v>
      </c>
      <c r="M46" s="323"/>
      <c r="N46" s="323" t="s">
        <v>1733</v>
      </c>
      <c r="O46" s="323"/>
      <c r="P46" s="323"/>
      <c r="Q46" s="323"/>
      <c r="R46" s="323"/>
      <c r="S46" s="331" t="s">
        <v>823</v>
      </c>
      <c r="T46" s="331" t="s">
        <v>823</v>
      </c>
      <c r="U46" s="331" t="s">
        <v>823</v>
      </c>
      <c r="V46" s="323"/>
      <c r="W46" s="323" t="s">
        <v>864</v>
      </c>
      <c r="X46" s="323" t="s">
        <v>1734</v>
      </c>
      <c r="Y46" s="323"/>
      <c r="Z46" s="323"/>
      <c r="AA46" s="323" t="s">
        <v>864</v>
      </c>
      <c r="AB46" s="323" t="s">
        <v>864</v>
      </c>
      <c r="AC46" s="321" t="s">
        <v>1559</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1735</v>
      </c>
      <c r="E47" s="326"/>
      <c r="F47" s="326"/>
      <c r="G47" s="326"/>
      <c r="H47" s="317" t="s">
        <v>1736</v>
      </c>
      <c r="I47" s="317" t="s">
        <v>1737</v>
      </c>
      <c r="J47" s="317" t="s">
        <v>1738</v>
      </c>
      <c r="K47" s="317"/>
      <c r="L47" s="317" t="s">
        <v>1626</v>
      </c>
      <c r="M47" s="317"/>
      <c r="N47" s="317" t="s">
        <v>1626</v>
      </c>
      <c r="O47" s="317"/>
      <c r="P47" s="317"/>
      <c r="Q47" s="317"/>
      <c r="R47" s="317"/>
      <c r="S47" s="320" t="s">
        <v>820</v>
      </c>
      <c r="T47" s="320" t="s">
        <v>820</v>
      </c>
      <c r="U47" s="320" t="s">
        <v>820</v>
      </c>
      <c r="V47" s="317"/>
      <c r="W47" s="317"/>
      <c r="X47" s="317" t="s">
        <v>863</v>
      </c>
      <c r="Y47" s="317"/>
      <c r="Z47" s="317"/>
      <c r="AA47" s="317" t="s">
        <v>864</v>
      </c>
      <c r="AB47" s="317" t="s">
        <v>864</v>
      </c>
      <c r="AC47" s="321" t="s">
        <v>1559</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1739</v>
      </c>
      <c r="E48" s="322"/>
      <c r="F48" s="322"/>
      <c r="G48" s="322"/>
      <c r="H48" s="323" t="s">
        <v>1740</v>
      </c>
      <c r="I48" s="323" t="s">
        <v>1741</v>
      </c>
      <c r="J48" s="323"/>
      <c r="K48" s="323"/>
      <c r="L48" s="323" t="s">
        <v>1742</v>
      </c>
      <c r="M48" s="323"/>
      <c r="N48" s="323" t="s">
        <v>1742</v>
      </c>
      <c r="O48" s="323"/>
      <c r="P48" s="323"/>
      <c r="Q48" s="323"/>
      <c r="R48" s="323"/>
      <c r="S48" s="323" t="s">
        <v>893</v>
      </c>
      <c r="T48" s="341" t="s">
        <v>893</v>
      </c>
      <c r="U48" s="341" t="s">
        <v>893</v>
      </c>
      <c r="V48" s="323"/>
      <c r="W48" s="323"/>
      <c r="X48" s="323" t="s">
        <v>863</v>
      </c>
      <c r="Y48" s="323"/>
      <c r="Z48" s="323"/>
      <c r="AA48" s="323" t="s">
        <v>864</v>
      </c>
      <c r="AB48" s="323" t="s">
        <v>864</v>
      </c>
      <c r="AC48" s="321" t="s">
        <v>1559</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1743</v>
      </c>
      <c r="D49" s="343"/>
      <c r="E49" s="343"/>
      <c r="F49" s="343"/>
      <c r="G49" s="343"/>
      <c r="H49" s="317" t="s">
        <v>1744</v>
      </c>
      <c r="I49" s="317" t="s">
        <v>1745</v>
      </c>
      <c r="J49" s="338"/>
      <c r="K49" s="317"/>
      <c r="L49" s="317" t="s">
        <v>1746</v>
      </c>
      <c r="M49" s="317"/>
      <c r="N49" s="317" t="s">
        <v>1746</v>
      </c>
      <c r="O49" s="317"/>
      <c r="P49" s="317"/>
      <c r="Q49" s="317"/>
      <c r="R49" s="317"/>
      <c r="S49" s="344" t="s">
        <v>823</v>
      </c>
      <c r="T49" s="344" t="s">
        <v>823</v>
      </c>
      <c r="U49" s="344" t="s">
        <v>823</v>
      </c>
      <c r="V49" s="317"/>
      <c r="W49" s="317" t="s">
        <v>864</v>
      </c>
      <c r="X49" s="317" t="s">
        <v>1747</v>
      </c>
      <c r="Y49" s="317"/>
      <c r="Z49" s="317"/>
      <c r="AA49" s="317" t="s">
        <v>864</v>
      </c>
      <c r="AB49" s="317" t="s">
        <v>864</v>
      </c>
      <c r="AC49" s="321" t="s">
        <v>1559</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1568</v>
      </c>
      <c r="E50" s="345"/>
      <c r="F50" s="345"/>
      <c r="G50" s="345"/>
      <c r="H50" s="323" t="s">
        <v>1748</v>
      </c>
      <c r="I50" s="323" t="s">
        <v>1749</v>
      </c>
      <c r="J50" s="323" t="s">
        <v>1750</v>
      </c>
      <c r="K50" s="323"/>
      <c r="L50" s="323" t="s">
        <v>1571</v>
      </c>
      <c r="M50" s="323"/>
      <c r="N50" s="323" t="s">
        <v>1571</v>
      </c>
      <c r="O50" s="323"/>
      <c r="P50" s="323"/>
      <c r="Q50" s="323"/>
      <c r="R50" s="323"/>
      <c r="S50" s="325" t="s">
        <v>820</v>
      </c>
      <c r="T50" s="325" t="s">
        <v>820</v>
      </c>
      <c r="U50" s="325" t="s">
        <v>820</v>
      </c>
      <c r="V50" s="323"/>
      <c r="W50" s="323"/>
      <c r="X50" s="323" t="s">
        <v>863</v>
      </c>
      <c r="Y50" s="323"/>
      <c r="Z50" s="323"/>
      <c r="AA50" s="323" t="s">
        <v>864</v>
      </c>
      <c r="AB50" s="323" t="s">
        <v>864</v>
      </c>
      <c r="AC50" s="332" t="s">
        <v>1559</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1751</v>
      </c>
      <c r="E51" s="346"/>
      <c r="F51" s="342"/>
      <c r="G51" s="342"/>
      <c r="H51" s="317" t="s">
        <v>1592</v>
      </c>
      <c r="I51" s="317" t="s">
        <v>1752</v>
      </c>
      <c r="J51" s="317" t="s">
        <v>1753</v>
      </c>
      <c r="K51" s="317"/>
      <c r="L51" s="317" t="s">
        <v>1754</v>
      </c>
      <c r="M51" s="317"/>
      <c r="N51" s="317" t="s">
        <v>1754</v>
      </c>
      <c r="O51" s="317"/>
      <c r="P51" s="317"/>
      <c r="Q51" s="317"/>
      <c r="R51" s="317"/>
      <c r="S51" s="327" t="s">
        <v>817</v>
      </c>
      <c r="T51" s="327" t="s">
        <v>817</v>
      </c>
      <c r="U51" s="327" t="s">
        <v>817</v>
      </c>
      <c r="V51" s="317"/>
      <c r="W51" s="317"/>
      <c r="X51" s="317" t="s">
        <v>879</v>
      </c>
      <c r="Y51" s="317"/>
      <c r="Z51" s="317" t="s">
        <v>932</v>
      </c>
      <c r="AA51" s="317" t="s">
        <v>864</v>
      </c>
      <c r="AB51" s="317" t="s">
        <v>864</v>
      </c>
      <c r="AC51" s="321" t="s">
        <v>1559</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1755</v>
      </c>
      <c r="E52" s="345"/>
      <c r="F52" s="345"/>
      <c r="G52" s="345"/>
      <c r="H52" s="323" t="s">
        <v>1592</v>
      </c>
      <c r="I52" s="323" t="s">
        <v>1756</v>
      </c>
      <c r="J52" s="323">
        <v>0</v>
      </c>
      <c r="K52" s="323"/>
      <c r="L52" s="323" t="s">
        <v>1757</v>
      </c>
      <c r="M52" s="323"/>
      <c r="N52" s="323" t="s">
        <v>1757</v>
      </c>
      <c r="O52" s="323"/>
      <c r="P52" s="323"/>
      <c r="Q52" s="323"/>
      <c r="R52" s="323"/>
      <c r="S52" s="333" t="s">
        <v>817</v>
      </c>
      <c r="T52" s="333" t="s">
        <v>817</v>
      </c>
      <c r="U52" s="333" t="s">
        <v>817</v>
      </c>
      <c r="V52" s="323"/>
      <c r="W52" s="323"/>
      <c r="X52" s="323" t="s">
        <v>1342</v>
      </c>
      <c r="Y52" s="323"/>
      <c r="Z52" s="323"/>
      <c r="AA52" s="323" t="s">
        <v>864</v>
      </c>
      <c r="AB52" s="323" t="s">
        <v>864</v>
      </c>
      <c r="AC52" s="321" t="s">
        <v>1559</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1758</v>
      </c>
      <c r="E53" s="342"/>
      <c r="F53" s="342"/>
      <c r="G53" s="342"/>
      <c r="H53" s="317" t="s">
        <v>1759</v>
      </c>
      <c r="I53" s="317" t="s">
        <v>1760</v>
      </c>
      <c r="J53" s="317">
        <v>0</v>
      </c>
      <c r="K53" s="317"/>
      <c r="L53" s="317" t="s">
        <v>1761</v>
      </c>
      <c r="M53" s="317"/>
      <c r="N53" s="317" t="s">
        <v>1761</v>
      </c>
      <c r="O53" s="317"/>
      <c r="P53" s="317"/>
      <c r="Q53" s="317"/>
      <c r="R53" s="317"/>
      <c r="S53" s="327" t="s">
        <v>817</v>
      </c>
      <c r="T53" s="329" t="s">
        <v>817</v>
      </c>
      <c r="U53" s="329" t="s">
        <v>817</v>
      </c>
      <c r="V53" s="317"/>
      <c r="W53" s="317"/>
      <c r="X53" s="317" t="s">
        <v>1342</v>
      </c>
      <c r="Y53" s="317"/>
      <c r="Z53" s="317"/>
      <c r="AA53" s="317" t="s">
        <v>864</v>
      </c>
      <c r="AB53" s="317" t="s">
        <v>864</v>
      </c>
      <c r="AC53" s="321" t="s">
        <v>1559</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1762</v>
      </c>
      <c r="E54" s="345"/>
      <c r="F54" s="345"/>
      <c r="G54" s="345"/>
      <c r="H54" s="323" t="s">
        <v>1592</v>
      </c>
      <c r="I54" s="323" t="s">
        <v>1763</v>
      </c>
      <c r="J54" s="323">
        <v>1</v>
      </c>
      <c r="K54" s="323"/>
      <c r="L54" s="323" t="s">
        <v>1764</v>
      </c>
      <c r="M54" s="323"/>
      <c r="N54" s="323" t="s">
        <v>1764</v>
      </c>
      <c r="O54" s="323"/>
      <c r="P54" s="323"/>
      <c r="Q54" s="323"/>
      <c r="R54" s="323"/>
      <c r="S54" s="333" t="s">
        <v>817</v>
      </c>
      <c r="T54" s="333" t="s">
        <v>817</v>
      </c>
      <c r="U54" s="333" t="s">
        <v>817</v>
      </c>
      <c r="V54" s="323"/>
      <c r="W54" s="323"/>
      <c r="X54" s="323" t="s">
        <v>1342</v>
      </c>
      <c r="Y54" s="323"/>
      <c r="Z54" s="323"/>
      <c r="AA54" s="323" t="s">
        <v>864</v>
      </c>
      <c r="AB54" s="323" t="s">
        <v>864</v>
      </c>
      <c r="AC54" s="321" t="s">
        <v>1559</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1765</v>
      </c>
      <c r="E55" s="342"/>
      <c r="F55" s="342"/>
      <c r="G55" s="342"/>
      <c r="H55" s="317" t="s">
        <v>1592</v>
      </c>
      <c r="I55" s="317" t="s">
        <v>1766</v>
      </c>
      <c r="J55" s="317">
        <v>0</v>
      </c>
      <c r="K55" s="317"/>
      <c r="L55" s="317" t="s">
        <v>1767</v>
      </c>
      <c r="M55" s="317"/>
      <c r="N55" s="317" t="s">
        <v>1767</v>
      </c>
      <c r="O55" s="317"/>
      <c r="P55" s="317"/>
      <c r="Q55" s="317"/>
      <c r="R55" s="317"/>
      <c r="S55" s="327" t="s">
        <v>817</v>
      </c>
      <c r="T55" s="327" t="s">
        <v>817</v>
      </c>
      <c r="U55" s="327" t="s">
        <v>817</v>
      </c>
      <c r="V55" s="317"/>
      <c r="W55" s="317"/>
      <c r="X55" s="317" t="s">
        <v>1342</v>
      </c>
      <c r="Y55" s="317"/>
      <c r="Z55" s="317"/>
      <c r="AA55" s="317" t="s">
        <v>864</v>
      </c>
      <c r="AB55" s="317" t="s">
        <v>864</v>
      </c>
      <c r="AC55" s="332" t="s">
        <v>1559</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1768</v>
      </c>
      <c r="E56" s="345"/>
      <c r="F56" s="345"/>
      <c r="G56" s="345"/>
      <c r="H56" s="323" t="s">
        <v>1592</v>
      </c>
      <c r="I56" s="323" t="s">
        <v>1769</v>
      </c>
      <c r="J56" s="323">
        <v>0</v>
      </c>
      <c r="K56" s="323"/>
      <c r="L56" s="323" t="s">
        <v>1770</v>
      </c>
      <c r="M56" s="323"/>
      <c r="N56" s="323" t="s">
        <v>1770</v>
      </c>
      <c r="O56" s="323"/>
      <c r="P56" s="323"/>
      <c r="Q56" s="323"/>
      <c r="R56" s="323"/>
      <c r="S56" s="333" t="s">
        <v>817</v>
      </c>
      <c r="T56" s="333" t="s">
        <v>817</v>
      </c>
      <c r="U56" s="333" t="s">
        <v>817</v>
      </c>
      <c r="V56" s="323"/>
      <c r="W56" s="323"/>
      <c r="X56" s="323" t="s">
        <v>1342</v>
      </c>
      <c r="Y56" s="323"/>
      <c r="Z56" s="323"/>
      <c r="AA56" s="323" t="s">
        <v>864</v>
      </c>
      <c r="AB56" s="323" t="s">
        <v>864</v>
      </c>
      <c r="AC56" s="321" t="s">
        <v>1559</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1771</v>
      </c>
      <c r="E57" s="342"/>
      <c r="F57" s="342"/>
      <c r="G57" s="342"/>
      <c r="H57" s="317" t="s">
        <v>1592</v>
      </c>
      <c r="I57" s="317" t="s">
        <v>1772</v>
      </c>
      <c r="J57" s="317">
        <v>0</v>
      </c>
      <c r="K57" s="317"/>
      <c r="L57" s="317" t="s">
        <v>1773</v>
      </c>
      <c r="M57" s="317"/>
      <c r="N57" s="317" t="s">
        <v>1773</v>
      </c>
      <c r="O57" s="317"/>
      <c r="P57" s="317"/>
      <c r="Q57" s="317"/>
      <c r="R57" s="317"/>
      <c r="S57" s="327" t="s">
        <v>817</v>
      </c>
      <c r="T57" s="327" t="s">
        <v>817</v>
      </c>
      <c r="U57" s="327" t="s">
        <v>817</v>
      </c>
      <c r="V57" s="317"/>
      <c r="W57" s="317"/>
      <c r="X57" s="317" t="s">
        <v>1342</v>
      </c>
      <c r="Y57" s="317"/>
      <c r="Z57" s="317"/>
      <c r="AA57" s="317" t="s">
        <v>864</v>
      </c>
      <c r="AB57" s="317" t="s">
        <v>864</v>
      </c>
      <c r="AC57" s="321" t="s">
        <v>1559</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1774</v>
      </c>
      <c r="D58" s="347"/>
      <c r="E58" s="347"/>
      <c r="F58" s="347"/>
      <c r="G58" s="347"/>
      <c r="H58" s="323" t="s">
        <v>1592</v>
      </c>
      <c r="I58" s="323" t="s">
        <v>1775</v>
      </c>
      <c r="J58" s="330"/>
      <c r="K58" s="323"/>
      <c r="L58" s="323" t="s">
        <v>1776</v>
      </c>
      <c r="M58" s="323"/>
      <c r="N58" s="323" t="s">
        <v>1776</v>
      </c>
      <c r="O58" s="323"/>
      <c r="P58" s="323"/>
      <c r="Q58" s="323"/>
      <c r="R58" s="323"/>
      <c r="S58" s="331" t="s">
        <v>823</v>
      </c>
      <c r="T58" s="348" t="s">
        <v>823</v>
      </c>
      <c r="U58" s="348" t="s">
        <v>823</v>
      </c>
      <c r="V58" s="323"/>
      <c r="W58" s="323" t="s">
        <v>864</v>
      </c>
      <c r="X58" s="323" t="s">
        <v>1777</v>
      </c>
      <c r="Y58" s="323"/>
      <c r="Z58" s="323"/>
      <c r="AA58" s="323" t="s">
        <v>864</v>
      </c>
      <c r="AB58" s="323" t="s">
        <v>864</v>
      </c>
      <c r="AC58" s="321" t="s">
        <v>1559</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1778</v>
      </c>
      <c r="E59" s="342"/>
      <c r="F59" s="342"/>
      <c r="G59" s="342"/>
      <c r="H59" s="317" t="s">
        <v>1592</v>
      </c>
      <c r="I59" s="317" t="s">
        <v>1779</v>
      </c>
      <c r="J59" s="317" t="s">
        <v>1780</v>
      </c>
      <c r="K59" s="317"/>
      <c r="L59" s="317" t="s">
        <v>1754</v>
      </c>
      <c r="M59" s="317"/>
      <c r="N59" s="317" t="s">
        <v>1754</v>
      </c>
      <c r="O59" s="317"/>
      <c r="P59" s="317"/>
      <c r="Q59" s="317"/>
      <c r="R59" s="317"/>
      <c r="S59" s="327" t="s">
        <v>817</v>
      </c>
      <c r="T59" s="327" t="s">
        <v>817</v>
      </c>
      <c r="U59" s="327" t="s">
        <v>817</v>
      </c>
      <c r="V59" s="317"/>
      <c r="W59" s="317"/>
      <c r="X59" s="317" t="s">
        <v>879</v>
      </c>
      <c r="Y59" s="317"/>
      <c r="Z59" s="317" t="s">
        <v>932</v>
      </c>
      <c r="AA59" s="317" t="s">
        <v>864</v>
      </c>
      <c r="AB59" s="317" t="s">
        <v>864</v>
      </c>
      <c r="AC59" s="321" t="s">
        <v>1559</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1781</v>
      </c>
      <c r="E60" s="345"/>
      <c r="F60" s="345"/>
      <c r="G60" s="345"/>
      <c r="H60" s="323" t="s">
        <v>1592</v>
      </c>
      <c r="I60" s="323" t="s">
        <v>1782</v>
      </c>
      <c r="J60" s="323">
        <v>0</v>
      </c>
      <c r="K60" s="323"/>
      <c r="L60" s="323" t="s">
        <v>1783</v>
      </c>
      <c r="M60" s="323"/>
      <c r="N60" s="323" t="s">
        <v>1783</v>
      </c>
      <c r="O60" s="323"/>
      <c r="P60" s="323"/>
      <c r="Q60" s="323"/>
      <c r="R60" s="323"/>
      <c r="S60" s="333" t="s">
        <v>817</v>
      </c>
      <c r="T60" s="333" t="s">
        <v>817</v>
      </c>
      <c r="U60" s="333" t="s">
        <v>817</v>
      </c>
      <c r="V60" s="323"/>
      <c r="W60" s="323"/>
      <c r="X60" s="323" t="s">
        <v>1342</v>
      </c>
      <c r="Y60" s="323"/>
      <c r="Z60" s="323"/>
      <c r="AA60" s="323" t="s">
        <v>864</v>
      </c>
      <c r="AB60" s="323" t="s">
        <v>864</v>
      </c>
      <c r="AC60" s="332" t="s">
        <v>1559</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1784</v>
      </c>
      <c r="E61" s="342"/>
      <c r="F61" s="342"/>
      <c r="G61" s="342"/>
      <c r="H61" s="317" t="s">
        <v>1592</v>
      </c>
      <c r="I61" s="317" t="s">
        <v>1785</v>
      </c>
      <c r="J61" s="317">
        <v>1</v>
      </c>
      <c r="K61" s="317"/>
      <c r="L61" s="317" t="s">
        <v>1786</v>
      </c>
      <c r="M61" s="317"/>
      <c r="N61" s="317" t="s">
        <v>1786</v>
      </c>
      <c r="O61" s="317"/>
      <c r="P61" s="317"/>
      <c r="Q61" s="317"/>
      <c r="R61" s="317"/>
      <c r="S61" s="327" t="s">
        <v>817</v>
      </c>
      <c r="T61" s="327" t="s">
        <v>817</v>
      </c>
      <c r="U61" s="327" t="s">
        <v>817</v>
      </c>
      <c r="V61" s="317"/>
      <c r="W61" s="317"/>
      <c r="X61" s="317" t="s">
        <v>1342</v>
      </c>
      <c r="Y61" s="317"/>
      <c r="Z61" s="317"/>
      <c r="AA61" s="317" t="s">
        <v>864</v>
      </c>
      <c r="AB61" s="317" t="s">
        <v>864</v>
      </c>
      <c r="AC61" s="321" t="s">
        <v>1559</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1787</v>
      </c>
      <c r="D62" s="322"/>
      <c r="E62" s="322"/>
      <c r="F62" s="322"/>
      <c r="G62" s="322"/>
      <c r="H62" s="323" t="s">
        <v>1788</v>
      </c>
      <c r="I62" s="323" t="s">
        <v>1789</v>
      </c>
      <c r="J62" s="330"/>
      <c r="K62" s="323" t="s">
        <v>864</v>
      </c>
      <c r="L62" s="323" t="s">
        <v>1790</v>
      </c>
      <c r="M62" s="323"/>
      <c r="N62" s="323" t="s">
        <v>1790</v>
      </c>
      <c r="O62" s="323"/>
      <c r="P62" s="323"/>
      <c r="Q62" s="323"/>
      <c r="R62" s="323"/>
      <c r="S62" s="331" t="s">
        <v>823</v>
      </c>
      <c r="T62" s="331" t="s">
        <v>823</v>
      </c>
      <c r="U62" s="331" t="s">
        <v>823</v>
      </c>
      <c r="V62" s="323"/>
      <c r="W62" s="323" t="s">
        <v>864</v>
      </c>
      <c r="X62" s="323" t="s">
        <v>1791</v>
      </c>
      <c r="Y62" s="323"/>
      <c r="Z62" s="323"/>
      <c r="AA62" s="323" t="s">
        <v>864</v>
      </c>
      <c r="AB62" s="323" t="s">
        <v>864</v>
      </c>
      <c r="AC62" s="321" t="s">
        <v>1559</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1792</v>
      </c>
      <c r="E63" s="340"/>
      <c r="F63" s="326"/>
      <c r="G63" s="326"/>
      <c r="H63" s="317" t="s">
        <v>1793</v>
      </c>
      <c r="I63" s="317" t="s">
        <v>1794</v>
      </c>
      <c r="J63" s="317" t="s">
        <v>1717</v>
      </c>
      <c r="K63" s="317" t="s">
        <v>864</v>
      </c>
      <c r="L63" s="317" t="s">
        <v>1754</v>
      </c>
      <c r="M63" s="317"/>
      <c r="N63" s="317" t="s">
        <v>1754</v>
      </c>
      <c r="O63" s="317"/>
      <c r="P63" s="317"/>
      <c r="Q63" s="317"/>
      <c r="R63" s="317"/>
      <c r="S63" s="327" t="s">
        <v>817</v>
      </c>
      <c r="T63" s="329" t="s">
        <v>817</v>
      </c>
      <c r="U63" s="329" t="s">
        <v>817</v>
      </c>
      <c r="V63" s="317"/>
      <c r="W63" s="317"/>
      <c r="X63" s="317" t="s">
        <v>879</v>
      </c>
      <c r="Y63" s="317"/>
      <c r="Z63" s="317" t="s">
        <v>932</v>
      </c>
      <c r="AA63" s="317" t="s">
        <v>864</v>
      </c>
      <c r="AB63" s="317" t="s">
        <v>864</v>
      </c>
      <c r="AC63" s="321" t="s">
        <v>1559</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1680</v>
      </c>
      <c r="E64" s="336"/>
      <c r="F64" s="336"/>
      <c r="G64" s="336"/>
      <c r="H64" s="323" t="s">
        <v>1795</v>
      </c>
      <c r="I64" s="323" t="s">
        <v>1796</v>
      </c>
      <c r="J64" s="323" t="s">
        <v>1797</v>
      </c>
      <c r="K64" s="323" t="s">
        <v>864</v>
      </c>
      <c r="L64" s="323" t="s">
        <v>1644</v>
      </c>
      <c r="M64" s="323"/>
      <c r="N64" s="323" t="s">
        <v>1644</v>
      </c>
      <c r="O64" s="323"/>
      <c r="P64" s="323"/>
      <c r="Q64" s="323"/>
      <c r="R64" s="323"/>
      <c r="S64" s="327" t="s">
        <v>817</v>
      </c>
      <c r="T64" s="325" t="s">
        <v>820</v>
      </c>
      <c r="U64" s="325" t="s">
        <v>820</v>
      </c>
      <c r="V64" s="323"/>
      <c r="W64" s="323"/>
      <c r="X64" s="323" t="s">
        <v>863</v>
      </c>
      <c r="Y64" s="323"/>
      <c r="Z64" s="323" t="s">
        <v>1798</v>
      </c>
      <c r="AA64" s="323" t="s">
        <v>864</v>
      </c>
      <c r="AB64" s="323" t="s">
        <v>864</v>
      </c>
      <c r="AC64" s="321" t="s">
        <v>1559</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1799</v>
      </c>
      <c r="E65" s="316"/>
      <c r="F65" s="316"/>
      <c r="G65" s="316"/>
      <c r="H65" s="317" t="s">
        <v>1793</v>
      </c>
      <c r="I65" s="317" t="s">
        <v>1800</v>
      </c>
      <c r="J65" s="317" t="s">
        <v>1801</v>
      </c>
      <c r="K65" s="317"/>
      <c r="L65" s="317" t="s">
        <v>1802</v>
      </c>
      <c r="M65" s="317"/>
      <c r="N65" s="317" t="s">
        <v>1802</v>
      </c>
      <c r="O65" s="317"/>
      <c r="P65" s="317"/>
      <c r="Q65" s="317"/>
      <c r="R65" s="317"/>
      <c r="S65" s="344" t="s">
        <v>823</v>
      </c>
      <c r="T65" s="344" t="s">
        <v>823</v>
      </c>
      <c r="U65" s="344" t="s">
        <v>823</v>
      </c>
      <c r="V65" s="317"/>
      <c r="W65" s="317"/>
      <c r="X65" s="317" t="s">
        <v>863</v>
      </c>
      <c r="Y65" s="317"/>
      <c r="Z65" s="317" t="s">
        <v>1803</v>
      </c>
      <c r="AA65" s="317" t="s">
        <v>864</v>
      </c>
      <c r="AB65" s="317" t="s">
        <v>864</v>
      </c>
      <c r="AC65" s="332" t="s">
        <v>1559</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1804</v>
      </c>
      <c r="E66" s="339"/>
      <c r="F66" s="322"/>
      <c r="G66" s="322"/>
      <c r="H66" s="323" t="s">
        <v>1793</v>
      </c>
      <c r="I66" s="323" t="s">
        <v>1805</v>
      </c>
      <c r="J66" s="323" t="s">
        <v>1806</v>
      </c>
      <c r="K66" s="323"/>
      <c r="L66" s="323" t="s">
        <v>1618</v>
      </c>
      <c r="M66" s="323"/>
      <c r="N66" s="323" t="s">
        <v>1618</v>
      </c>
      <c r="O66" s="323"/>
      <c r="P66" s="323"/>
      <c r="Q66" s="323"/>
      <c r="R66" s="323"/>
      <c r="S66" s="333" t="s">
        <v>817</v>
      </c>
      <c r="T66" s="333" t="s">
        <v>817</v>
      </c>
      <c r="U66" s="333" t="s">
        <v>817</v>
      </c>
      <c r="V66" s="323"/>
      <c r="W66" s="323"/>
      <c r="X66" s="323" t="s">
        <v>863</v>
      </c>
      <c r="Y66" s="323"/>
      <c r="Z66" s="323"/>
      <c r="AA66" s="323" t="s">
        <v>864</v>
      </c>
      <c r="AB66" s="323" t="s">
        <v>864</v>
      </c>
      <c r="AC66" s="321" t="s">
        <v>1559</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1807</v>
      </c>
      <c r="E67" s="339"/>
      <c r="F67" s="322"/>
      <c r="G67" s="322"/>
      <c r="H67" s="317" t="s">
        <v>1793</v>
      </c>
      <c r="I67" s="317" t="s">
        <v>1808</v>
      </c>
      <c r="J67" s="338"/>
      <c r="K67" s="317"/>
      <c r="L67" s="317" t="s">
        <v>1809</v>
      </c>
      <c r="M67" s="317"/>
      <c r="N67" s="317" t="s">
        <v>1809</v>
      </c>
      <c r="O67" s="317"/>
      <c r="P67" s="317"/>
      <c r="Q67" s="317"/>
      <c r="R67" s="317"/>
      <c r="S67" s="333" t="s">
        <v>817</v>
      </c>
      <c r="T67" s="320" t="s">
        <v>820</v>
      </c>
      <c r="U67" s="320" t="s">
        <v>820</v>
      </c>
      <c r="V67" s="317"/>
      <c r="W67" s="317" t="s">
        <v>864</v>
      </c>
      <c r="X67" s="317" t="s">
        <v>1810</v>
      </c>
      <c r="Y67" s="317"/>
      <c r="Z67" s="317"/>
      <c r="AA67" s="317" t="s">
        <v>864</v>
      </c>
      <c r="AB67" s="317" t="s">
        <v>864</v>
      </c>
      <c r="AC67" s="321" t="s">
        <v>1559</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1811</v>
      </c>
      <c r="F68" s="322"/>
      <c r="G68" s="322"/>
      <c r="H68" s="323" t="s">
        <v>1812</v>
      </c>
      <c r="I68" s="323" t="s">
        <v>1813</v>
      </c>
      <c r="J68" s="323" t="s">
        <v>1032</v>
      </c>
      <c r="K68" s="323" t="s">
        <v>864</v>
      </c>
      <c r="L68" s="323" t="s">
        <v>1814</v>
      </c>
      <c r="M68" s="323"/>
      <c r="N68" s="323" t="s">
        <v>1814</v>
      </c>
      <c r="O68" s="323"/>
      <c r="P68" s="323"/>
      <c r="Q68" s="323"/>
      <c r="R68" s="323"/>
      <c r="S68" s="333" t="s">
        <v>817</v>
      </c>
      <c r="T68" s="335" t="s">
        <v>820</v>
      </c>
      <c r="U68" s="335" t="s">
        <v>820</v>
      </c>
      <c r="V68" s="323"/>
      <c r="W68" s="323"/>
      <c r="X68" s="323" t="s">
        <v>863</v>
      </c>
      <c r="Y68" s="323"/>
      <c r="Z68" s="323"/>
      <c r="AA68" s="323" t="s">
        <v>864</v>
      </c>
      <c r="AB68" s="323" t="s">
        <v>864</v>
      </c>
      <c r="AC68" s="321" t="s">
        <v>1559</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1815</v>
      </c>
      <c r="F69" s="342"/>
      <c r="G69" s="342"/>
      <c r="H69" s="317" t="s">
        <v>1816</v>
      </c>
      <c r="I69" s="317" t="s">
        <v>1817</v>
      </c>
      <c r="J69" s="317" t="s">
        <v>1039</v>
      </c>
      <c r="K69" s="317"/>
      <c r="L69" s="317" t="s">
        <v>1632</v>
      </c>
      <c r="M69" s="317"/>
      <c r="N69" s="317" t="s">
        <v>1632</v>
      </c>
      <c r="O69" s="317"/>
      <c r="P69" s="317"/>
      <c r="Q69" s="317"/>
      <c r="R69" s="317"/>
      <c r="S69" s="327" t="s">
        <v>817</v>
      </c>
      <c r="T69" s="327" t="s">
        <v>817</v>
      </c>
      <c r="U69" s="327" t="s">
        <v>817</v>
      </c>
      <c r="V69" s="317"/>
      <c r="W69" s="317"/>
      <c r="X69" s="317" t="s">
        <v>863</v>
      </c>
      <c r="Y69" s="317"/>
      <c r="Z69" s="317"/>
      <c r="AA69" s="317" t="s">
        <v>864</v>
      </c>
      <c r="AB69" s="317" t="s">
        <v>864</v>
      </c>
      <c r="AC69" s="321" t="s">
        <v>1559</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1063</v>
      </c>
      <c r="F70" s="322"/>
      <c r="G70" s="322"/>
      <c r="H70" s="323" t="s">
        <v>1818</v>
      </c>
      <c r="I70" s="323" t="s">
        <v>1819</v>
      </c>
      <c r="J70" s="323" t="s">
        <v>1820</v>
      </c>
      <c r="K70" s="323" t="s">
        <v>864</v>
      </c>
      <c r="L70" s="323" t="s">
        <v>1644</v>
      </c>
      <c r="M70" s="323"/>
      <c r="N70" s="323" t="s">
        <v>1644</v>
      </c>
      <c r="O70" s="323"/>
      <c r="P70" s="323"/>
      <c r="Q70" s="323"/>
      <c r="R70" s="323"/>
      <c r="S70" s="333" t="s">
        <v>817</v>
      </c>
      <c r="T70" s="333" t="s">
        <v>817</v>
      </c>
      <c r="U70" s="333" t="s">
        <v>817</v>
      </c>
      <c r="V70" s="323"/>
      <c r="W70" s="323"/>
      <c r="X70" s="323" t="s">
        <v>863</v>
      </c>
      <c r="Y70" s="323"/>
      <c r="Z70" s="323"/>
      <c r="AA70" s="323" t="s">
        <v>864</v>
      </c>
      <c r="AB70" s="323" t="s">
        <v>864</v>
      </c>
      <c r="AC70" s="332" t="s">
        <v>1559</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1821</v>
      </c>
      <c r="F71" s="340"/>
      <c r="G71" s="326"/>
      <c r="H71" s="317" t="s">
        <v>1592</v>
      </c>
      <c r="I71" s="317" t="s">
        <v>1822</v>
      </c>
      <c r="J71" s="317" t="s">
        <v>1823</v>
      </c>
      <c r="K71" s="317"/>
      <c r="L71" s="317" t="s">
        <v>1824</v>
      </c>
      <c r="M71" s="317"/>
      <c r="N71" s="317" t="s">
        <v>1824</v>
      </c>
      <c r="O71" s="317"/>
      <c r="P71" s="317"/>
      <c r="Q71" s="317"/>
      <c r="R71" s="317"/>
      <c r="S71" s="327" t="s">
        <v>817</v>
      </c>
      <c r="T71" s="327" t="s">
        <v>817</v>
      </c>
      <c r="U71" s="327" t="s">
        <v>817</v>
      </c>
      <c r="V71" s="317"/>
      <c r="W71" s="317"/>
      <c r="X71" s="317" t="s">
        <v>863</v>
      </c>
      <c r="Y71" s="317"/>
      <c r="Z71" s="317"/>
      <c r="AA71" s="317" t="s">
        <v>864</v>
      </c>
      <c r="AB71" s="317" t="s">
        <v>864</v>
      </c>
      <c r="AC71" s="321" t="s">
        <v>1559</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1158</v>
      </c>
      <c r="F72" s="322"/>
      <c r="G72" s="322"/>
      <c r="H72" s="323" t="s">
        <v>1592</v>
      </c>
      <c r="I72" s="323" t="s">
        <v>1825</v>
      </c>
      <c r="J72" s="323" t="s">
        <v>1160</v>
      </c>
      <c r="K72" s="323"/>
      <c r="L72" s="323" t="s">
        <v>1826</v>
      </c>
      <c r="M72" s="323"/>
      <c r="N72" s="323" t="s">
        <v>1826</v>
      </c>
      <c r="O72" s="323"/>
      <c r="P72" s="323"/>
      <c r="Q72" s="323"/>
      <c r="R72" s="323"/>
      <c r="S72" s="333" t="s">
        <v>817</v>
      </c>
      <c r="T72" s="333" t="s">
        <v>817</v>
      </c>
      <c r="U72" s="333" t="s">
        <v>817</v>
      </c>
      <c r="V72" s="323"/>
      <c r="W72" s="323"/>
      <c r="X72" s="323" t="s">
        <v>863</v>
      </c>
      <c r="Y72" s="323"/>
      <c r="Z72" s="323"/>
      <c r="AA72" s="323" t="s">
        <v>864</v>
      </c>
      <c r="AB72" s="323" t="s">
        <v>864</v>
      </c>
      <c r="AC72" s="321" t="s">
        <v>1559</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1128</v>
      </c>
      <c r="F73" s="326"/>
      <c r="G73" s="326"/>
      <c r="H73" s="317" t="s">
        <v>771</v>
      </c>
      <c r="I73" s="317"/>
      <c r="J73" s="338"/>
      <c r="K73" s="317"/>
      <c r="L73" s="317" t="s">
        <v>1827</v>
      </c>
      <c r="M73" s="317"/>
      <c r="N73" s="317" t="s">
        <v>1827</v>
      </c>
      <c r="O73" s="317"/>
      <c r="P73" s="317"/>
      <c r="Q73" s="317"/>
      <c r="R73" s="317"/>
      <c r="S73" s="344" t="s">
        <v>823</v>
      </c>
      <c r="T73" s="349" t="s">
        <v>1828</v>
      </c>
      <c r="U73" s="349" t="s">
        <v>1828</v>
      </c>
      <c r="V73" s="317"/>
      <c r="W73" s="317" t="s">
        <v>864</v>
      </c>
      <c r="X73" s="317" t="s">
        <v>1130</v>
      </c>
      <c r="Y73" s="317"/>
      <c r="Z73" s="317"/>
      <c r="AA73" s="317" t="s">
        <v>864</v>
      </c>
      <c r="AB73" s="317" t="s">
        <v>864</v>
      </c>
      <c r="AC73" s="321" t="s">
        <v>1559</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1829</v>
      </c>
      <c r="G74" s="322"/>
      <c r="H74" s="323" t="s">
        <v>1830</v>
      </c>
      <c r="I74" s="323" t="s">
        <v>1831</v>
      </c>
      <c r="J74" s="323" t="s">
        <v>1832</v>
      </c>
      <c r="K74" s="323" t="s">
        <v>864</v>
      </c>
      <c r="L74" s="323" t="s">
        <v>1833</v>
      </c>
      <c r="M74" s="323"/>
      <c r="N74" s="323" t="s">
        <v>1833</v>
      </c>
      <c r="O74" s="323"/>
      <c r="P74" s="323"/>
      <c r="Q74" s="323"/>
      <c r="R74" s="323"/>
      <c r="S74" s="325" t="s">
        <v>820</v>
      </c>
      <c r="T74" s="325" t="s">
        <v>820</v>
      </c>
      <c r="U74" s="325" t="s">
        <v>820</v>
      </c>
      <c r="V74" s="323"/>
      <c r="W74" s="323"/>
      <c r="X74" s="323" t="s">
        <v>1053</v>
      </c>
      <c r="Y74" s="323"/>
      <c r="Z74" s="323"/>
      <c r="AA74" s="323" t="s">
        <v>864</v>
      </c>
      <c r="AB74" s="323" t="s">
        <v>864</v>
      </c>
      <c r="AC74" s="321" t="s">
        <v>1559</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1137</v>
      </c>
      <c r="G75" s="326"/>
      <c r="H75" s="317" t="s">
        <v>1834</v>
      </c>
      <c r="I75" s="317" t="s">
        <v>1835</v>
      </c>
      <c r="J75" s="318" t="s">
        <v>1836</v>
      </c>
      <c r="K75" s="317" t="s">
        <v>864</v>
      </c>
      <c r="L75" s="317" t="s">
        <v>1837</v>
      </c>
      <c r="M75" s="317"/>
      <c r="N75" s="317" t="s">
        <v>1837</v>
      </c>
      <c r="O75" s="317"/>
      <c r="P75" s="317"/>
      <c r="Q75" s="317"/>
      <c r="R75" s="317"/>
      <c r="S75" s="320" t="s">
        <v>820</v>
      </c>
      <c r="T75" s="320" t="s">
        <v>820</v>
      </c>
      <c r="U75" s="320" t="s">
        <v>820</v>
      </c>
      <c r="V75" s="317"/>
      <c r="W75" s="317"/>
      <c r="X75" s="317" t="s">
        <v>1053</v>
      </c>
      <c r="Y75" s="317"/>
      <c r="Z75" s="317"/>
      <c r="AA75" s="317" t="s">
        <v>864</v>
      </c>
      <c r="AB75" s="317" t="s">
        <v>864</v>
      </c>
      <c r="AC75" s="332" t="s">
        <v>1559</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1838</v>
      </c>
      <c r="G76" s="322"/>
      <c r="H76" s="323" t="s">
        <v>1839</v>
      </c>
      <c r="I76" s="323" t="s">
        <v>1840</v>
      </c>
      <c r="J76" s="323">
        <v>1</v>
      </c>
      <c r="K76" s="323" t="s">
        <v>864</v>
      </c>
      <c r="L76" s="323" t="s">
        <v>1841</v>
      </c>
      <c r="M76" s="323"/>
      <c r="N76" s="323" t="s">
        <v>1841</v>
      </c>
      <c r="O76" s="323"/>
      <c r="P76" s="323"/>
      <c r="Q76" s="323"/>
      <c r="R76" s="323"/>
      <c r="S76" s="333" t="s">
        <v>817</v>
      </c>
      <c r="T76" s="333" t="s">
        <v>817</v>
      </c>
      <c r="U76" s="333" t="s">
        <v>817</v>
      </c>
      <c r="V76" s="323"/>
      <c r="W76" s="323"/>
      <c r="X76" s="323" t="s">
        <v>1053</v>
      </c>
      <c r="Y76" s="323"/>
      <c r="Z76" s="323"/>
      <c r="AA76" s="323" t="s">
        <v>864</v>
      </c>
      <c r="AB76" s="323" t="s">
        <v>864</v>
      </c>
      <c r="AC76" s="321" t="s">
        <v>1559</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1385</v>
      </c>
      <c r="F77" s="326"/>
      <c r="G77" s="326"/>
      <c r="H77" s="317" t="s">
        <v>1842</v>
      </c>
      <c r="I77" s="317" t="s">
        <v>1843</v>
      </c>
      <c r="J77" s="317" t="s">
        <v>1844</v>
      </c>
      <c r="K77" s="317" t="s">
        <v>864</v>
      </c>
      <c r="L77" s="317" t="s">
        <v>1155</v>
      </c>
      <c r="M77" s="317"/>
      <c r="N77" s="317" t="s">
        <v>1155</v>
      </c>
      <c r="O77" s="317"/>
      <c r="P77" s="317"/>
      <c r="Q77" s="317"/>
      <c r="R77" s="317"/>
      <c r="S77" s="344" t="s">
        <v>823</v>
      </c>
      <c r="T77" s="344" t="s">
        <v>823</v>
      </c>
      <c r="U77" s="344" t="s">
        <v>823</v>
      </c>
      <c r="V77" s="317"/>
      <c r="W77" s="317"/>
      <c r="X77" s="317" t="s">
        <v>863</v>
      </c>
      <c r="Y77" s="317"/>
      <c r="Z77" s="317"/>
      <c r="AA77" s="317" t="s">
        <v>864</v>
      </c>
      <c r="AB77" s="317" t="s">
        <v>864</v>
      </c>
      <c r="AC77" s="321" t="s">
        <v>1559</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1845</v>
      </c>
      <c r="D78" s="322"/>
      <c r="E78" s="322"/>
      <c r="F78" s="322"/>
      <c r="G78" s="322"/>
      <c r="H78" s="323" t="s">
        <v>1592</v>
      </c>
      <c r="I78" s="323" t="s">
        <v>1846</v>
      </c>
      <c r="J78" s="323" t="s">
        <v>1847</v>
      </c>
      <c r="K78" s="323"/>
      <c r="L78" s="323" t="s">
        <v>1848</v>
      </c>
      <c r="M78" s="323"/>
      <c r="N78" s="323" t="s">
        <v>1848</v>
      </c>
      <c r="O78" s="323"/>
      <c r="P78" s="323"/>
      <c r="Q78" s="323"/>
      <c r="R78" s="323"/>
      <c r="S78" s="333" t="s">
        <v>817</v>
      </c>
      <c r="T78" s="334" t="s">
        <v>817</v>
      </c>
      <c r="U78" s="334" t="s">
        <v>817</v>
      </c>
      <c r="V78" s="323"/>
      <c r="W78" s="323"/>
      <c r="X78" s="323" t="s">
        <v>863</v>
      </c>
      <c r="Y78" s="323"/>
      <c r="Z78" s="323" t="s">
        <v>1849</v>
      </c>
      <c r="AA78" s="323" t="s">
        <v>864</v>
      </c>
      <c r="AB78" s="323" t="s">
        <v>864</v>
      </c>
      <c r="AC78" s="321" t="s">
        <v>1559</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1614</v>
      </c>
      <c r="D79" s="326"/>
      <c r="E79" s="326"/>
      <c r="F79" s="326"/>
      <c r="G79" s="326"/>
      <c r="H79" s="317" t="s">
        <v>1592</v>
      </c>
      <c r="I79" s="317" t="s">
        <v>1850</v>
      </c>
      <c r="J79" s="317" t="s">
        <v>1851</v>
      </c>
      <c r="K79" s="317" t="s">
        <v>864</v>
      </c>
      <c r="L79" s="317" t="s">
        <v>1618</v>
      </c>
      <c r="M79" s="317"/>
      <c r="N79" s="317" t="s">
        <v>1618</v>
      </c>
      <c r="O79" s="317"/>
      <c r="P79" s="317"/>
      <c r="Q79" s="317"/>
      <c r="R79" s="317"/>
      <c r="S79" s="327" t="s">
        <v>817</v>
      </c>
      <c r="T79" s="327" t="s">
        <v>817</v>
      </c>
      <c r="U79" s="327" t="s">
        <v>817</v>
      </c>
      <c r="V79" s="317"/>
      <c r="W79" s="317"/>
      <c r="X79" s="317" t="s">
        <v>863</v>
      </c>
      <c r="Y79" s="317"/>
      <c r="Z79" s="317"/>
      <c r="AA79" s="317" t="s">
        <v>864</v>
      </c>
      <c r="AB79" s="317" t="s">
        <v>864</v>
      </c>
      <c r="AC79" s="321" t="s">
        <v>1559</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1852</v>
      </c>
      <c r="C80" s="322"/>
      <c r="D80" s="322"/>
      <c r="E80" s="322"/>
      <c r="F80" s="322"/>
      <c r="G80" s="322"/>
      <c r="H80" s="323" t="s">
        <v>1853</v>
      </c>
      <c r="I80" s="323" t="s">
        <v>1854</v>
      </c>
      <c r="J80" s="330"/>
      <c r="K80" s="323"/>
      <c r="L80" s="323" t="s">
        <v>1855</v>
      </c>
      <c r="M80" s="323"/>
      <c r="N80" s="323" t="s">
        <v>1855</v>
      </c>
      <c r="O80" s="323"/>
      <c r="P80" s="323"/>
      <c r="Q80" s="323"/>
      <c r="R80" s="323"/>
      <c r="S80" s="331" t="s">
        <v>823</v>
      </c>
      <c r="T80" s="331" t="s">
        <v>823</v>
      </c>
      <c r="U80" s="331" t="s">
        <v>823</v>
      </c>
      <c r="V80" s="323"/>
      <c r="W80" s="323" t="s">
        <v>864</v>
      </c>
      <c r="X80" s="323" t="s">
        <v>1856</v>
      </c>
      <c r="Y80" s="323"/>
      <c r="Z80" s="323"/>
      <c r="AA80" s="323" t="s">
        <v>864</v>
      </c>
      <c r="AB80" s="323" t="s">
        <v>864</v>
      </c>
      <c r="AC80" s="332" t="s">
        <v>1559</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1063</v>
      </c>
      <c r="D81" s="326"/>
      <c r="E81" s="326"/>
      <c r="F81" s="326"/>
      <c r="G81" s="326"/>
      <c r="H81" s="317" t="s">
        <v>1857</v>
      </c>
      <c r="I81" s="317" t="s">
        <v>1858</v>
      </c>
      <c r="J81" s="317" t="s">
        <v>1859</v>
      </c>
      <c r="K81" s="317" t="s">
        <v>864</v>
      </c>
      <c r="L81" s="317" t="s">
        <v>1644</v>
      </c>
      <c r="M81" s="317"/>
      <c r="N81" s="317" t="s">
        <v>1644</v>
      </c>
      <c r="O81" s="317"/>
      <c r="P81" s="317"/>
      <c r="Q81" s="317"/>
      <c r="R81" s="317"/>
      <c r="S81" s="320" t="s">
        <v>820</v>
      </c>
      <c r="T81" s="320" t="s">
        <v>820</v>
      </c>
      <c r="U81" s="320" t="s">
        <v>820</v>
      </c>
      <c r="V81" s="317"/>
      <c r="W81" s="317"/>
      <c r="X81" s="317" t="s">
        <v>863</v>
      </c>
      <c r="Y81" s="317"/>
      <c r="Z81" s="317" t="s">
        <v>1860</v>
      </c>
      <c r="AA81" s="317" t="s">
        <v>864</v>
      </c>
      <c r="AB81" s="317" t="s">
        <v>864</v>
      </c>
      <c r="AC81" s="321" t="s">
        <v>1559</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1614</v>
      </c>
      <c r="D82" s="322"/>
      <c r="E82" s="322"/>
      <c r="F82" s="322"/>
      <c r="G82" s="322"/>
      <c r="H82" s="323" t="s">
        <v>1861</v>
      </c>
      <c r="I82" s="323" t="s">
        <v>1862</v>
      </c>
      <c r="J82" s="323" t="s">
        <v>1863</v>
      </c>
      <c r="K82" s="323" t="s">
        <v>864</v>
      </c>
      <c r="L82" s="323" t="s">
        <v>1618</v>
      </c>
      <c r="M82" s="323"/>
      <c r="N82" s="323" t="s">
        <v>1618</v>
      </c>
      <c r="O82" s="323"/>
      <c r="P82" s="323"/>
      <c r="Q82" s="323"/>
      <c r="R82" s="323"/>
      <c r="S82" s="333" t="s">
        <v>817</v>
      </c>
      <c r="T82" s="333" t="s">
        <v>817</v>
      </c>
      <c r="U82" s="333" t="s">
        <v>817</v>
      </c>
      <c r="V82" s="323"/>
      <c r="W82" s="323"/>
      <c r="X82" s="323" t="s">
        <v>863</v>
      </c>
      <c r="Y82" s="323"/>
      <c r="Z82" s="323"/>
      <c r="AA82" s="323" t="s">
        <v>864</v>
      </c>
      <c r="AB82" s="323" t="s">
        <v>864</v>
      </c>
      <c r="AC82" s="321" t="s">
        <v>1559</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1864</v>
      </c>
      <c r="D83" s="326"/>
      <c r="E83" s="326"/>
      <c r="F83" s="326"/>
      <c r="G83" s="326"/>
      <c r="H83" s="317" t="s">
        <v>1865</v>
      </c>
      <c r="I83" s="317" t="s">
        <v>1866</v>
      </c>
      <c r="J83" s="317" t="s">
        <v>1867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1559</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1868</v>
      </c>
      <c r="D84" s="339"/>
      <c r="E84" s="322"/>
      <c r="F84" s="322"/>
      <c r="G84" s="322"/>
      <c r="H84" s="323" t="s">
        <v>1869</v>
      </c>
      <c r="I84" s="323" t="s">
        <v>1870</v>
      </c>
      <c r="J84" s="323" t="s">
        <v>1871</v>
      </c>
      <c r="K84" s="323" t="s">
        <v>864</v>
      </c>
      <c r="L84" s="323" t="s">
        <v>1626</v>
      </c>
      <c r="M84" s="323"/>
      <c r="N84" s="323" t="s">
        <v>1626</v>
      </c>
      <c r="O84" s="323"/>
      <c r="P84" s="323"/>
      <c r="Q84" s="323"/>
      <c r="R84" s="323"/>
      <c r="S84" s="333" t="s">
        <v>817</v>
      </c>
      <c r="T84" s="333" t="s">
        <v>817</v>
      </c>
      <c r="U84" s="333" t="s">
        <v>817</v>
      </c>
      <c r="V84" s="323"/>
      <c r="W84" s="323"/>
      <c r="X84" s="323" t="s">
        <v>863</v>
      </c>
      <c r="Y84" s="323"/>
      <c r="Z84" s="323"/>
      <c r="AA84" s="323" t="s">
        <v>864</v>
      </c>
      <c r="AB84" s="323" t="s">
        <v>864</v>
      </c>
      <c r="AC84" s="321" t="s">
        <v>1559</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1872</v>
      </c>
      <c r="D85" s="326"/>
      <c r="E85" s="326"/>
      <c r="F85" s="326"/>
      <c r="G85" s="326"/>
      <c r="H85" s="317" t="s">
        <v>1873</v>
      </c>
      <c r="I85" s="317" t="s">
        <v>1874</v>
      </c>
      <c r="J85" s="317" t="s">
        <v>1875</v>
      </c>
      <c r="K85" s="317" t="s">
        <v>864</v>
      </c>
      <c r="L85" s="317" t="s">
        <v>1632</v>
      </c>
      <c r="M85" s="317"/>
      <c r="N85" s="317" t="s">
        <v>1632</v>
      </c>
      <c r="O85" s="317"/>
      <c r="P85" s="317"/>
      <c r="Q85" s="317"/>
      <c r="R85" s="317"/>
      <c r="S85" s="327" t="s">
        <v>817</v>
      </c>
      <c r="T85" s="328" t="s">
        <v>820</v>
      </c>
      <c r="U85" s="329" t="s">
        <v>817</v>
      </c>
      <c r="V85" s="317" t="s">
        <v>864</v>
      </c>
      <c r="W85" s="317"/>
      <c r="X85" s="317" t="s">
        <v>863</v>
      </c>
      <c r="Y85" s="317"/>
      <c r="Z85" s="317"/>
      <c r="AA85" s="317" t="s">
        <v>864</v>
      </c>
      <c r="AB85" s="317" t="s">
        <v>864</v>
      </c>
      <c r="AC85" s="332" t="s">
        <v>1559</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1876</v>
      </c>
      <c r="D86" s="322"/>
      <c r="E86" s="322"/>
      <c r="F86" s="322"/>
      <c r="G86" s="322"/>
      <c r="H86" s="323" t="s">
        <v>1877</v>
      </c>
      <c r="I86" s="323" t="s">
        <v>1878</v>
      </c>
      <c r="J86" s="323" t="s">
        <v>1722</v>
      </c>
      <c r="K86" s="323" t="s">
        <v>864</v>
      </c>
      <c r="L86" s="323" t="s">
        <v>1723</v>
      </c>
      <c r="M86" s="323"/>
      <c r="N86" s="323" t="s">
        <v>1723</v>
      </c>
      <c r="O86" s="323"/>
      <c r="P86" s="323"/>
      <c r="Q86" s="323"/>
      <c r="R86" s="323"/>
      <c r="S86" s="333" t="s">
        <v>817</v>
      </c>
      <c r="T86" s="333" t="s">
        <v>817</v>
      </c>
      <c r="U86" s="333" t="s">
        <v>817</v>
      </c>
      <c r="V86" s="323"/>
      <c r="W86" s="323"/>
      <c r="X86" s="323" t="s">
        <v>863</v>
      </c>
      <c r="Y86" s="323"/>
      <c r="Z86" s="323" t="s">
        <v>1879</v>
      </c>
      <c r="AA86" s="323" t="s">
        <v>864</v>
      </c>
      <c r="AB86" s="323" t="s">
        <v>864</v>
      </c>
      <c r="AC86" s="321" t="s">
        <v>1559</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1880</v>
      </c>
      <c r="D87" s="326"/>
      <c r="E87" s="326"/>
      <c r="F87" s="326"/>
      <c r="G87" s="326"/>
      <c r="H87" s="318" t="s">
        <v>1881</v>
      </c>
      <c r="I87" s="317" t="s">
        <v>1882</v>
      </c>
      <c r="J87" s="317" t="s">
        <v>1883</v>
      </c>
      <c r="K87" s="317" t="s">
        <v>864</v>
      </c>
      <c r="L87" s="317" t="s">
        <v>1884</v>
      </c>
      <c r="M87" s="317"/>
      <c r="N87" s="317" t="s">
        <v>1884</v>
      </c>
      <c r="O87" s="317"/>
      <c r="P87" s="317"/>
      <c r="Q87" s="317"/>
      <c r="R87" s="317"/>
      <c r="S87" s="327" t="s">
        <v>817</v>
      </c>
      <c r="T87" s="328" t="s">
        <v>820</v>
      </c>
      <c r="U87" s="329" t="s">
        <v>817</v>
      </c>
      <c r="V87" s="317" t="s">
        <v>864</v>
      </c>
      <c r="W87" s="317"/>
      <c r="X87" s="317" t="s">
        <v>879</v>
      </c>
      <c r="Y87" s="317"/>
      <c r="Z87" s="317"/>
      <c r="AA87" s="317" t="s">
        <v>864</v>
      </c>
      <c r="AB87" s="317" t="s">
        <v>864</v>
      </c>
      <c r="AC87" s="321" t="s">
        <v>1559</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1885</v>
      </c>
      <c r="D88" s="322"/>
      <c r="E88" s="322"/>
      <c r="F88" s="322"/>
      <c r="G88" s="322"/>
      <c r="H88" s="323" t="s">
        <v>1886</v>
      </c>
      <c r="I88" s="323" t="s">
        <v>1887</v>
      </c>
      <c r="J88" s="323" t="s">
        <v>1888</v>
      </c>
      <c r="K88" s="323" t="s">
        <v>864</v>
      </c>
      <c r="L88" s="323" t="s">
        <v>1889</v>
      </c>
      <c r="M88" s="323"/>
      <c r="N88" s="323" t="s">
        <v>1889</v>
      </c>
      <c r="O88" s="323"/>
      <c r="P88" s="323"/>
      <c r="Q88" s="323"/>
      <c r="R88" s="323"/>
      <c r="S88" s="333" t="s">
        <v>817</v>
      </c>
      <c r="T88" s="334" t="s">
        <v>817</v>
      </c>
      <c r="U88" s="334" t="s">
        <v>817</v>
      </c>
      <c r="V88" s="323"/>
      <c r="W88" s="323"/>
      <c r="X88" s="323" t="s">
        <v>879</v>
      </c>
      <c r="Y88" s="323"/>
      <c r="Z88" s="323"/>
      <c r="AA88" s="323" t="s">
        <v>864</v>
      </c>
      <c r="AB88" s="323" t="s">
        <v>864</v>
      </c>
      <c r="AC88" s="321" t="s">
        <v>1559</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1890</v>
      </c>
      <c r="D89" s="326"/>
      <c r="E89" s="326"/>
      <c r="F89" s="326"/>
      <c r="G89" s="326"/>
      <c r="H89" s="317" t="s">
        <v>1891</v>
      </c>
      <c r="I89" s="317" t="s">
        <v>1892</v>
      </c>
      <c r="J89" s="317" t="s">
        <v>1893</v>
      </c>
      <c r="K89" s="317" t="s">
        <v>864</v>
      </c>
      <c r="L89" s="317" t="s">
        <v>1894</v>
      </c>
      <c r="M89" s="317"/>
      <c r="N89" s="317" t="s">
        <v>1894</v>
      </c>
      <c r="O89" s="317"/>
      <c r="P89" s="317"/>
      <c r="Q89" s="317"/>
      <c r="R89" s="317"/>
      <c r="S89" s="331" t="s">
        <v>823</v>
      </c>
      <c r="T89" s="331" t="s">
        <v>823</v>
      </c>
      <c r="U89" s="331" t="s">
        <v>823</v>
      </c>
      <c r="V89" s="317"/>
      <c r="W89" s="317"/>
      <c r="X89" s="317" t="s">
        <v>863</v>
      </c>
      <c r="Y89" s="317"/>
      <c r="Z89" s="317"/>
      <c r="AA89" s="317" t="s">
        <v>864</v>
      </c>
      <c r="AB89" s="317" t="s">
        <v>864</v>
      </c>
      <c r="AC89" s="321" t="s">
        <v>1559</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1895</v>
      </c>
      <c r="D90" s="336"/>
      <c r="E90" s="336"/>
      <c r="F90" s="336"/>
      <c r="G90" s="336"/>
      <c r="H90" s="323" t="s">
        <v>1896</v>
      </c>
      <c r="I90" s="323" t="s">
        <v>1897</v>
      </c>
      <c r="J90" s="323"/>
      <c r="K90" s="323" t="s">
        <v>864</v>
      </c>
      <c r="L90" s="323" t="s">
        <v>1898</v>
      </c>
      <c r="M90" s="323"/>
      <c r="N90" s="323" t="s">
        <v>1898</v>
      </c>
      <c r="O90" s="323"/>
      <c r="P90" s="323"/>
      <c r="Q90" s="323"/>
      <c r="R90" s="323"/>
      <c r="S90" s="331" t="s">
        <v>823</v>
      </c>
      <c r="T90" s="331" t="s">
        <v>823</v>
      </c>
      <c r="U90" s="331" t="s">
        <v>823</v>
      </c>
      <c r="V90" s="323"/>
      <c r="W90" s="323"/>
      <c r="X90" s="323" t="s">
        <v>863</v>
      </c>
      <c r="Y90" s="323"/>
      <c r="Z90" s="323"/>
      <c r="AA90" s="323" t="s">
        <v>864</v>
      </c>
      <c r="AB90" s="323" t="s">
        <v>864</v>
      </c>
      <c r="AC90" s="332" t="s">
        <v>1559</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1899</v>
      </c>
      <c r="D91" s="316"/>
      <c r="E91" s="316"/>
      <c r="F91" s="316"/>
      <c r="G91" s="316"/>
      <c r="H91" s="317" t="s">
        <v>1900</v>
      </c>
      <c r="I91" s="317" t="s">
        <v>1901</v>
      </c>
      <c r="J91" s="317"/>
      <c r="K91" s="317" t="s">
        <v>864</v>
      </c>
      <c r="L91" s="317" t="s">
        <v>1902</v>
      </c>
      <c r="M91" s="317"/>
      <c r="N91" s="317" t="s">
        <v>1902</v>
      </c>
      <c r="O91" s="317"/>
      <c r="P91" s="317"/>
      <c r="Q91" s="317"/>
      <c r="R91" s="317"/>
      <c r="S91" s="344" t="s">
        <v>823</v>
      </c>
      <c r="T91" s="344" t="s">
        <v>823</v>
      </c>
      <c r="U91" s="344" t="s">
        <v>823</v>
      </c>
      <c r="V91" s="317"/>
      <c r="W91" s="317"/>
      <c r="X91" s="317" t="s">
        <v>863</v>
      </c>
      <c r="Y91" s="317"/>
      <c r="Z91" s="317"/>
      <c r="AA91" s="317" t="s">
        <v>864</v>
      </c>
      <c r="AB91" s="317" t="s">
        <v>864</v>
      </c>
      <c r="AC91" s="321" t="s">
        <v>1559</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1903</v>
      </c>
      <c r="D92" s="336"/>
      <c r="E92" s="336"/>
      <c r="F92" s="336"/>
      <c r="G92" s="336"/>
      <c r="H92" s="324" t="s">
        <v>1904</v>
      </c>
      <c r="I92" s="323" t="s">
        <v>1905</v>
      </c>
      <c r="J92" s="323" t="s">
        <v>1906</v>
      </c>
      <c r="K92" s="323" t="s">
        <v>864</v>
      </c>
      <c r="L92" s="323" t="s">
        <v>1907</v>
      </c>
      <c r="M92" s="323"/>
      <c r="N92" s="323" t="s">
        <v>1907</v>
      </c>
      <c r="O92" s="323"/>
      <c r="P92" s="323"/>
      <c r="Q92" s="323"/>
      <c r="R92" s="323"/>
      <c r="S92" s="333" t="s">
        <v>817</v>
      </c>
      <c r="T92" s="333" t="s">
        <v>817</v>
      </c>
      <c r="U92" s="333" t="s">
        <v>817</v>
      </c>
      <c r="V92" s="323"/>
      <c r="W92" s="323"/>
      <c r="X92" s="323" t="s">
        <v>863</v>
      </c>
      <c r="Y92" s="323"/>
      <c r="Z92" s="323"/>
      <c r="AA92" s="323" t="s">
        <v>864</v>
      </c>
      <c r="AB92" s="323" t="s">
        <v>864</v>
      </c>
      <c r="AC92" s="321" t="s">
        <v>1559</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1908</v>
      </c>
      <c r="D93" s="326" t="s">
        <v>1909</v>
      </c>
      <c r="E93" s="326"/>
      <c r="F93" s="326"/>
      <c r="G93" s="326"/>
      <c r="H93" s="317" t="s">
        <v>1910</v>
      </c>
      <c r="I93" s="317" t="s">
        <v>1808</v>
      </c>
      <c r="J93" s="338"/>
      <c r="K93" s="317" t="s">
        <v>864</v>
      </c>
      <c r="L93" s="317" t="s">
        <v>1809</v>
      </c>
      <c r="M93" s="317"/>
      <c r="N93" s="317" t="s">
        <v>1809</v>
      </c>
      <c r="O93" s="317"/>
      <c r="P93" s="317"/>
      <c r="Q93" s="317"/>
      <c r="R93" s="317"/>
      <c r="S93" s="327" t="s">
        <v>817</v>
      </c>
      <c r="T93" s="329" t="s">
        <v>817</v>
      </c>
      <c r="U93" s="329" t="s">
        <v>817</v>
      </c>
      <c r="V93" s="317"/>
      <c r="W93" s="317" t="s">
        <v>864</v>
      </c>
      <c r="X93" s="317" t="s">
        <v>1810</v>
      </c>
      <c r="Y93" s="317"/>
      <c r="Z93" s="317"/>
      <c r="AA93" s="317" t="s">
        <v>864</v>
      </c>
      <c r="AB93" s="317" t="s">
        <v>864</v>
      </c>
      <c r="AC93" s="321" t="s">
        <v>1559</v>
      </c>
      <c r="AD93" s="317"/>
      <c r="AE93" s="317" t="s">
        <v>1911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1912</v>
      </c>
      <c r="D94" s="322"/>
      <c r="E94" s="322"/>
      <c r="F94" s="322"/>
      <c r="G94" s="322"/>
      <c r="H94" s="323" t="s">
        <v>1913</v>
      </c>
      <c r="I94" s="323" t="s">
        <v>1914</v>
      </c>
      <c r="J94" s="323">
        <v>5</v>
      </c>
      <c r="K94" s="323" t="s">
        <v>864</v>
      </c>
      <c r="L94" s="323" t="s">
        <v>1915</v>
      </c>
      <c r="M94" s="323"/>
      <c r="N94" s="323" t="s">
        <v>1915</v>
      </c>
      <c r="O94" s="323"/>
      <c r="P94" s="323"/>
      <c r="Q94" s="323"/>
      <c r="R94" s="323"/>
      <c r="S94" s="333" t="s">
        <v>817</v>
      </c>
      <c r="T94" s="333" t="s">
        <v>817</v>
      </c>
      <c r="U94" s="333" t="s">
        <v>817</v>
      </c>
      <c r="V94" s="323"/>
      <c r="W94" s="323"/>
      <c r="X94" s="323" t="s">
        <v>863</v>
      </c>
      <c r="Y94" s="323"/>
      <c r="Z94" s="323" t="s">
        <v>1916</v>
      </c>
      <c r="AA94" s="323" t="s">
        <v>864</v>
      </c>
      <c r="AB94" s="323" t="s">
        <v>864</v>
      </c>
      <c r="AC94" s="321" t="s">
        <v>1559</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1917</v>
      </c>
      <c r="C95" s="343"/>
      <c r="D95" s="343"/>
      <c r="E95" s="343"/>
      <c r="F95" s="343"/>
      <c r="G95" s="343"/>
      <c r="H95" s="317" t="s">
        <v>1918</v>
      </c>
      <c r="I95" s="317" t="s">
        <v>1919</v>
      </c>
      <c r="J95" s="338"/>
      <c r="K95" s="317"/>
      <c r="L95" s="317" t="s">
        <v>1920</v>
      </c>
      <c r="M95" s="317"/>
      <c r="N95" s="317" t="s">
        <v>1920</v>
      </c>
      <c r="O95" s="317"/>
      <c r="P95" s="317"/>
      <c r="Q95" s="317"/>
      <c r="R95" s="317"/>
      <c r="S95" s="344" t="s">
        <v>823</v>
      </c>
      <c r="T95" s="317"/>
      <c r="U95" s="350" t="s">
        <v>823</v>
      </c>
      <c r="V95" s="317"/>
      <c r="W95" s="317" t="s">
        <v>864</v>
      </c>
      <c r="X95" s="317" t="s">
        <v>1327</v>
      </c>
      <c r="Y95" s="317"/>
      <c r="Z95" s="317"/>
      <c r="AA95" s="317" t="s">
        <v>864</v>
      </c>
      <c r="AB95" s="317" t="s">
        <v>864</v>
      </c>
      <c r="AC95" s="332" t="s">
        <v>1559</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1921</v>
      </c>
      <c r="D96" s="351"/>
      <c r="E96" s="351"/>
      <c r="F96" s="351"/>
      <c r="G96" s="351"/>
      <c r="H96" s="323" t="s">
        <v>1922</v>
      </c>
      <c r="I96" s="323" t="s">
        <v>1923</v>
      </c>
      <c r="J96" s="330"/>
      <c r="K96" s="323" t="s">
        <v>864</v>
      </c>
      <c r="L96" s="323" t="s">
        <v>1924</v>
      </c>
      <c r="M96" s="323"/>
      <c r="N96" s="323" t="s">
        <v>1924</v>
      </c>
      <c r="O96" s="323"/>
      <c r="P96" s="323"/>
      <c r="Q96" s="323"/>
      <c r="R96" s="323"/>
      <c r="S96" s="325" t="s">
        <v>820</v>
      </c>
      <c r="T96" s="323"/>
      <c r="U96" s="352" t="s">
        <v>820</v>
      </c>
      <c r="V96" s="323"/>
      <c r="W96" s="323" t="s">
        <v>864</v>
      </c>
      <c r="X96" s="323" t="s">
        <v>1925</v>
      </c>
      <c r="Y96" s="323"/>
      <c r="Z96" s="323"/>
      <c r="AA96" s="323" t="s">
        <v>864</v>
      </c>
      <c r="AB96" s="323" t="s">
        <v>864</v>
      </c>
      <c r="AC96" s="321" t="s">
        <v>1559</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1926</v>
      </c>
      <c r="E97" s="354"/>
      <c r="F97" s="353"/>
      <c r="G97" s="353"/>
      <c r="H97" s="317" t="s">
        <v>1927</v>
      </c>
      <c r="I97" s="317" t="s">
        <v>1928</v>
      </c>
      <c r="J97" s="317" t="s">
        <v>1929</v>
      </c>
      <c r="K97" s="317"/>
      <c r="L97" s="317" t="s">
        <v>1930</v>
      </c>
      <c r="M97" s="317"/>
      <c r="N97" s="317" t="s">
        <v>1930</v>
      </c>
      <c r="O97" s="317"/>
      <c r="P97" s="317"/>
      <c r="Q97" s="317"/>
      <c r="R97" s="317"/>
      <c r="S97" s="317" t="s">
        <v>893</v>
      </c>
      <c r="T97" s="317"/>
      <c r="U97" s="355" t="s">
        <v>893</v>
      </c>
      <c r="V97" s="317"/>
      <c r="W97" s="317"/>
      <c r="X97" s="317" t="s">
        <v>863</v>
      </c>
      <c r="Y97" s="317"/>
      <c r="Z97" s="317" t="s">
        <v>1931</v>
      </c>
      <c r="AA97" s="317" t="s">
        <v>864</v>
      </c>
      <c r="AB97" s="317" t="s">
        <v>864</v>
      </c>
      <c r="AC97" s="321" t="s">
        <v>1559</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1932</v>
      </c>
      <c r="E98" s="131"/>
      <c r="F98" s="345"/>
      <c r="G98" s="345"/>
      <c r="H98" s="323" t="s">
        <v>1933</v>
      </c>
      <c r="I98" s="323" t="s">
        <v>1934</v>
      </c>
      <c r="J98" s="323"/>
      <c r="K98" s="323"/>
      <c r="L98" s="323" t="s">
        <v>1935</v>
      </c>
      <c r="M98" s="323"/>
      <c r="N98" s="323" t="s">
        <v>1935</v>
      </c>
      <c r="O98" s="323"/>
      <c r="P98" s="323"/>
      <c r="Q98" s="323"/>
      <c r="R98" s="323"/>
      <c r="S98" s="331" t="s">
        <v>823</v>
      </c>
      <c r="T98" s="341"/>
      <c r="U98" s="356" t="s">
        <v>823</v>
      </c>
      <c r="V98" s="323"/>
      <c r="W98" s="323"/>
      <c r="X98" s="323" t="s">
        <v>863</v>
      </c>
      <c r="Y98" s="323"/>
      <c r="Z98" s="323" t="s">
        <v>1936</v>
      </c>
      <c r="AA98" s="323" t="s">
        <v>864</v>
      </c>
      <c r="AB98" s="323" t="s">
        <v>864</v>
      </c>
      <c r="AC98" s="321" t="s">
        <v>1559</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1937</v>
      </c>
      <c r="E99" s="346"/>
      <c r="F99" s="342"/>
      <c r="G99" s="342"/>
      <c r="H99" s="317" t="s">
        <v>1938</v>
      </c>
      <c r="I99" s="317" t="s">
        <v>1939</v>
      </c>
      <c r="J99" s="317"/>
      <c r="K99" s="317"/>
      <c r="L99" s="317" t="s">
        <v>1940</v>
      </c>
      <c r="M99" s="317"/>
      <c r="N99" s="317" t="s">
        <v>1940</v>
      </c>
      <c r="O99" s="317"/>
      <c r="P99" s="317"/>
      <c r="Q99" s="317"/>
      <c r="R99" s="317"/>
      <c r="S99" s="344" t="s">
        <v>823</v>
      </c>
      <c r="T99" s="317"/>
      <c r="U99" s="350" t="s">
        <v>823</v>
      </c>
      <c r="V99" s="317"/>
      <c r="W99" s="317"/>
      <c r="X99" s="317" t="s">
        <v>863</v>
      </c>
      <c r="Y99" s="317"/>
      <c r="Z99" s="317"/>
      <c r="AA99" s="317" t="s">
        <v>864</v>
      </c>
      <c r="AB99" s="317" t="s">
        <v>864</v>
      </c>
      <c r="AC99" s="321" t="s">
        <v>1559</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1941</v>
      </c>
      <c r="D100" s="351"/>
      <c r="E100" s="351"/>
      <c r="F100" s="351"/>
      <c r="G100" s="351"/>
      <c r="H100" s="323" t="s">
        <v>1942</v>
      </c>
      <c r="I100" s="323" t="s">
        <v>1943</v>
      </c>
      <c r="J100" s="323" t="s">
        <v>1893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1944</v>
      </c>
      <c r="AA100" s="323" t="s">
        <v>864</v>
      </c>
      <c r="AB100" s="323" t="s">
        <v>864</v>
      </c>
      <c r="AC100" s="332" t="s">
        <v>1559</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1868</v>
      </c>
      <c r="D101" s="354"/>
      <c r="E101" s="353"/>
      <c r="F101" s="353"/>
      <c r="G101" s="353"/>
      <c r="H101" s="317" t="s">
        <v>1945</v>
      </c>
      <c r="I101" s="317" t="s">
        <v>1946</v>
      </c>
      <c r="J101" s="317" t="s">
        <v>1871</v>
      </c>
      <c r="K101" s="317" t="s">
        <v>864</v>
      </c>
      <c r="L101" s="317" t="s">
        <v>1626</v>
      </c>
      <c r="M101" s="317"/>
      <c r="N101" s="317" t="s">
        <v>1626</v>
      </c>
      <c r="O101" s="317"/>
      <c r="P101" s="317"/>
      <c r="Q101" s="317"/>
      <c r="R101" s="317"/>
      <c r="S101" s="327" t="s">
        <v>817</v>
      </c>
      <c r="T101" s="317"/>
      <c r="U101" s="358" t="s">
        <v>817</v>
      </c>
      <c r="V101" s="317"/>
      <c r="W101" s="317"/>
      <c r="X101" s="317" t="s">
        <v>863</v>
      </c>
      <c r="Y101" s="317"/>
      <c r="Z101" s="317"/>
      <c r="AA101" s="317" t="s">
        <v>864</v>
      </c>
      <c r="AB101" s="317" t="s">
        <v>864</v>
      </c>
      <c r="AC101" s="321" t="s">
        <v>1559</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1947</v>
      </c>
      <c r="D102" s="351"/>
      <c r="E102" s="351"/>
      <c r="F102" s="351"/>
      <c r="G102" s="351"/>
      <c r="H102" s="323" t="s">
        <v>1948</v>
      </c>
      <c r="I102" s="323" t="s">
        <v>1949</v>
      </c>
      <c r="J102" s="323" t="s">
        <v>1950</v>
      </c>
      <c r="K102" s="323" t="s">
        <v>864</v>
      </c>
      <c r="L102" s="323" t="s">
        <v>1632</v>
      </c>
      <c r="M102" s="323"/>
      <c r="N102" s="323" t="s">
        <v>1632</v>
      </c>
      <c r="O102" s="323"/>
      <c r="P102" s="323"/>
      <c r="Q102" s="323"/>
      <c r="R102" s="323"/>
      <c r="S102" s="333" t="s">
        <v>817</v>
      </c>
      <c r="T102" s="323"/>
      <c r="U102" s="357" t="s">
        <v>817</v>
      </c>
      <c r="V102" s="323"/>
      <c r="W102" s="323"/>
      <c r="X102" s="323" t="s">
        <v>863</v>
      </c>
      <c r="Y102" s="323"/>
      <c r="Z102" s="323"/>
      <c r="AA102" s="323" t="s">
        <v>864</v>
      </c>
      <c r="AB102" s="323" t="s">
        <v>864</v>
      </c>
      <c r="AC102" s="321" t="s">
        <v>1559</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1951</v>
      </c>
      <c r="D103" s="353"/>
      <c r="E103" s="353"/>
      <c r="F103" s="353"/>
      <c r="G103" s="353"/>
      <c r="H103" s="317" t="s">
        <v>1952</v>
      </c>
      <c r="I103" s="317"/>
      <c r="J103" s="317"/>
      <c r="K103" s="317" t="s">
        <v>864</v>
      </c>
      <c r="L103" s="317" t="s">
        <v>1618</v>
      </c>
      <c r="M103" s="317"/>
      <c r="N103" s="317" t="s">
        <v>1618</v>
      </c>
      <c r="O103" s="317"/>
      <c r="P103" s="317"/>
      <c r="Q103" s="317"/>
      <c r="R103" s="317"/>
      <c r="S103" s="327" t="s">
        <v>817</v>
      </c>
      <c r="T103" s="349"/>
      <c r="U103" s="358" t="s">
        <v>817</v>
      </c>
      <c r="V103" s="317"/>
      <c r="W103" s="317"/>
      <c r="X103" s="317" t="s">
        <v>863</v>
      </c>
      <c r="Y103" s="317"/>
      <c r="Z103" s="317"/>
      <c r="AA103" s="317" t="s">
        <v>864</v>
      </c>
      <c r="AB103" s="317" t="s">
        <v>864</v>
      </c>
      <c r="AC103" s="321" t="s">
        <v>1559</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1953</v>
      </c>
      <c r="D104" s="351"/>
      <c r="E104" s="351"/>
      <c r="F104" s="351"/>
      <c r="G104" s="351"/>
      <c r="H104" s="323" t="s">
        <v>1954</v>
      </c>
      <c r="I104" s="323" t="s">
        <v>1955</v>
      </c>
      <c r="J104" s="330"/>
      <c r="K104" s="323" t="s">
        <v>864</v>
      </c>
      <c r="L104" s="323" t="s">
        <v>1956</v>
      </c>
      <c r="M104" s="323"/>
      <c r="N104" s="323" t="s">
        <v>1956</v>
      </c>
      <c r="O104" s="323"/>
      <c r="P104" s="323"/>
      <c r="Q104" s="323"/>
      <c r="R104" s="323"/>
      <c r="S104" s="331" t="s">
        <v>823</v>
      </c>
      <c r="T104" s="323"/>
      <c r="U104" s="356" t="s">
        <v>823</v>
      </c>
      <c r="V104" s="323"/>
      <c r="W104" s="323" t="s">
        <v>864</v>
      </c>
      <c r="X104" s="323" t="s">
        <v>1957</v>
      </c>
      <c r="Y104" s="323"/>
      <c r="Z104" s="323"/>
      <c r="AA104" s="323" t="s">
        <v>864</v>
      </c>
      <c r="AB104" s="323" t="s">
        <v>864</v>
      </c>
      <c r="AC104" s="321" t="s">
        <v>1559</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1958</v>
      </c>
      <c r="E105" s="354"/>
      <c r="F105" s="353"/>
      <c r="G105" s="353"/>
      <c r="H105" s="317" t="s">
        <v>1959</v>
      </c>
      <c r="I105" s="317" t="s">
        <v>1960</v>
      </c>
      <c r="J105" s="317" t="s">
        <v>1961</v>
      </c>
      <c r="K105" s="317" t="s">
        <v>864</v>
      </c>
      <c r="L105" s="317" t="s">
        <v>1754</v>
      </c>
      <c r="M105" s="317"/>
      <c r="N105" s="317" t="s">
        <v>1754</v>
      </c>
      <c r="O105" s="317"/>
      <c r="P105" s="317"/>
      <c r="Q105" s="317"/>
      <c r="R105" s="317"/>
      <c r="S105" s="327" t="s">
        <v>817</v>
      </c>
      <c r="T105" s="317"/>
      <c r="U105" s="358" t="s">
        <v>817</v>
      </c>
      <c r="V105" s="317"/>
      <c r="W105" s="317"/>
      <c r="X105" s="317" t="s">
        <v>879</v>
      </c>
      <c r="Y105" s="317"/>
      <c r="Z105" s="317"/>
      <c r="AA105" s="317" t="s">
        <v>864</v>
      </c>
      <c r="AB105" s="317" t="s">
        <v>864</v>
      </c>
      <c r="AC105" s="332" t="s">
        <v>1559</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1680</v>
      </c>
      <c r="E106" s="351"/>
      <c r="F106" s="351"/>
      <c r="G106" s="351"/>
      <c r="H106" s="323" t="s">
        <v>1962</v>
      </c>
      <c r="I106" s="323" t="s">
        <v>1963</v>
      </c>
      <c r="J106" s="323" t="s">
        <v>1964</v>
      </c>
      <c r="K106" s="323" t="s">
        <v>864</v>
      </c>
      <c r="L106" s="323" t="s">
        <v>1644</v>
      </c>
      <c r="M106" s="323"/>
      <c r="N106" s="323" t="s">
        <v>1644</v>
      </c>
      <c r="O106" s="323"/>
      <c r="P106" s="323"/>
      <c r="Q106" s="323"/>
      <c r="R106" s="323"/>
      <c r="S106" s="325" t="s">
        <v>820</v>
      </c>
      <c r="T106" s="323"/>
      <c r="U106" s="352" t="s">
        <v>820</v>
      </c>
      <c r="V106" s="323"/>
      <c r="W106" s="323"/>
      <c r="X106" s="323" t="s">
        <v>863</v>
      </c>
      <c r="Y106" s="323"/>
      <c r="Z106" s="323" t="s">
        <v>1965</v>
      </c>
      <c r="AA106" s="323" t="s">
        <v>864</v>
      </c>
      <c r="AB106" s="323" t="s">
        <v>864</v>
      </c>
      <c r="AC106" s="321" t="s">
        <v>1559</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1637</v>
      </c>
      <c r="E107" s="353"/>
      <c r="F107" s="353"/>
      <c r="G107" s="353"/>
      <c r="H107" s="317" t="s">
        <v>1966</v>
      </c>
      <c r="I107" s="317"/>
      <c r="J107" s="317" t="s">
        <v>1967</v>
      </c>
      <c r="K107" s="317" t="s">
        <v>864</v>
      </c>
      <c r="L107" s="317" t="s">
        <v>1618</v>
      </c>
      <c r="M107" s="317"/>
      <c r="N107" s="317" t="s">
        <v>1618</v>
      </c>
      <c r="O107" s="317"/>
      <c r="P107" s="317"/>
      <c r="Q107" s="317"/>
      <c r="R107" s="317"/>
      <c r="S107" s="327" t="s">
        <v>817</v>
      </c>
      <c r="T107" s="317"/>
      <c r="U107" s="358" t="s">
        <v>817</v>
      </c>
      <c r="V107" s="317"/>
      <c r="W107" s="317"/>
      <c r="X107" s="317" t="s">
        <v>863</v>
      </c>
      <c r="Y107" s="317"/>
      <c r="Z107" s="317"/>
      <c r="AA107" s="317" t="s">
        <v>864</v>
      </c>
      <c r="AB107" s="317" t="s">
        <v>864</v>
      </c>
      <c r="AC107" s="321" t="s">
        <v>1559</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1968</v>
      </c>
      <c r="E108" s="351"/>
      <c r="F108" s="351"/>
      <c r="G108" s="351"/>
      <c r="H108" s="323" t="s">
        <v>1969</v>
      </c>
      <c r="I108" s="323" t="s">
        <v>1970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1559</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1971</v>
      </c>
      <c r="E109" s="354" t="s">
        <v>1909</v>
      </c>
      <c r="F109" s="353"/>
      <c r="G109" s="353"/>
      <c r="H109" s="317" t="s">
        <v>1972</v>
      </c>
      <c r="I109" s="317" t="s">
        <v>1973</v>
      </c>
      <c r="J109" s="338"/>
      <c r="K109" s="317" t="s">
        <v>864</v>
      </c>
      <c r="L109" s="317" t="s">
        <v>1809</v>
      </c>
      <c r="M109" s="317"/>
      <c r="N109" s="317" t="s">
        <v>1809</v>
      </c>
      <c r="O109" s="317"/>
      <c r="P109" s="317"/>
      <c r="Q109" s="317"/>
      <c r="R109" s="317"/>
      <c r="S109" s="344" t="s">
        <v>823</v>
      </c>
      <c r="T109" s="317"/>
      <c r="U109" s="350" t="s">
        <v>823</v>
      </c>
      <c r="V109" s="317"/>
      <c r="W109" s="317" t="s">
        <v>864</v>
      </c>
      <c r="X109" s="317" t="s">
        <v>1810</v>
      </c>
      <c r="Y109" s="317"/>
      <c r="Z109" s="317"/>
      <c r="AA109" s="317" t="s">
        <v>864</v>
      </c>
      <c r="AB109" s="317" t="s">
        <v>864</v>
      </c>
      <c r="AC109" s="321" t="s">
        <v>1559</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1974</v>
      </c>
      <c r="D110" s="345"/>
      <c r="E110" s="345"/>
      <c r="F110" s="345"/>
      <c r="G110" s="345"/>
      <c r="H110" s="323" t="s">
        <v>1975</v>
      </c>
      <c r="I110" s="323" t="s">
        <v>1976</v>
      </c>
      <c r="J110" s="323">
        <v>1</v>
      </c>
      <c r="K110" s="323"/>
      <c r="L110" s="323" t="s">
        <v>1977</v>
      </c>
      <c r="M110" s="323"/>
      <c r="N110" s="323" t="s">
        <v>1977</v>
      </c>
      <c r="O110" s="323"/>
      <c r="P110" s="323"/>
      <c r="Q110" s="323"/>
      <c r="R110" s="323"/>
      <c r="S110" s="333" t="s">
        <v>817</v>
      </c>
      <c r="T110" s="323"/>
      <c r="U110" s="357" t="s">
        <v>817</v>
      </c>
      <c r="V110" s="323"/>
      <c r="W110" s="323"/>
      <c r="X110" s="323" t="s">
        <v>1053</v>
      </c>
      <c r="Y110" s="323"/>
      <c r="Z110" s="323"/>
      <c r="AA110" s="323" t="s">
        <v>864</v>
      </c>
      <c r="AB110" s="323" t="s">
        <v>864</v>
      </c>
      <c r="AC110" s="332" t="s">
        <v>1559</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1978</v>
      </c>
      <c r="D111" s="346"/>
      <c r="E111" s="342"/>
      <c r="F111" s="342"/>
      <c r="G111" s="342"/>
      <c r="H111" s="317" t="s">
        <v>1979</v>
      </c>
      <c r="I111" s="317" t="s">
        <v>1980</v>
      </c>
      <c r="J111" s="317"/>
      <c r="K111" s="317"/>
      <c r="L111" s="317" t="s">
        <v>1981</v>
      </c>
      <c r="M111" s="317"/>
      <c r="N111" s="317" t="s">
        <v>1981</v>
      </c>
      <c r="O111" s="317"/>
      <c r="P111" s="317"/>
      <c r="Q111" s="317"/>
      <c r="R111" s="317"/>
      <c r="S111" s="327" t="s">
        <v>817</v>
      </c>
      <c r="T111" s="317"/>
      <c r="U111" s="358" t="s">
        <v>817</v>
      </c>
      <c r="V111" s="317"/>
      <c r="W111" s="317"/>
      <c r="X111" s="317" t="s">
        <v>863</v>
      </c>
      <c r="Y111" s="317"/>
      <c r="Z111" s="317" t="s">
        <v>1982</v>
      </c>
      <c r="AA111" s="317" t="s">
        <v>864</v>
      </c>
      <c r="AB111" s="317" t="s">
        <v>864</v>
      </c>
      <c r="AC111" s="321" t="s">
        <v>1559</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1983</v>
      </c>
      <c r="D112" s="351"/>
      <c r="E112" s="351"/>
      <c r="F112" s="351"/>
      <c r="G112" s="351"/>
      <c r="H112" s="323" t="s">
        <v>1984</v>
      </c>
      <c r="I112" s="323" t="s">
        <v>1985</v>
      </c>
      <c r="J112" s="323" t="s">
        <v>1986</v>
      </c>
      <c r="K112" s="323" t="s">
        <v>864</v>
      </c>
      <c r="L112" s="323" t="s">
        <v>1723</v>
      </c>
      <c r="M112" s="323"/>
      <c r="N112" s="323" t="s">
        <v>1723</v>
      </c>
      <c r="O112" s="323"/>
      <c r="P112" s="323"/>
      <c r="Q112" s="323"/>
      <c r="R112" s="323"/>
      <c r="S112" s="333" t="s">
        <v>817</v>
      </c>
      <c r="T112" s="323"/>
      <c r="U112" s="357" t="s">
        <v>817</v>
      </c>
      <c r="V112" s="323"/>
      <c r="W112" s="323"/>
      <c r="X112" s="323" t="s">
        <v>863</v>
      </c>
      <c r="Y112" s="323"/>
      <c r="Z112" s="323" t="s">
        <v>1987</v>
      </c>
      <c r="AA112" s="323" t="s">
        <v>864</v>
      </c>
      <c r="AB112" s="323" t="s">
        <v>864</v>
      </c>
      <c r="AC112" s="321" t="s">
        <v>1559</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1988</v>
      </c>
      <c r="D113" s="342"/>
      <c r="E113" s="342"/>
      <c r="F113" s="342"/>
      <c r="G113" s="342"/>
      <c r="H113" s="317" t="s">
        <v>1989</v>
      </c>
      <c r="I113" s="317" t="s">
        <v>1990</v>
      </c>
      <c r="J113" s="317" t="s">
        <v>1242</v>
      </c>
      <c r="K113" s="317"/>
      <c r="L113" s="317" t="s">
        <v>1991</v>
      </c>
      <c r="M113" s="317"/>
      <c r="N113" s="317" t="s">
        <v>1991</v>
      </c>
      <c r="O113" s="317"/>
      <c r="P113" s="317"/>
      <c r="Q113" s="317"/>
      <c r="R113" s="317"/>
      <c r="S113" s="327" t="s">
        <v>817</v>
      </c>
      <c r="T113" s="349"/>
      <c r="U113" s="358" t="s">
        <v>817</v>
      </c>
      <c r="V113" s="317"/>
      <c r="W113" s="317"/>
      <c r="X113" s="317" t="s">
        <v>863</v>
      </c>
      <c r="Y113" s="317"/>
      <c r="Z113" s="317"/>
      <c r="AA113" s="317" t="s">
        <v>864</v>
      </c>
      <c r="AB113" s="317" t="s">
        <v>864</v>
      </c>
      <c r="AC113" s="321" t="s">
        <v>1559</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1992</v>
      </c>
      <c r="D114" s="347"/>
      <c r="E114" s="347"/>
      <c r="F114" s="347"/>
      <c r="G114" s="347"/>
      <c r="H114" s="323" t="s">
        <v>1993</v>
      </c>
      <c r="I114" s="323" t="s">
        <v>1994</v>
      </c>
      <c r="J114" s="330"/>
      <c r="K114" s="323" t="s">
        <v>864</v>
      </c>
      <c r="L114" s="323" t="s">
        <v>1995</v>
      </c>
      <c r="M114" s="323"/>
      <c r="N114" s="323" t="s">
        <v>1995</v>
      </c>
      <c r="O114" s="323"/>
      <c r="P114" s="323"/>
      <c r="Q114" s="323"/>
      <c r="R114" s="323"/>
      <c r="S114" s="331" t="s">
        <v>823</v>
      </c>
      <c r="T114" s="323"/>
      <c r="U114" s="356" t="s">
        <v>823</v>
      </c>
      <c r="V114" s="323"/>
      <c r="W114" s="323" t="s">
        <v>864</v>
      </c>
      <c r="X114" s="323" t="s">
        <v>1224</v>
      </c>
      <c r="Y114" s="323"/>
      <c r="Z114" s="323"/>
      <c r="AA114" s="323" t="s">
        <v>864</v>
      </c>
      <c r="AB114" s="323" t="s">
        <v>864</v>
      </c>
      <c r="AC114" s="321" t="s">
        <v>1559</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1996</v>
      </c>
      <c r="E115" s="342"/>
      <c r="F115" s="342"/>
      <c r="G115" s="342"/>
      <c r="H115" s="317" t="s">
        <v>1997</v>
      </c>
      <c r="I115" s="317" t="s">
        <v>1998</v>
      </c>
      <c r="J115" s="317" t="s">
        <v>1228</v>
      </c>
      <c r="K115" s="317" t="s">
        <v>864</v>
      </c>
      <c r="L115" s="317" t="s">
        <v>1644</v>
      </c>
      <c r="M115" s="317"/>
      <c r="N115" s="317" t="s">
        <v>1644</v>
      </c>
      <c r="O115" s="317"/>
      <c r="P115" s="317"/>
      <c r="Q115" s="317"/>
      <c r="R115" s="317"/>
      <c r="S115" s="320" t="s">
        <v>820</v>
      </c>
      <c r="T115" s="317"/>
      <c r="U115" s="359" t="s">
        <v>820</v>
      </c>
      <c r="V115" s="317"/>
      <c r="W115" s="317"/>
      <c r="X115" s="317" t="s">
        <v>863</v>
      </c>
      <c r="Y115" s="317"/>
      <c r="Z115" s="317" t="s">
        <v>1229</v>
      </c>
      <c r="AA115" s="317" t="s">
        <v>864</v>
      </c>
      <c r="AB115" s="317" t="s">
        <v>864</v>
      </c>
      <c r="AC115" s="332" t="s">
        <v>1559</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1999</v>
      </c>
      <c r="E116" s="345"/>
      <c r="F116" s="345"/>
      <c r="G116" s="345"/>
      <c r="H116" s="323" t="s">
        <v>2000</v>
      </c>
      <c r="I116" s="323" t="s">
        <v>2001</v>
      </c>
      <c r="J116" s="376">
        <v>606070707</v>
      </c>
      <c r="K116" s="323" t="s">
        <v>864</v>
      </c>
      <c r="L116" s="323" t="s">
        <v>2002</v>
      </c>
      <c r="M116" s="323"/>
      <c r="N116" s="323" t="s">
        <v>2002</v>
      </c>
      <c r="O116" s="323"/>
      <c r="P116" s="323"/>
      <c r="Q116" s="323"/>
      <c r="R116" s="323"/>
      <c r="S116" s="325" t="s">
        <v>820</v>
      </c>
      <c r="T116" s="323"/>
      <c r="U116" s="352" t="s">
        <v>820</v>
      </c>
      <c r="V116" s="323"/>
      <c r="W116" s="323"/>
      <c r="X116" s="323" t="s">
        <v>863</v>
      </c>
      <c r="Y116" s="323"/>
      <c r="Z116" s="323"/>
      <c r="AA116" s="323" t="s">
        <v>864</v>
      </c>
      <c r="AB116" s="323" t="s">
        <v>864</v>
      </c>
      <c r="AC116" s="321" t="s">
        <v>1559</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1559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640625" style="128" customWidth="1"/>
    <col min="2" max="2" width="39.6640625" style="128" bestFit="1" customWidth="1"/>
    <col min="3" max="3" width="29.33203125" style="128" customWidth="1"/>
    <col min="4" max="4" width="27.33203125" style="128" customWidth="1"/>
    <col min="5" max="5" width="10.5" style="128" customWidth="1"/>
    <col min="6" max="6" width="8.6640625" style="128" customWidth="1"/>
    <col min="7" max="7" width="9.6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2142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2143</v>
      </c>
      <c r="C9" s="240"/>
      <c r="D9" s="478"/>
      <c r="E9" s="478"/>
      <c r="F9" s="478"/>
      <c r="G9" s="478"/>
      <c r="H9" s="475" t="s">
        <v>2171</v>
      </c>
      <c r="I9" s="317"/>
      <c r="J9" s="475"/>
      <c r="K9" s="476"/>
      <c r="L9" s="475"/>
      <c r="M9" s="475"/>
      <c r="N9" s="475"/>
      <c r="O9" s="475"/>
      <c r="P9" s="479"/>
      <c r="Q9" s="475" t="s">
        <v>2202</v>
      </c>
      <c r="R9" s="475"/>
      <c r="S9" s="475"/>
      <c r="T9" s="480"/>
      <c r="U9" s="475"/>
      <c r="V9" s="481"/>
      <c r="W9" s="481"/>
      <c r="X9" s="232"/>
      <c r="Y9" s="482"/>
      <c r="Z9" s="475"/>
      <c r="AA9" s="483"/>
      <c r="AB9" s="475"/>
      <c r="AC9" s="480"/>
      <c r="AD9" s="480"/>
    </row>
    <row r="10" spans="1:1014" s="224" customFormat="1" ht="13.5" customHeight="1">
      <c r="A10" s="225">
        <v>2</v>
      </c>
      <c r="B10" s="253" t="s">
        <v>2144</v>
      </c>
      <c r="C10" s="221"/>
      <c r="D10" s="221"/>
      <c r="E10" s="221"/>
      <c r="F10" s="221"/>
      <c r="G10" s="221"/>
      <c r="H10" s="475" t="s">
        <v>2172</v>
      </c>
      <c r="I10" s="404"/>
      <c r="J10" s="475"/>
      <c r="K10" s="476"/>
      <c r="L10" s="475"/>
      <c r="M10" s="475"/>
      <c r="N10" s="475"/>
      <c r="O10" s="475"/>
      <c r="P10" s="479"/>
      <c r="Q10" s="475" t="s">
        <v>2202</v>
      </c>
      <c r="R10" s="475"/>
      <c r="S10" s="475"/>
      <c r="T10" s="480"/>
      <c r="U10" s="475"/>
      <c r="V10" s="481"/>
      <c r="W10" s="481"/>
      <c r="X10" s="232"/>
      <c r="Y10" s="482"/>
      <c r="Z10" s="475"/>
      <c r="AA10" s="483"/>
      <c r="AB10" s="475"/>
      <c r="AC10" s="480"/>
      <c r="AD10" s="480"/>
    </row>
    <row r="11" spans="1:1014" s="224" customFormat="1" ht="13.5" customHeight="1">
      <c r="A11" s="225">
        <v>3</v>
      </c>
      <c r="B11" s="217" t="s">
        <v>2145</v>
      </c>
      <c r="C11" s="240"/>
      <c r="D11" s="241"/>
      <c r="E11" s="241"/>
      <c r="F11" s="241"/>
      <c r="G11" s="241"/>
      <c r="H11" s="475" t="s">
        <v>2173</v>
      </c>
      <c r="I11" s="476"/>
      <c r="J11" s="475"/>
      <c r="K11" s="476"/>
      <c r="L11" s="475"/>
      <c r="M11" s="475"/>
      <c r="N11" s="475"/>
      <c r="O11" s="475"/>
      <c r="P11" s="479"/>
      <c r="Q11" s="475" t="s">
        <v>2202</v>
      </c>
      <c r="R11" s="475"/>
      <c r="S11" s="475"/>
      <c r="T11" s="480"/>
      <c r="U11" s="475"/>
      <c r="V11" s="481"/>
      <c r="W11" s="481"/>
      <c r="X11" s="232"/>
      <c r="Y11" s="482"/>
      <c r="Z11" s="475"/>
      <c r="AA11" s="483"/>
      <c r="AB11" s="475"/>
      <c r="AC11" s="480"/>
      <c r="AD11" s="480"/>
    </row>
    <row r="12" spans="1:1014" s="224" customFormat="1" ht="13.5" customHeight="1">
      <c r="A12" s="225">
        <v>4</v>
      </c>
      <c r="B12" s="217" t="s">
        <v>1065</v>
      </c>
      <c r="C12" s="240"/>
      <c r="D12" s="241"/>
      <c r="E12" s="241"/>
      <c r="F12" s="241"/>
      <c r="G12" s="241"/>
      <c r="H12" s="475" t="s">
        <v>2174</v>
      </c>
      <c r="I12" s="476"/>
      <c r="J12" s="475"/>
      <c r="K12" s="476"/>
      <c r="L12" s="475"/>
      <c r="M12" s="475"/>
      <c r="N12" s="475"/>
      <c r="O12" s="475"/>
      <c r="P12" s="479"/>
      <c r="Q12" s="475" t="s">
        <v>2203</v>
      </c>
      <c r="R12" s="475"/>
      <c r="S12" s="475" t="s">
        <v>863</v>
      </c>
      <c r="T12" s="480"/>
      <c r="U12" s="475"/>
      <c r="V12" s="481"/>
      <c r="W12" s="481"/>
      <c r="X12" s="232"/>
      <c r="Y12" s="482"/>
      <c r="Z12" s="475"/>
      <c r="AA12" s="483"/>
      <c r="AB12" s="475"/>
      <c r="AC12" s="480"/>
      <c r="AD12" s="480"/>
    </row>
    <row r="13" spans="1:1014" s="224" customFormat="1" ht="13.5" customHeight="1">
      <c r="A13" s="225">
        <v>5</v>
      </c>
      <c r="B13" s="217" t="s">
        <v>1272</v>
      </c>
      <c r="C13" s="478"/>
      <c r="D13" s="241"/>
      <c r="E13" s="241"/>
      <c r="F13" s="241"/>
      <c r="G13" s="241"/>
      <c r="H13" s="475" t="s">
        <v>2175</v>
      </c>
      <c r="I13" s="476"/>
      <c r="J13" s="475"/>
      <c r="K13" s="476"/>
      <c r="L13" s="475"/>
      <c r="M13" s="475"/>
      <c r="N13" s="475"/>
      <c r="O13" s="475"/>
      <c r="P13" s="479"/>
      <c r="Q13" s="475" t="s">
        <v>2203</v>
      </c>
      <c r="R13" s="475"/>
      <c r="S13" s="243" t="s">
        <v>863</v>
      </c>
      <c r="T13" s="480"/>
      <c r="U13" s="475"/>
      <c r="V13" s="481"/>
      <c r="W13" s="481"/>
      <c r="X13" s="232"/>
      <c r="Y13" s="482"/>
      <c r="Z13" s="475"/>
      <c r="AA13" s="483"/>
      <c r="AB13" s="475"/>
      <c r="AC13" s="480"/>
      <c r="AD13" s="480"/>
    </row>
    <row r="14" spans="1:1014" s="224" customFormat="1" ht="13.5" customHeight="1">
      <c r="A14" s="225">
        <v>6</v>
      </c>
      <c r="B14" s="217" t="s">
        <v>2146</v>
      </c>
      <c r="C14" s="478"/>
      <c r="D14" s="241"/>
      <c r="E14" s="241"/>
      <c r="F14" s="241"/>
      <c r="G14" s="241"/>
      <c r="H14" s="475" t="s">
        <v>2176</v>
      </c>
      <c r="I14" s="476"/>
      <c r="J14" s="475"/>
      <c r="K14" s="476"/>
      <c r="L14" s="475"/>
      <c r="M14" s="475"/>
      <c r="N14" s="475"/>
      <c r="O14" s="475"/>
      <c r="P14" s="479"/>
      <c r="Q14" s="475" t="s">
        <v>2203</v>
      </c>
      <c r="R14" s="475"/>
      <c r="S14" s="475" t="s">
        <v>863</v>
      </c>
      <c r="T14" s="480"/>
      <c r="U14" s="475"/>
      <c r="V14" s="481"/>
      <c r="W14" s="481"/>
      <c r="X14" s="232"/>
      <c r="Y14" s="482"/>
      <c r="Z14" s="475"/>
      <c r="AA14" s="483"/>
      <c r="AB14" s="475"/>
      <c r="AC14" s="480"/>
      <c r="AD14" s="480"/>
    </row>
    <row r="15" spans="1:1014" s="224" customFormat="1" ht="13.5" customHeight="1">
      <c r="A15" s="225">
        <v>7</v>
      </c>
      <c r="B15" s="217" t="s">
        <v>2147</v>
      </c>
      <c r="C15" s="478"/>
      <c r="D15" s="241"/>
      <c r="E15" s="241"/>
      <c r="F15" s="241"/>
      <c r="G15" s="241"/>
      <c r="H15" s="475" t="s">
        <v>2177</v>
      </c>
      <c r="I15" s="476"/>
      <c r="J15" s="475"/>
      <c r="K15" s="476"/>
      <c r="L15" s="475"/>
      <c r="M15" s="475"/>
      <c r="N15" s="475"/>
      <c r="O15" s="475"/>
      <c r="P15" s="479"/>
      <c r="Q15" s="475" t="s">
        <v>2203</v>
      </c>
      <c r="R15" s="475"/>
      <c r="S15" s="475" t="s">
        <v>863</v>
      </c>
      <c r="T15" s="480"/>
      <c r="U15" s="475"/>
      <c r="V15" s="481"/>
      <c r="W15" s="481"/>
      <c r="X15" s="232"/>
      <c r="Y15" s="482"/>
      <c r="Z15" s="475"/>
      <c r="AA15" s="483"/>
      <c r="AB15" s="475"/>
      <c r="AC15" s="480"/>
      <c r="AD15" s="480"/>
    </row>
    <row r="16" spans="1:1014" s="224" customFormat="1" ht="13.5" customHeight="1">
      <c r="A16" s="225">
        <v>8</v>
      </c>
      <c r="B16" s="217" t="s">
        <v>2148</v>
      </c>
      <c r="C16" s="478"/>
      <c r="D16" s="241"/>
      <c r="E16" s="241"/>
      <c r="F16" s="241"/>
      <c r="G16" s="241"/>
      <c r="H16" s="475" t="s">
        <v>2178</v>
      </c>
      <c r="I16" s="476"/>
      <c r="J16" s="475"/>
      <c r="K16" s="476"/>
      <c r="L16" s="475"/>
      <c r="M16" s="475"/>
      <c r="N16" s="475"/>
      <c r="O16" s="475"/>
      <c r="P16" s="479"/>
      <c r="Q16" s="475" t="s">
        <v>2203</v>
      </c>
      <c r="R16" s="475"/>
      <c r="S16" s="475" t="s">
        <v>863</v>
      </c>
      <c r="T16" s="480"/>
      <c r="U16" s="475"/>
      <c r="V16" s="481"/>
      <c r="W16" s="481"/>
      <c r="X16" s="232"/>
      <c r="Y16" s="482"/>
      <c r="Z16" s="475"/>
      <c r="AA16" s="483"/>
      <c r="AB16" s="475"/>
      <c r="AC16" s="480"/>
      <c r="AD16" s="480"/>
    </row>
    <row r="17" spans="1:30" s="224" customFormat="1" ht="13.5" customHeight="1">
      <c r="A17" s="225">
        <v>9</v>
      </c>
      <c r="B17" s="217" t="s">
        <v>2149</v>
      </c>
      <c r="C17" s="478"/>
      <c r="D17" s="241"/>
      <c r="E17" s="241"/>
      <c r="F17" s="241"/>
      <c r="G17" s="241"/>
      <c r="H17" s="475" t="s">
        <v>2179</v>
      </c>
      <c r="I17" s="476"/>
      <c r="J17" s="475"/>
      <c r="K17" s="476"/>
      <c r="L17" s="475"/>
      <c r="M17" s="475"/>
      <c r="N17" s="475"/>
      <c r="O17" s="475"/>
      <c r="P17" s="479"/>
      <c r="Q17" s="475" t="s">
        <v>2203</v>
      </c>
      <c r="R17" s="475"/>
      <c r="S17" s="475" t="s">
        <v>863</v>
      </c>
      <c r="T17" s="480"/>
      <c r="U17" s="475"/>
      <c r="V17" s="481"/>
      <c r="W17" s="481"/>
      <c r="X17" s="232"/>
      <c r="Y17" s="482"/>
      <c r="Z17" s="475"/>
      <c r="AA17" s="483"/>
      <c r="AB17" s="475"/>
      <c r="AC17" s="480"/>
      <c r="AD17" s="480"/>
    </row>
    <row r="18" spans="1:30" s="224" customFormat="1" ht="13.5" customHeight="1">
      <c r="A18" s="225">
        <v>10</v>
      </c>
      <c r="B18" s="217" t="s">
        <v>2150</v>
      </c>
      <c r="C18" s="478"/>
      <c r="D18" s="241"/>
      <c r="E18" s="241"/>
      <c r="F18" s="241"/>
      <c r="G18" s="241"/>
      <c r="H18" s="475" t="s">
        <v>2180</v>
      </c>
      <c r="I18" s="476"/>
      <c r="J18" s="475"/>
      <c r="K18" s="476"/>
      <c r="L18" s="475"/>
      <c r="M18" s="475"/>
      <c r="N18" s="475"/>
      <c r="O18" s="475"/>
      <c r="P18" s="479"/>
      <c r="Q18" s="475" t="s">
        <v>2203</v>
      </c>
      <c r="R18" s="475"/>
      <c r="S18" s="475" t="s">
        <v>863</v>
      </c>
      <c r="T18" s="480"/>
      <c r="U18" s="475"/>
      <c r="V18" s="481"/>
      <c r="W18" s="481"/>
      <c r="X18" s="232"/>
      <c r="Y18" s="482"/>
      <c r="Z18" s="475"/>
      <c r="AA18" s="483"/>
      <c r="AB18" s="475"/>
      <c r="AC18" s="480"/>
      <c r="AD18" s="480"/>
    </row>
    <row r="19" spans="1:30" s="224" customFormat="1" ht="13.5" customHeight="1">
      <c r="A19" s="225">
        <v>11</v>
      </c>
      <c r="B19" s="217" t="s">
        <v>2151</v>
      </c>
      <c r="C19" s="533"/>
      <c r="D19" s="241"/>
      <c r="E19" s="241"/>
      <c r="F19" s="241"/>
      <c r="G19" s="241"/>
      <c r="H19" s="493" t="s">
        <v>2181</v>
      </c>
      <c r="I19" s="494"/>
      <c r="J19" s="493"/>
      <c r="K19" s="494"/>
      <c r="L19" s="493"/>
      <c r="M19" s="493"/>
      <c r="N19" s="493"/>
      <c r="O19" s="493"/>
      <c r="P19" s="534"/>
      <c r="Q19" s="493" t="s">
        <v>2203</v>
      </c>
      <c r="R19" s="493"/>
      <c r="S19" s="493" t="s">
        <v>863</v>
      </c>
      <c r="T19" s="535"/>
      <c r="U19" s="493"/>
      <c r="V19" s="536"/>
      <c r="W19" s="536"/>
      <c r="X19" s="232"/>
      <c r="Y19" s="537"/>
      <c r="Z19" s="493"/>
      <c r="AA19" s="538"/>
      <c r="AB19" s="493"/>
      <c r="AC19" s="535"/>
      <c r="AD19" s="535"/>
    </row>
    <row r="20" spans="1:30" s="224" customFormat="1" ht="13.5" customHeight="1">
      <c r="A20" s="225">
        <v>12</v>
      </c>
      <c r="B20" s="217" t="s">
        <v>1531</v>
      </c>
      <c r="C20" s="533"/>
      <c r="D20" s="241"/>
      <c r="E20" s="241"/>
      <c r="F20" s="241"/>
      <c r="G20" s="241"/>
      <c r="H20" s="493" t="s">
        <v>2182</v>
      </c>
      <c r="I20" s="494"/>
      <c r="J20" s="493"/>
      <c r="K20" s="494"/>
      <c r="L20" s="493"/>
      <c r="M20" s="493"/>
      <c r="N20" s="493"/>
      <c r="O20" s="493"/>
      <c r="P20" s="534"/>
      <c r="Q20" s="493" t="s">
        <v>2203</v>
      </c>
      <c r="R20" s="493"/>
      <c r="S20" s="493" t="s">
        <v>863</v>
      </c>
      <c r="T20" s="535"/>
      <c r="U20" s="493"/>
      <c r="V20" s="536"/>
      <c r="W20" s="536"/>
      <c r="X20" s="232"/>
      <c r="Y20" s="537"/>
      <c r="Z20" s="493"/>
      <c r="AA20" s="538"/>
      <c r="AB20" s="493"/>
      <c r="AC20" s="535"/>
      <c r="AD20" s="535"/>
    </row>
    <row r="21" spans="1:30" s="224" customFormat="1" ht="13.5" customHeight="1">
      <c r="A21" s="225">
        <v>13</v>
      </c>
      <c r="B21" s="217" t="s">
        <v>2152</v>
      </c>
      <c r="C21" s="533"/>
      <c r="D21" s="241"/>
      <c r="E21" s="241"/>
      <c r="F21" s="241"/>
      <c r="G21" s="241"/>
      <c r="H21" s="493" t="s">
        <v>2183</v>
      </c>
      <c r="I21" s="494"/>
      <c r="J21" s="493"/>
      <c r="K21" s="494"/>
      <c r="L21" s="493"/>
      <c r="M21" s="493"/>
      <c r="N21" s="493"/>
      <c r="O21" s="493"/>
      <c r="P21" s="534"/>
      <c r="Q21" s="493" t="s">
        <v>2203</v>
      </c>
      <c r="R21" s="493"/>
      <c r="S21" s="493" t="s">
        <v>2201</v>
      </c>
      <c r="T21" s="535"/>
      <c r="U21" s="493"/>
      <c r="V21" s="536"/>
      <c r="W21" s="536"/>
      <c r="X21" s="232"/>
      <c r="Y21" s="537"/>
      <c r="Z21" s="493"/>
      <c r="AA21" s="538"/>
      <c r="AB21" s="493"/>
      <c r="AC21" s="535"/>
      <c r="AD21" s="535"/>
    </row>
    <row r="22" spans="1:30" s="224" customFormat="1" ht="13.5" customHeight="1">
      <c r="A22" s="225">
        <v>14</v>
      </c>
      <c r="B22" s="217" t="s">
        <v>2153</v>
      </c>
      <c r="C22" s="533"/>
      <c r="D22" s="241"/>
      <c r="E22" s="241"/>
      <c r="F22" s="241"/>
      <c r="G22" s="241"/>
      <c r="H22" s="493" t="s">
        <v>2183</v>
      </c>
      <c r="I22" s="494"/>
      <c r="J22" s="493"/>
      <c r="K22" s="494"/>
      <c r="L22" s="493"/>
      <c r="M22" s="493"/>
      <c r="N22" s="493"/>
      <c r="O22" s="493"/>
      <c r="P22" s="534"/>
      <c r="Q22" s="493" t="s">
        <v>2203</v>
      </c>
      <c r="R22" s="493"/>
      <c r="S22" s="493" t="s">
        <v>2201</v>
      </c>
      <c r="T22" s="535"/>
      <c r="U22" s="493"/>
      <c r="V22" s="536"/>
      <c r="W22" s="536"/>
      <c r="X22" s="232"/>
      <c r="Y22" s="537"/>
      <c r="Z22" s="493"/>
      <c r="AA22" s="538"/>
      <c r="AB22" s="493"/>
      <c r="AC22" s="535"/>
      <c r="AD22" s="535"/>
    </row>
    <row r="23" spans="1:30" s="224" customFormat="1" ht="13.5" customHeight="1">
      <c r="A23" s="225">
        <v>15</v>
      </c>
      <c r="B23" s="217" t="s">
        <v>2154</v>
      </c>
      <c r="C23" s="533"/>
      <c r="D23" s="241"/>
      <c r="E23" s="241"/>
      <c r="F23" s="241"/>
      <c r="G23" s="241"/>
      <c r="H23" s="493" t="s">
        <v>2184</v>
      </c>
      <c r="I23" s="494"/>
      <c r="J23" s="493"/>
      <c r="K23" s="494"/>
      <c r="L23" s="493"/>
      <c r="M23" s="493"/>
      <c r="N23" s="493"/>
      <c r="O23" s="493"/>
      <c r="P23" s="534"/>
      <c r="Q23" s="493" t="s">
        <v>2203</v>
      </c>
      <c r="R23" s="493"/>
      <c r="S23" s="493" t="s">
        <v>863</v>
      </c>
      <c r="T23" s="535"/>
      <c r="U23" s="493"/>
      <c r="V23" s="536"/>
      <c r="W23" s="536"/>
      <c r="X23" s="232"/>
      <c r="Y23" s="537"/>
      <c r="Z23" s="493"/>
      <c r="AA23" s="538"/>
      <c r="AB23" s="493"/>
      <c r="AC23" s="535"/>
      <c r="AD23" s="535"/>
    </row>
    <row r="24" spans="1:30" s="224" customFormat="1" ht="13.5" customHeight="1">
      <c r="A24" s="225">
        <v>16</v>
      </c>
      <c r="B24" s="217" t="s">
        <v>2155</v>
      </c>
      <c r="C24" s="533"/>
      <c r="D24" s="241"/>
      <c r="E24" s="241"/>
      <c r="F24" s="241"/>
      <c r="G24" s="241"/>
      <c r="H24" s="493" t="s">
        <v>2185</v>
      </c>
      <c r="I24" s="494"/>
      <c r="J24" s="493"/>
      <c r="K24" s="494"/>
      <c r="L24" s="493"/>
      <c r="M24" s="493"/>
      <c r="N24" s="493"/>
      <c r="O24" s="493"/>
      <c r="P24" s="534"/>
      <c r="Q24" s="493" t="s">
        <v>2203</v>
      </c>
      <c r="R24" s="493"/>
      <c r="S24" s="493" t="s">
        <v>863</v>
      </c>
      <c r="T24" s="535"/>
      <c r="U24" s="493"/>
      <c r="V24" s="536"/>
      <c r="W24" s="536"/>
      <c r="X24" s="232"/>
      <c r="Y24" s="537"/>
      <c r="Z24" s="493"/>
      <c r="AA24" s="538"/>
      <c r="AB24" s="493"/>
      <c r="AC24" s="535"/>
      <c r="AD24" s="535"/>
    </row>
    <row r="25" spans="1:30" s="224" customFormat="1" ht="13.5" customHeight="1">
      <c r="A25" s="225">
        <v>17</v>
      </c>
      <c r="B25" s="217" t="s">
        <v>2156</v>
      </c>
      <c r="C25" s="533"/>
      <c r="D25" s="241"/>
      <c r="E25" s="241"/>
      <c r="F25" s="241"/>
      <c r="G25" s="241"/>
      <c r="H25" s="493" t="s">
        <v>2186</v>
      </c>
      <c r="I25" s="494"/>
      <c r="J25" s="493"/>
      <c r="K25" s="494"/>
      <c r="L25" s="493"/>
      <c r="M25" s="493"/>
      <c r="N25" s="493"/>
      <c r="O25" s="493"/>
      <c r="P25" s="534"/>
      <c r="Q25" s="493" t="s">
        <v>2203</v>
      </c>
      <c r="R25" s="493"/>
      <c r="S25" s="493" t="s">
        <v>863</v>
      </c>
      <c r="T25" s="535"/>
      <c r="U25" s="493"/>
      <c r="V25" s="536"/>
      <c r="W25" s="536"/>
      <c r="X25" s="232"/>
      <c r="Y25" s="537"/>
      <c r="Z25" s="493"/>
      <c r="AA25" s="538"/>
      <c r="AB25" s="493"/>
      <c r="AC25" s="535"/>
      <c r="AD25" s="535"/>
    </row>
    <row r="26" spans="1:30" s="224" customFormat="1" ht="13.5" customHeight="1">
      <c r="A26" s="225">
        <v>18</v>
      </c>
      <c r="B26" s="217" t="s">
        <v>2157</v>
      </c>
      <c r="C26" s="478"/>
      <c r="D26" s="241"/>
      <c r="E26" s="241"/>
      <c r="F26" s="241"/>
      <c r="G26" s="241"/>
      <c r="H26" s="475" t="s">
        <v>2187</v>
      </c>
      <c r="I26" s="476"/>
      <c r="J26" s="475"/>
      <c r="K26" s="476"/>
      <c r="L26" s="475"/>
      <c r="M26" s="475"/>
      <c r="N26" s="475"/>
      <c r="O26" s="475"/>
      <c r="P26" s="479"/>
      <c r="Q26" s="475" t="s">
        <v>2203</v>
      </c>
      <c r="R26" s="475"/>
      <c r="S26" s="475"/>
      <c r="T26" s="480"/>
      <c r="U26" s="475"/>
      <c r="V26" s="481"/>
      <c r="W26" s="481"/>
      <c r="X26" s="232"/>
      <c r="Y26" s="482"/>
      <c r="Z26" s="475"/>
      <c r="AA26" s="483"/>
      <c r="AB26" s="475"/>
      <c r="AC26" s="480"/>
      <c r="AD26" s="480"/>
    </row>
    <row r="27" spans="1:30" s="224" customFormat="1" ht="13.5" customHeight="1">
      <c r="A27" s="225">
        <v>19</v>
      </c>
      <c r="B27" s="217" t="s">
        <v>2158</v>
      </c>
      <c r="C27" s="478"/>
      <c r="D27" s="241"/>
      <c r="E27" s="241"/>
      <c r="F27" s="241"/>
      <c r="G27" s="241"/>
      <c r="H27" s="475" t="s">
        <v>2188</v>
      </c>
      <c r="I27" s="476"/>
      <c r="J27" s="475"/>
      <c r="K27" s="476"/>
      <c r="L27" s="475"/>
      <c r="M27" s="475"/>
      <c r="N27" s="475"/>
      <c r="O27" s="475"/>
      <c r="P27" s="479"/>
      <c r="Q27" s="475" t="s">
        <v>2203</v>
      </c>
      <c r="R27" s="475"/>
      <c r="S27" s="475" t="s">
        <v>863</v>
      </c>
      <c r="T27" s="480"/>
      <c r="U27" s="263"/>
      <c r="V27" s="481"/>
      <c r="W27" s="481"/>
      <c r="X27" s="232"/>
      <c r="Y27" s="482"/>
      <c r="Z27" s="475"/>
      <c r="AA27" s="483"/>
      <c r="AB27" s="475"/>
      <c r="AC27" s="480"/>
      <c r="AD27" s="480"/>
    </row>
    <row r="28" spans="1:30" s="224" customFormat="1" ht="13.5" customHeight="1">
      <c r="A28" s="225">
        <v>20</v>
      </c>
      <c r="B28" s="217" t="s">
        <v>2159</v>
      </c>
      <c r="C28" s="478"/>
      <c r="D28" s="241"/>
      <c r="E28" s="241"/>
      <c r="F28" s="241"/>
      <c r="G28" s="241"/>
      <c r="H28" s="263" t="s">
        <v>2189</v>
      </c>
      <c r="I28" s="476"/>
      <c r="J28" s="475"/>
      <c r="K28" s="475"/>
      <c r="L28" s="475"/>
      <c r="M28" s="475"/>
      <c r="N28" s="475"/>
      <c r="O28" s="475"/>
      <c r="P28" s="479"/>
      <c r="Q28" s="475" t="s">
        <v>2203</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3"/>
      <c r="D29" s="241"/>
      <c r="E29" s="241"/>
      <c r="F29" s="241"/>
      <c r="G29" s="241"/>
      <c r="H29" s="493"/>
      <c r="I29" s="494"/>
      <c r="J29" s="493"/>
      <c r="K29" s="494"/>
      <c r="L29" s="493"/>
      <c r="M29" s="493"/>
      <c r="N29" s="493"/>
      <c r="O29" s="493"/>
      <c r="P29" s="534"/>
      <c r="Q29" s="493" t="s">
        <v>2203</v>
      </c>
      <c r="R29" s="493"/>
      <c r="S29" s="493" t="s">
        <v>863</v>
      </c>
      <c r="T29" s="535"/>
      <c r="U29" s="493"/>
      <c r="V29" s="536"/>
      <c r="W29" s="536"/>
      <c r="X29" s="232"/>
      <c r="Y29" s="537"/>
      <c r="Z29" s="493"/>
      <c r="AA29" s="538"/>
      <c r="AB29" s="493"/>
      <c r="AC29" s="535"/>
      <c r="AD29" s="535"/>
    </row>
    <row r="30" spans="1:30" s="224" customFormat="1" ht="13.5" customHeight="1">
      <c r="A30" s="225">
        <v>22</v>
      </c>
      <c r="B30" s="217" t="s">
        <v>2160</v>
      </c>
      <c r="C30" s="533"/>
      <c r="D30" s="241"/>
      <c r="E30" s="241"/>
      <c r="F30" s="241"/>
      <c r="G30" s="241"/>
      <c r="H30" s="493" t="s">
        <v>2190</v>
      </c>
      <c r="I30" s="494"/>
      <c r="J30" s="493"/>
      <c r="K30" s="494"/>
      <c r="L30" s="493"/>
      <c r="M30" s="493"/>
      <c r="N30" s="493"/>
      <c r="O30" s="493"/>
      <c r="P30" s="534"/>
      <c r="Q30" s="493" t="s">
        <v>2203</v>
      </c>
      <c r="R30" s="493"/>
      <c r="S30" s="493" t="s">
        <v>863</v>
      </c>
      <c r="T30" s="535"/>
      <c r="U30" s="493"/>
      <c r="V30" s="536"/>
      <c r="W30" s="536"/>
      <c r="X30" s="232"/>
      <c r="Y30" s="537"/>
      <c r="Z30" s="493"/>
      <c r="AA30" s="538"/>
      <c r="AB30" s="493"/>
      <c r="AC30" s="535"/>
      <c r="AD30" s="535"/>
    </row>
    <row r="31" spans="1:30" s="224" customFormat="1" ht="13.5" customHeight="1">
      <c r="A31" s="225">
        <v>23</v>
      </c>
      <c r="B31" s="217" t="s">
        <v>2161</v>
      </c>
      <c r="C31" s="533"/>
      <c r="D31" s="241"/>
      <c r="E31" s="241"/>
      <c r="F31" s="241"/>
      <c r="G31" s="241"/>
      <c r="H31" s="493" t="s">
        <v>2191</v>
      </c>
      <c r="I31" s="494"/>
      <c r="J31" s="493"/>
      <c r="K31" s="494"/>
      <c r="L31" s="493"/>
      <c r="M31" s="493"/>
      <c r="N31" s="493"/>
      <c r="O31" s="493"/>
      <c r="P31" s="534"/>
      <c r="Q31" s="493" t="s">
        <v>2203</v>
      </c>
      <c r="R31" s="493"/>
      <c r="S31" s="493" t="s">
        <v>863</v>
      </c>
      <c r="T31" s="535"/>
      <c r="U31" s="493"/>
      <c r="V31" s="536"/>
      <c r="W31" s="536"/>
      <c r="X31" s="232"/>
      <c r="Y31" s="537"/>
      <c r="Z31" s="493"/>
      <c r="AA31" s="538"/>
      <c r="AB31" s="493"/>
      <c r="AC31" s="535"/>
      <c r="AD31" s="535"/>
    </row>
    <row r="32" spans="1:30" s="224" customFormat="1" ht="13.5" customHeight="1">
      <c r="A32" s="225">
        <v>24</v>
      </c>
      <c r="B32" s="217" t="s">
        <v>2162</v>
      </c>
      <c r="C32" s="533"/>
      <c r="D32" s="241"/>
      <c r="E32" s="241"/>
      <c r="F32" s="241"/>
      <c r="G32" s="241"/>
      <c r="H32" s="493" t="s">
        <v>2192</v>
      </c>
      <c r="I32" s="494"/>
      <c r="J32" s="493"/>
      <c r="K32" s="494"/>
      <c r="L32" s="493"/>
      <c r="M32" s="493"/>
      <c r="N32" s="493"/>
      <c r="O32" s="493"/>
      <c r="P32" s="534"/>
      <c r="Q32" s="493" t="s">
        <v>2203</v>
      </c>
      <c r="R32" s="493"/>
      <c r="S32" s="493" t="s">
        <v>2034</v>
      </c>
      <c r="T32" s="535"/>
      <c r="U32" s="493"/>
      <c r="V32" s="536"/>
      <c r="W32" s="536"/>
      <c r="X32" s="232"/>
      <c r="Y32" s="537"/>
      <c r="Z32" s="493"/>
      <c r="AA32" s="538"/>
      <c r="AB32" s="493"/>
      <c r="AC32" s="535"/>
      <c r="AD32" s="535"/>
    </row>
    <row r="33" spans="1:1017" s="224" customFormat="1" ht="13.5" customHeight="1">
      <c r="A33" s="225">
        <v>25</v>
      </c>
      <c r="B33" s="217" t="s">
        <v>2163</v>
      </c>
      <c r="C33" s="533"/>
      <c r="D33" s="241"/>
      <c r="E33" s="241"/>
      <c r="F33" s="241"/>
      <c r="G33" s="241"/>
      <c r="H33" s="493" t="s">
        <v>2193</v>
      </c>
      <c r="I33" s="494"/>
      <c r="J33" s="493"/>
      <c r="K33" s="494"/>
      <c r="L33" s="493"/>
      <c r="M33" s="493"/>
      <c r="N33" s="493"/>
      <c r="O33" s="493"/>
      <c r="P33" s="534"/>
      <c r="Q33" s="493" t="s">
        <v>2203</v>
      </c>
      <c r="R33" s="493"/>
      <c r="S33" s="493" t="s">
        <v>2034</v>
      </c>
      <c r="T33" s="535"/>
      <c r="U33" s="493"/>
      <c r="V33" s="536"/>
      <c r="W33" s="536"/>
      <c r="X33" s="232"/>
      <c r="Y33" s="537"/>
      <c r="Z33" s="493"/>
      <c r="AA33" s="538"/>
      <c r="AB33" s="493"/>
      <c r="AC33" s="535"/>
      <c r="AD33" s="535"/>
    </row>
    <row r="34" spans="1:1017" s="224" customFormat="1" ht="13.5" customHeight="1">
      <c r="A34" s="225">
        <v>26</v>
      </c>
      <c r="B34" s="217" t="s">
        <v>2164</v>
      </c>
      <c r="C34" s="533"/>
      <c r="D34" s="241"/>
      <c r="E34" s="241"/>
      <c r="F34" s="241"/>
      <c r="G34" s="241"/>
      <c r="H34" s="493" t="s">
        <v>2194</v>
      </c>
      <c r="I34" s="494"/>
      <c r="J34" s="493"/>
      <c r="K34" s="494"/>
      <c r="L34" s="493"/>
      <c r="M34" s="493"/>
      <c r="N34" s="493"/>
      <c r="O34" s="493"/>
      <c r="P34" s="534"/>
      <c r="Q34" s="493" t="s">
        <v>2203</v>
      </c>
      <c r="R34" s="493"/>
      <c r="S34" s="493" t="s">
        <v>2034</v>
      </c>
      <c r="T34" s="535"/>
      <c r="U34" s="493"/>
      <c r="V34" s="536"/>
      <c r="W34" s="536"/>
      <c r="X34" s="232"/>
      <c r="Y34" s="537"/>
      <c r="Z34" s="493"/>
      <c r="AA34" s="538"/>
      <c r="AB34" s="493"/>
      <c r="AC34" s="535"/>
      <c r="AD34" s="535"/>
    </row>
    <row r="35" spans="1:1017" s="224" customFormat="1" ht="13.5" customHeight="1">
      <c r="A35" s="225">
        <v>27</v>
      </c>
      <c r="B35" s="217" t="s">
        <v>2165</v>
      </c>
      <c r="C35" s="533"/>
      <c r="D35" s="241"/>
      <c r="E35" s="241"/>
      <c r="F35" s="241"/>
      <c r="G35" s="241"/>
      <c r="H35" s="493" t="s">
        <v>2195</v>
      </c>
      <c r="I35" s="494"/>
      <c r="J35" s="493"/>
      <c r="K35" s="494"/>
      <c r="L35" s="493"/>
      <c r="M35" s="493"/>
      <c r="N35" s="493"/>
      <c r="O35" s="493"/>
      <c r="P35" s="534"/>
      <c r="Q35" s="493" t="s">
        <v>2203</v>
      </c>
      <c r="R35" s="493"/>
      <c r="S35" s="493" t="s">
        <v>2034</v>
      </c>
      <c r="T35" s="535"/>
      <c r="U35" s="493"/>
      <c r="V35" s="536"/>
      <c r="W35" s="536"/>
      <c r="X35" s="232"/>
      <c r="Y35" s="537"/>
      <c r="Z35" s="493"/>
      <c r="AA35" s="538"/>
      <c r="AB35" s="493"/>
      <c r="AC35" s="535"/>
      <c r="AD35" s="535"/>
    </row>
    <row r="36" spans="1:1017" s="224" customFormat="1" ht="13.5" customHeight="1">
      <c r="A36" s="225">
        <v>28</v>
      </c>
      <c r="B36" s="217" t="s">
        <v>2166</v>
      </c>
      <c r="C36" s="478"/>
      <c r="D36" s="241"/>
      <c r="E36" s="241"/>
      <c r="F36" s="241"/>
      <c r="G36" s="241"/>
      <c r="H36" s="263" t="s">
        <v>2196</v>
      </c>
      <c r="I36" s="476"/>
      <c r="J36" s="475"/>
      <c r="K36" s="475"/>
      <c r="L36" s="475"/>
      <c r="M36" s="475"/>
      <c r="N36" s="475"/>
      <c r="O36" s="475"/>
      <c r="P36" s="479"/>
      <c r="Q36" s="475" t="s">
        <v>2203</v>
      </c>
      <c r="R36" s="475"/>
      <c r="S36" s="475" t="s">
        <v>2034</v>
      </c>
      <c r="T36" s="480"/>
      <c r="U36" s="475"/>
      <c r="V36" s="481"/>
      <c r="W36" s="481"/>
      <c r="X36" s="232"/>
      <c r="Y36" s="482"/>
      <c r="Z36" s="266"/>
      <c r="AA36" s="483"/>
      <c r="AB36" s="475"/>
      <c r="AC36" s="480"/>
      <c r="AD36" s="480"/>
    </row>
    <row r="37" spans="1:1017" s="224" customFormat="1" ht="13.5" customHeight="1">
      <c r="A37" s="225">
        <v>29</v>
      </c>
      <c r="B37" s="217" t="s">
        <v>2167</v>
      </c>
      <c r="C37" s="478"/>
      <c r="D37" s="241"/>
      <c r="E37" s="241"/>
      <c r="F37" s="241"/>
      <c r="G37" s="241"/>
      <c r="H37" s="475" t="s">
        <v>2197</v>
      </c>
      <c r="I37" s="476"/>
      <c r="J37" s="475"/>
      <c r="K37" s="475"/>
      <c r="L37" s="475"/>
      <c r="M37" s="475"/>
      <c r="N37" s="475"/>
      <c r="O37" s="475"/>
      <c r="P37" s="479"/>
      <c r="Q37" s="475" t="s">
        <v>2203</v>
      </c>
      <c r="R37" s="475"/>
      <c r="S37" s="475" t="s">
        <v>2034</v>
      </c>
      <c r="T37" s="480"/>
      <c r="U37" s="475"/>
      <c r="V37" s="481"/>
      <c r="W37" s="481"/>
      <c r="X37" s="232"/>
      <c r="Y37" s="482"/>
      <c r="Z37" s="266"/>
      <c r="AA37" s="483"/>
      <c r="AB37" s="475"/>
      <c r="AC37" s="480"/>
      <c r="AD37" s="480"/>
    </row>
    <row r="38" spans="1:1017" s="224" customFormat="1" ht="13.5" customHeight="1">
      <c r="A38" s="225">
        <v>30</v>
      </c>
      <c r="B38" s="217" t="s">
        <v>2168</v>
      </c>
      <c r="C38" s="478"/>
      <c r="D38" s="478"/>
      <c r="E38" s="241"/>
      <c r="F38" s="241"/>
      <c r="G38" s="241"/>
      <c r="H38" s="263" t="s">
        <v>2198</v>
      </c>
      <c r="I38" s="476"/>
      <c r="J38" s="475"/>
      <c r="K38" s="476"/>
      <c r="L38" s="475"/>
      <c r="M38" s="475"/>
      <c r="N38" s="475"/>
      <c r="O38" s="475"/>
      <c r="P38" s="479"/>
      <c r="Q38" s="475" t="s">
        <v>2203</v>
      </c>
      <c r="R38" s="475"/>
      <c r="S38" s="475" t="s">
        <v>2034</v>
      </c>
      <c r="T38" s="374"/>
      <c r="U38" s="374"/>
      <c r="V38" s="481"/>
      <c r="W38" s="481"/>
      <c r="X38" s="232"/>
      <c r="Y38" s="387"/>
      <c r="Z38" s="475"/>
      <c r="AA38" s="483"/>
      <c r="AB38" s="475"/>
      <c r="AC38" s="480"/>
      <c r="AD38" s="480"/>
    </row>
    <row r="39" spans="1:1017" s="224" customFormat="1" ht="13.5" customHeight="1">
      <c r="A39" s="225">
        <v>31</v>
      </c>
      <c r="B39" s="217" t="s">
        <v>2169</v>
      </c>
      <c r="C39" s="478"/>
      <c r="D39" s="478"/>
      <c r="E39" s="241"/>
      <c r="F39" s="241"/>
      <c r="G39" s="241"/>
      <c r="H39" s="475" t="s">
        <v>2199</v>
      </c>
      <c r="I39" s="476"/>
      <c r="J39" s="475"/>
      <c r="K39" s="476"/>
      <c r="L39" s="475"/>
      <c r="M39" s="475"/>
      <c r="N39" s="475"/>
      <c r="O39" s="475"/>
      <c r="P39" s="479"/>
      <c r="Q39" s="475" t="s">
        <v>2203</v>
      </c>
      <c r="R39" s="475"/>
      <c r="S39" s="475" t="s">
        <v>2034</v>
      </c>
      <c r="T39" s="480"/>
      <c r="U39" s="263"/>
      <c r="V39" s="481"/>
      <c r="W39" s="481"/>
      <c r="X39" s="232"/>
      <c r="Y39" s="393"/>
      <c r="Z39" s="263"/>
      <c r="AA39" s="483"/>
      <c r="AB39" s="475"/>
      <c r="AC39" s="480"/>
      <c r="AD39" s="480"/>
    </row>
    <row r="40" spans="1:1017" s="224" customFormat="1" ht="13.5" customHeight="1">
      <c r="A40" s="225">
        <v>32</v>
      </c>
      <c r="B40" s="217" t="s">
        <v>2170</v>
      </c>
      <c r="C40" s="478"/>
      <c r="D40" s="241"/>
      <c r="E40" s="241"/>
      <c r="F40" s="241"/>
      <c r="G40" s="241"/>
      <c r="H40" s="475" t="s">
        <v>2200</v>
      </c>
      <c r="I40" s="476"/>
      <c r="J40" s="475"/>
      <c r="K40" s="476"/>
      <c r="L40" s="475"/>
      <c r="M40" s="475"/>
      <c r="N40" s="475"/>
      <c r="O40" s="475"/>
      <c r="P40" s="479"/>
      <c r="Q40" s="475" t="s">
        <v>2203</v>
      </c>
      <c r="R40" s="475"/>
      <c r="S40" s="475" t="s">
        <v>2034</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8" priority="194">
      <formula>$AB42=1</formula>
    </cfRule>
    <cfRule type="expression" dxfId="47" priority="193">
      <formula>$AD42=1</formula>
    </cfRule>
    <cfRule type="expression" dxfId="46" priority="191">
      <formula>OR($AD42="X",$AB42="X")</formula>
    </cfRule>
    <cfRule type="expression" dxfId="45" priority="192">
      <formula>AND($AD42=1,$AB42=1)</formula>
    </cfRule>
  </conditionalFormatting>
  <conditionalFormatting sqref="A9:G9 A10:A40">
    <cfRule type="expression" dxfId="44" priority="196">
      <formula>AND($AD9=1,$AC9=1)</formula>
    </cfRule>
    <cfRule type="expression" dxfId="43" priority="197">
      <formula>$AD9=1</formula>
    </cfRule>
    <cfRule type="expression" dxfId="42" priority="198">
      <formula>$AC9=1</formula>
    </cfRule>
  </conditionalFormatting>
  <conditionalFormatting sqref="A9:G9">
    <cfRule type="expression" dxfId="41" priority="195">
      <formula>OR($AD9="X",$AC9="X")</formula>
    </cfRule>
  </conditionalFormatting>
  <conditionalFormatting sqref="A9:G40">
    <cfRule type="expression" dxfId="40" priority="199">
      <formula>AND(NOT(ISBLANK($W9)),ISBLANK($AC9),ISBLANK($AD9))</formula>
    </cfRule>
  </conditionalFormatting>
  <conditionalFormatting sqref="B10:G39">
    <cfRule type="expression" dxfId="39" priority="171">
      <formula>OR($AD10="X",$AC10="X")</formula>
    </cfRule>
  </conditionalFormatting>
  <conditionalFormatting sqref="B10:G40">
    <cfRule type="expression" dxfId="38" priority="173">
      <formula>$AD10=1</formula>
    </cfRule>
    <cfRule type="expression" dxfId="37" priority="174">
      <formula>$AC10=1</formula>
    </cfRule>
    <cfRule type="expression" dxfId="36" priority="172">
      <formula>AND($AD10=1,$AC10=1)</formula>
    </cfRule>
  </conditionalFormatting>
  <conditionalFormatting sqref="B40:G40 A10:A40">
    <cfRule type="expression" dxfId="35" priority="108">
      <formula>OR($AD10="X",$AC10="X")</formula>
    </cfRule>
  </conditionalFormatting>
  <conditionalFormatting sqref="C9:C40">
    <cfRule type="expression" dxfId="34" priority="167">
      <formula>AND($R9="X",$B9&lt;&gt;"")</formula>
    </cfRule>
  </conditionalFormatting>
  <conditionalFormatting sqref="D9:D40">
    <cfRule type="expression" dxfId="33" priority="35">
      <formula>AND($R9="X",OR($B9&lt;&gt;"",$C9&lt;&gt;""))</formula>
    </cfRule>
  </conditionalFormatting>
  <conditionalFormatting sqref="D38:D39">
    <cfRule type="expression" dxfId="32" priority="115">
      <formula>AND($R38="X",$B38&lt;&gt;"")</formula>
    </cfRule>
  </conditionalFormatting>
  <conditionalFormatting sqref="E9:E40">
    <cfRule type="expression" dxfId="3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30" priority="89">
      <formula>AND($R9="X",OR($B9&lt;&gt;"",$C9&lt;&gt;"",$D9&lt;&gt;"",$E9&lt;&gt;""))</formula>
    </cfRule>
  </conditionalFormatting>
  <conditionalFormatting sqref="G9:G40">
    <cfRule type="expression" dxfId="29" priority="1">
      <formula>AND($R9="X",OR($B9&lt;&gt;"",$C9&lt;&gt;"",$D9&lt;&gt;"",$E9&lt;&gt;"",$F9&lt;&gt;""))</formula>
    </cfRule>
  </conditionalFormatting>
  <conditionalFormatting sqref="H42:H43 H63:H903">
    <cfRule type="expression" dxfId="28" priority="190">
      <formula>$Q42="X"</formula>
    </cfRule>
  </conditionalFormatting>
  <conditionalFormatting sqref="I11:I40">
    <cfRule type="expression" dxfId="27" priority="166">
      <formula>$R11="X"</formula>
    </cfRule>
  </conditionalFormatting>
  <conditionalFormatting sqref="Q9:Q40">
    <cfRule type="cellIs" dxfId="26" priority="100" operator="equal">
      <formula>"1..1"</formula>
    </cfRule>
    <cfRule type="cellIs" dxfId="25" priority="102" operator="equal">
      <formula>"0..1"</formula>
    </cfRule>
    <cfRule type="cellIs" dxfId="24" priority="101" operator="equal">
      <formula>"0..n"</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2204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0" sqref="H20"/>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2137</v>
      </c>
      <c r="B1" s="128"/>
      <c r="C1" s="129" t="s">
        <v>813</v>
      </c>
      <c r="D1" s="128"/>
      <c r="E1" s="150" t="s">
        <v>814</v>
      </c>
      <c r="F1" s="157"/>
      <c r="G1" s="128"/>
      <c r="H1" s="570"/>
      <c r="I1" s="570"/>
      <c r="J1" s="570"/>
      <c r="K1" s="159"/>
      <c r="L1" s="96"/>
      <c r="M1" s="96"/>
      <c r="N1" s="96"/>
      <c r="O1" s="571" t="s">
        <v>816</v>
      </c>
      <c r="P1" s="57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99">
        <v>1</v>
      </c>
      <c r="B9" s="420" t="s">
        <v>2004</v>
      </c>
      <c r="C9" s="420"/>
      <c r="D9" s="420"/>
      <c r="E9" s="420"/>
      <c r="F9" s="420"/>
      <c r="G9" s="420"/>
      <c r="H9" s="317" t="s">
        <v>2005</v>
      </c>
      <c r="I9" s="422" t="s">
        <v>1559</v>
      </c>
      <c r="J9" s="317" t="s">
        <v>2006</v>
      </c>
      <c r="K9" s="317" t="s">
        <v>1810</v>
      </c>
      <c r="L9" s="342" t="s">
        <v>864</v>
      </c>
      <c r="M9" s="342" t="s">
        <v>1810</v>
      </c>
      <c r="N9" s="500"/>
      <c r="O9" s="500"/>
      <c r="P9" s="500" t="s">
        <v>864</v>
      </c>
      <c r="Q9" s="422" t="s">
        <v>823</v>
      </c>
      <c r="R9" s="342" t="s">
        <v>864</v>
      </c>
      <c r="S9" s="342" t="s">
        <v>1810</v>
      </c>
      <c r="T9" s="500"/>
      <c r="U9" s="500"/>
      <c r="V9" s="501" t="s">
        <v>864</v>
      </c>
      <c r="W9" s="502" t="s">
        <v>864</v>
      </c>
      <c r="ALN9" s="238"/>
      <c r="ALO9" s="238"/>
      <c r="ALP9" s="238"/>
      <c r="ALQ9" s="238"/>
      <c r="ALR9" s="238"/>
      <c r="ALS9" s="238"/>
      <c r="ALT9" s="238"/>
      <c r="ALU9" s="238"/>
      <c r="ALV9" s="238"/>
      <c r="ALW9" s="238"/>
      <c r="ALX9" s="238"/>
      <c r="ALY9" s="238"/>
      <c r="ALZ9" s="238"/>
    </row>
    <row r="10" spans="1:1014" ht="14.25" customHeight="1">
      <c r="A10" s="397">
        <v>2</v>
      </c>
      <c r="B10" s="398"/>
      <c r="C10" s="398" t="s">
        <v>2007</v>
      </c>
      <c r="D10" s="495"/>
      <c r="E10" s="495"/>
      <c r="F10" s="495"/>
      <c r="G10" s="495"/>
      <c r="H10" s="323" t="s">
        <v>2008</v>
      </c>
      <c r="I10" s="323" t="s">
        <v>2009</v>
      </c>
      <c r="K10" s="323" t="s">
        <v>1180</v>
      </c>
      <c r="Q10" s="325" t="s">
        <v>820</v>
      </c>
      <c r="R10" s="408"/>
      <c r="S10" s="408" t="s">
        <v>863</v>
      </c>
      <c r="V10" s="95" t="s">
        <v>864</v>
      </c>
      <c r="W10" s="95" t="s">
        <v>864</v>
      </c>
    </row>
    <row r="11" spans="1:1014" ht="14.25" customHeight="1">
      <c r="A11" s="397">
        <v>3</v>
      </c>
      <c r="B11" s="398"/>
      <c r="C11" s="398" t="s">
        <v>2010</v>
      </c>
      <c r="D11" s="398"/>
      <c r="E11" s="398"/>
      <c r="F11" s="398"/>
      <c r="G11" s="398"/>
      <c r="H11" s="317" t="s">
        <v>2011</v>
      </c>
      <c r="I11" s="317" t="s">
        <v>2012</v>
      </c>
      <c r="K11" s="317" t="s">
        <v>879</v>
      </c>
      <c r="Q11" s="320" t="s">
        <v>820</v>
      </c>
      <c r="R11" s="408"/>
      <c r="S11" s="408" t="s">
        <v>879</v>
      </c>
      <c r="V11" s="95" t="s">
        <v>864</v>
      </c>
      <c r="W11" s="95" t="s">
        <v>864</v>
      </c>
    </row>
    <row r="12" spans="1:1014" ht="14.25" customHeight="1">
      <c r="A12" s="499">
        <v>4</v>
      </c>
      <c r="B12" s="398"/>
      <c r="C12" s="398" t="s">
        <v>2013</v>
      </c>
      <c r="D12" s="398"/>
      <c r="E12" s="398"/>
      <c r="F12" s="398"/>
      <c r="G12" s="398"/>
      <c r="H12" s="401" t="s">
        <v>2014</v>
      </c>
      <c r="I12" s="401" t="s">
        <v>2015</v>
      </c>
      <c r="K12" s="401" t="s">
        <v>2016</v>
      </c>
      <c r="Q12" s="333" t="s">
        <v>817</v>
      </c>
      <c r="R12" s="408"/>
      <c r="S12" s="408" t="s">
        <v>879</v>
      </c>
      <c r="V12" s="95" t="s">
        <v>864</v>
      </c>
      <c r="W12" s="95" t="s">
        <v>864</v>
      </c>
    </row>
    <row r="13" spans="1:1014" ht="14.25" customHeight="1">
      <c r="A13" s="397">
        <v>5</v>
      </c>
      <c r="B13" s="398"/>
      <c r="C13" s="398" t="s">
        <v>1128</v>
      </c>
      <c r="D13" s="398"/>
      <c r="E13" s="398"/>
      <c r="F13" s="398"/>
      <c r="G13" s="398"/>
      <c r="H13" s="400" t="s">
        <v>2017</v>
      </c>
      <c r="I13" s="395"/>
      <c r="K13" s="400" t="s">
        <v>1130</v>
      </c>
      <c r="Q13" s="396" t="s">
        <v>823</v>
      </c>
      <c r="R13" s="408" t="s">
        <v>864</v>
      </c>
      <c r="S13" s="317" t="s">
        <v>1130</v>
      </c>
      <c r="V13" s="95" t="s">
        <v>864</v>
      </c>
      <c r="W13" s="95" t="s">
        <v>864</v>
      </c>
    </row>
    <row r="14" spans="1:1014" ht="14.25" customHeight="1">
      <c r="A14" s="397">
        <v>6</v>
      </c>
      <c r="B14" s="398"/>
      <c r="C14" s="398"/>
      <c r="D14" s="398" t="s">
        <v>1829</v>
      </c>
      <c r="E14" s="398"/>
      <c r="F14" s="398"/>
      <c r="G14" s="398"/>
      <c r="H14" s="401" t="s">
        <v>2018</v>
      </c>
      <c r="I14" s="401" t="s">
        <v>1832</v>
      </c>
      <c r="K14" s="401" t="s">
        <v>1134</v>
      </c>
      <c r="Q14" s="325" t="s">
        <v>820</v>
      </c>
      <c r="R14" s="408"/>
      <c r="S14" s="323" t="s">
        <v>1053</v>
      </c>
      <c r="V14" s="95" t="s">
        <v>864</v>
      </c>
      <c r="W14" s="95" t="s">
        <v>864</v>
      </c>
    </row>
    <row r="15" spans="1:1014" ht="14.25" customHeight="1">
      <c r="A15" s="499">
        <v>7</v>
      </c>
      <c r="B15" s="398"/>
      <c r="C15" s="398"/>
      <c r="D15" s="398" t="s">
        <v>1137</v>
      </c>
      <c r="E15" s="398"/>
      <c r="F15" s="398"/>
      <c r="G15" s="398"/>
      <c r="H15" s="400" t="s">
        <v>2019</v>
      </c>
      <c r="I15" s="402" t="s">
        <v>1836</v>
      </c>
      <c r="K15" s="400" t="s">
        <v>1140</v>
      </c>
      <c r="Q15" s="320" t="s">
        <v>820</v>
      </c>
      <c r="R15" s="408"/>
      <c r="S15" s="317" t="s">
        <v>1053</v>
      </c>
      <c r="V15" s="95" t="s">
        <v>864</v>
      </c>
      <c r="W15" s="95" t="s">
        <v>864</v>
      </c>
    </row>
    <row r="16" spans="1:1014" ht="14.25" customHeight="1">
      <c r="A16" s="397">
        <v>8</v>
      </c>
      <c r="B16" s="398"/>
      <c r="C16" s="398"/>
      <c r="D16" s="398" t="s">
        <v>1838</v>
      </c>
      <c r="E16" s="398"/>
      <c r="F16" s="398"/>
      <c r="G16" s="398"/>
      <c r="H16" s="401" t="s">
        <v>2020</v>
      </c>
      <c r="I16" s="403">
        <v>1</v>
      </c>
      <c r="K16" s="401" t="s">
        <v>1143</v>
      </c>
      <c r="Q16" s="333" t="s">
        <v>817</v>
      </c>
      <c r="R16" s="408"/>
      <c r="S16" s="323" t="s">
        <v>1053</v>
      </c>
      <c r="V16" s="95" t="s">
        <v>864</v>
      </c>
      <c r="W16" s="95" t="s">
        <v>864</v>
      </c>
    </row>
    <row r="17" spans="1:23" ht="14.25" customHeight="1">
      <c r="A17" s="397">
        <v>9</v>
      </c>
      <c r="B17" s="398"/>
      <c r="C17" s="398" t="s">
        <v>2021</v>
      </c>
      <c r="D17" s="398"/>
      <c r="E17" s="398"/>
      <c r="F17" s="398"/>
      <c r="G17" s="398"/>
      <c r="H17" s="400" t="s">
        <v>2022</v>
      </c>
      <c r="I17" s="474">
        <v>80</v>
      </c>
      <c r="K17" s="400" t="s">
        <v>1151</v>
      </c>
      <c r="Q17" s="333" t="s">
        <v>817</v>
      </c>
      <c r="R17" s="408"/>
      <c r="S17" s="323" t="s">
        <v>1053</v>
      </c>
      <c r="V17" s="95" t="s">
        <v>864</v>
      </c>
      <c r="W17" s="95" t="s">
        <v>864</v>
      </c>
    </row>
    <row r="18" spans="1:23" ht="14.25" customHeight="1">
      <c r="A18" s="499">
        <v>10</v>
      </c>
      <c r="B18" s="398"/>
      <c r="C18" s="398" t="s">
        <v>2023</v>
      </c>
      <c r="D18" s="398"/>
      <c r="E18" s="398"/>
      <c r="F18" s="398"/>
      <c r="G18" s="398"/>
      <c r="H18" s="401" t="s">
        <v>2024</v>
      </c>
      <c r="I18" s="403">
        <v>96</v>
      </c>
      <c r="K18" s="401" t="s">
        <v>2025</v>
      </c>
      <c r="Q18" s="333" t="s">
        <v>817</v>
      </c>
      <c r="R18" s="408"/>
      <c r="S18" s="408" t="s">
        <v>863</v>
      </c>
      <c r="V18" s="95" t="s">
        <v>864</v>
      </c>
      <c r="W18" s="95" t="s">
        <v>864</v>
      </c>
    </row>
    <row r="19" spans="1:23" ht="14.25" customHeight="1">
      <c r="A19" s="397">
        <v>11</v>
      </c>
      <c r="B19" s="398"/>
      <c r="C19" s="398" t="s">
        <v>2026</v>
      </c>
      <c r="D19" s="398"/>
      <c r="E19" s="398"/>
      <c r="F19" s="398"/>
      <c r="G19" s="398"/>
      <c r="H19" s="400" t="s">
        <v>2027</v>
      </c>
      <c r="I19" s="474" t="s">
        <v>2028</v>
      </c>
      <c r="K19" s="400" t="s">
        <v>2029</v>
      </c>
      <c r="Q19" s="333" t="s">
        <v>817</v>
      </c>
      <c r="R19" s="408"/>
      <c r="S19" s="408" t="s">
        <v>863</v>
      </c>
      <c r="T19" s="467" t="s">
        <v>864</v>
      </c>
      <c r="U19" t="s">
        <v>2030</v>
      </c>
      <c r="V19" s="95" t="s">
        <v>864</v>
      </c>
      <c r="W19" s="95" t="s">
        <v>864</v>
      </c>
    </row>
    <row r="20" spans="1:23" ht="14.25" customHeight="1">
      <c r="A20" s="397">
        <v>12</v>
      </c>
      <c r="B20" s="398"/>
      <c r="C20" s="398" t="s">
        <v>2031</v>
      </c>
      <c r="D20" s="398"/>
      <c r="E20" s="398"/>
      <c r="F20" s="398"/>
      <c r="G20" s="398"/>
      <c r="H20" s="323" t="s">
        <v>2032</v>
      </c>
      <c r="I20" s="376" t="b">
        <v>1</v>
      </c>
      <c r="K20" s="323" t="s">
        <v>2033</v>
      </c>
      <c r="Q20" s="333" t="s">
        <v>817</v>
      </c>
      <c r="R20" s="408"/>
      <c r="S20" s="323" t="s">
        <v>2034</v>
      </c>
      <c r="T20" s="467"/>
      <c r="U20" s="411"/>
      <c r="V20" s="95" t="s">
        <v>864</v>
      </c>
      <c r="W20" s="95" t="s">
        <v>864</v>
      </c>
    </row>
    <row r="21" spans="1:23" ht="14.25" customHeight="1">
      <c r="A21" s="499">
        <v>13</v>
      </c>
      <c r="B21" s="398"/>
      <c r="C21" s="398" t="s">
        <v>2035</v>
      </c>
      <c r="D21" s="398"/>
      <c r="E21" s="398"/>
      <c r="F21" s="398"/>
      <c r="G21" s="398"/>
      <c r="H21" s="400" t="s">
        <v>2036</v>
      </c>
      <c r="I21" s="376" t="b">
        <v>1</v>
      </c>
      <c r="K21" s="400" t="s">
        <v>2037</v>
      </c>
      <c r="Q21" s="333" t="s">
        <v>817</v>
      </c>
      <c r="R21" s="408"/>
      <c r="S21" s="323" t="s">
        <v>2034</v>
      </c>
      <c r="T21" s="467"/>
      <c r="U21" s="411"/>
      <c r="V21" s="95" t="s">
        <v>864</v>
      </c>
      <c r="W21" s="95" t="s">
        <v>864</v>
      </c>
    </row>
    <row r="22" spans="1:23" ht="14.25" customHeight="1">
      <c r="A22" s="397">
        <v>14</v>
      </c>
      <c r="B22" s="398"/>
      <c r="C22" s="398" t="s">
        <v>1983</v>
      </c>
      <c r="D22" s="398"/>
      <c r="E22" s="398"/>
      <c r="F22" s="398"/>
      <c r="G22" s="398"/>
      <c r="H22" s="323" t="s">
        <v>2038</v>
      </c>
      <c r="I22" s="376" t="s">
        <v>2039</v>
      </c>
      <c r="K22" s="323" t="s">
        <v>888</v>
      </c>
      <c r="Q22" s="333" t="s">
        <v>817</v>
      </c>
      <c r="R22" s="408"/>
      <c r="S22" s="408" t="s">
        <v>863</v>
      </c>
      <c r="T22" s="238" t="s">
        <v>864</v>
      </c>
      <c r="U22" s="225" t="s">
        <v>2040</v>
      </c>
      <c r="V22" s="95" t="s">
        <v>864</v>
      </c>
      <c r="W22" s="95" t="s">
        <v>864</v>
      </c>
    </row>
    <row r="23" spans="1:23" ht="14.25" customHeight="1" thickBot="1">
      <c r="A23" s="526">
        <v>15</v>
      </c>
      <c r="B23" s="508"/>
      <c r="C23" s="508" t="s">
        <v>2041</v>
      </c>
      <c r="D23" s="508"/>
      <c r="E23" s="508"/>
      <c r="F23" s="508"/>
      <c r="G23" s="508"/>
      <c r="H23" s="529" t="s">
        <v>2042</v>
      </c>
      <c r="I23" s="530" t="s">
        <v>2043</v>
      </c>
      <c r="J23" s="511"/>
      <c r="K23" s="529" t="s">
        <v>2044</v>
      </c>
      <c r="L23" s="511"/>
      <c r="M23" s="511"/>
      <c r="N23" s="511"/>
      <c r="O23" s="511"/>
      <c r="P23" s="511"/>
      <c r="Q23" s="512" t="s">
        <v>817</v>
      </c>
      <c r="R23" s="513"/>
      <c r="S23" s="513" t="s">
        <v>863</v>
      </c>
      <c r="T23" s="515" t="s">
        <v>864</v>
      </c>
      <c r="U23" s="531" t="s">
        <v>2045</v>
      </c>
      <c r="V23" s="532" t="s">
        <v>864</v>
      </c>
      <c r="W23" s="532" t="s">
        <v>864</v>
      </c>
    </row>
    <row r="24" spans="1:23" ht="16"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2136</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6">
        <v>1</v>
      </c>
      <c r="B9" s="507" t="s">
        <v>2046</v>
      </c>
      <c r="C9" s="527"/>
      <c r="D9" s="507"/>
      <c r="E9" s="508"/>
      <c r="F9" s="508"/>
      <c r="G9" s="508"/>
      <c r="H9" s="528" t="s">
        <v>2047</v>
      </c>
      <c r="I9" s="528" t="s">
        <v>2009</v>
      </c>
      <c r="J9" s="511"/>
      <c r="K9" s="528" t="s">
        <v>2048</v>
      </c>
      <c r="L9" s="511"/>
      <c r="M9" s="511"/>
      <c r="N9" s="511"/>
      <c r="O9" s="511"/>
      <c r="P9" s="511"/>
      <c r="Q9" s="512" t="s">
        <v>893</v>
      </c>
      <c r="R9" s="513"/>
      <c r="S9" s="513" t="s">
        <v>863</v>
      </c>
      <c r="T9" s="511"/>
      <c r="U9" s="511"/>
      <c r="V9" s="511" t="s">
        <v>864</v>
      </c>
      <c r="W9" s="511" t="s">
        <v>864</v>
      </c>
    </row>
    <row r="10" spans="1:1014" ht="16"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2138</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1917</v>
      </c>
      <c r="C9" s="394"/>
      <c r="D9" s="394"/>
      <c r="E9" s="398"/>
      <c r="F9" s="398"/>
      <c r="G9" s="398"/>
      <c r="H9" s="317" t="s">
        <v>2049</v>
      </c>
      <c r="I9" s="396"/>
      <c r="K9" s="317" t="s">
        <v>1327</v>
      </c>
      <c r="Q9" s="396" t="s">
        <v>823</v>
      </c>
      <c r="R9" s="224" t="s">
        <v>864</v>
      </c>
      <c r="S9" s="224" t="s">
        <v>1327</v>
      </c>
      <c r="T9" s="467"/>
      <c r="U9" s="224"/>
      <c r="V9" t="s">
        <v>864</v>
      </c>
      <c r="W9" t="s">
        <v>864</v>
      </c>
    </row>
    <row r="10" spans="1:1014" ht="13.5" customHeight="1">
      <c r="A10" s="397">
        <v>2</v>
      </c>
      <c r="B10" s="497"/>
      <c r="C10" s="497" t="s">
        <v>2007</v>
      </c>
      <c r="D10" s="497"/>
      <c r="E10" s="495"/>
      <c r="F10" s="495"/>
      <c r="G10" s="398"/>
      <c r="H10" s="323" t="s">
        <v>2008</v>
      </c>
      <c r="I10" s="323" t="s">
        <v>2009</v>
      </c>
      <c r="K10" s="323" t="s">
        <v>1180</v>
      </c>
      <c r="Q10" s="320" t="s">
        <v>820</v>
      </c>
      <c r="R10" s="408"/>
      <c r="S10" s="408" t="s">
        <v>863</v>
      </c>
      <c r="T10" s="467"/>
      <c r="U10" s="224"/>
      <c r="V10" t="s">
        <v>864</v>
      </c>
      <c r="W10" t="s">
        <v>864</v>
      </c>
    </row>
    <row r="11" spans="1:1014" ht="13.5" customHeight="1">
      <c r="A11" s="399">
        <v>3</v>
      </c>
      <c r="B11" s="394"/>
      <c r="C11" s="394" t="s">
        <v>1868</v>
      </c>
      <c r="D11" s="394"/>
      <c r="E11" s="398"/>
      <c r="F11" s="398"/>
      <c r="G11" s="398"/>
      <c r="H11" s="317" t="s">
        <v>2050</v>
      </c>
      <c r="I11" s="317" t="s">
        <v>2051</v>
      </c>
      <c r="K11" s="317" t="s">
        <v>2052</v>
      </c>
      <c r="Q11" s="320" t="s">
        <v>820</v>
      </c>
      <c r="R11" s="408"/>
      <c r="S11" s="408" t="s">
        <v>863</v>
      </c>
      <c r="T11" s="467"/>
      <c r="U11" s="224"/>
      <c r="V11" t="s">
        <v>864</v>
      </c>
      <c r="W11" t="s">
        <v>864</v>
      </c>
    </row>
    <row r="12" spans="1:1014" ht="13.5" customHeight="1">
      <c r="A12" s="397">
        <v>4</v>
      </c>
      <c r="B12" s="394"/>
      <c r="C12" s="394" t="s">
        <v>1947</v>
      </c>
      <c r="D12" s="394"/>
      <c r="E12" s="398"/>
      <c r="F12" s="398"/>
      <c r="G12" s="398"/>
      <c r="H12" s="323" t="s">
        <v>2053</v>
      </c>
      <c r="I12" s="323" t="s">
        <v>2054</v>
      </c>
      <c r="K12" s="323" t="s">
        <v>871</v>
      </c>
      <c r="Q12" s="333" t="s">
        <v>817</v>
      </c>
      <c r="R12" s="408"/>
      <c r="S12" s="408" t="s">
        <v>863</v>
      </c>
      <c r="T12" s="467"/>
      <c r="U12" s="224"/>
      <c r="V12" t="s">
        <v>864</v>
      </c>
      <c r="W12" t="s">
        <v>864</v>
      </c>
    </row>
    <row r="13" spans="1:1014" ht="13.5" customHeight="1">
      <c r="A13" s="399">
        <v>5</v>
      </c>
      <c r="B13" s="394"/>
      <c r="C13" s="394" t="s">
        <v>2055</v>
      </c>
      <c r="D13" s="394"/>
      <c r="E13" s="398"/>
      <c r="F13" s="398"/>
      <c r="G13" s="398"/>
      <c r="H13" s="317" t="s">
        <v>2056</v>
      </c>
      <c r="I13" s="317" t="s">
        <v>2057</v>
      </c>
      <c r="K13" s="317" t="s">
        <v>996</v>
      </c>
      <c r="Q13" s="325" t="s">
        <v>820</v>
      </c>
      <c r="R13" s="408"/>
      <c r="S13" s="408" t="s">
        <v>863</v>
      </c>
      <c r="T13" s="467" t="s">
        <v>864</v>
      </c>
      <c r="U13" s="224" t="s">
        <v>2119</v>
      </c>
      <c r="V13" t="s">
        <v>864</v>
      </c>
      <c r="W13" t="s">
        <v>864</v>
      </c>
    </row>
    <row r="14" spans="1:1014" ht="13.5" customHeight="1">
      <c r="A14" s="397">
        <v>6</v>
      </c>
      <c r="B14" s="394"/>
      <c r="C14" s="394" t="s">
        <v>2058</v>
      </c>
      <c r="D14" s="394"/>
      <c r="E14" s="398"/>
      <c r="F14" s="398"/>
      <c r="G14" s="398"/>
      <c r="H14" s="323" t="s">
        <v>2059</v>
      </c>
      <c r="I14" s="323" t="s">
        <v>2060</v>
      </c>
      <c r="K14" s="323" t="s">
        <v>2061</v>
      </c>
      <c r="Q14" s="333" t="s">
        <v>817</v>
      </c>
      <c r="R14" s="408"/>
      <c r="S14" s="408" t="s">
        <v>863</v>
      </c>
      <c r="T14" s="467" t="s">
        <v>864</v>
      </c>
      <c r="U14" s="224" t="s">
        <v>2062</v>
      </c>
      <c r="V14" t="s">
        <v>864</v>
      </c>
      <c r="W14" t="s">
        <v>864</v>
      </c>
    </row>
    <row r="15" spans="1:1014" ht="13.5" customHeight="1">
      <c r="A15" s="399">
        <v>7</v>
      </c>
      <c r="B15" s="394"/>
      <c r="C15" s="394" t="s">
        <v>2063</v>
      </c>
      <c r="D15" s="394"/>
      <c r="E15" s="398"/>
      <c r="F15" s="398"/>
      <c r="G15" s="398"/>
      <c r="H15" s="317" t="s">
        <v>2064</v>
      </c>
      <c r="I15" s="317" t="s">
        <v>2217</v>
      </c>
      <c r="K15" s="317" t="s">
        <v>2065</v>
      </c>
      <c r="Q15" s="333" t="s">
        <v>817</v>
      </c>
      <c r="R15" s="408"/>
      <c r="S15" s="408" t="s">
        <v>863</v>
      </c>
      <c r="T15" s="467" t="s">
        <v>864</v>
      </c>
      <c r="U15" s="224" t="s">
        <v>2066</v>
      </c>
      <c r="V15" t="s">
        <v>864</v>
      </c>
      <c r="W15" t="s">
        <v>864</v>
      </c>
    </row>
    <row r="16" spans="1:1014" ht="13.5" customHeight="1">
      <c r="A16" s="397">
        <v>8</v>
      </c>
      <c r="B16" s="394"/>
      <c r="C16" s="394" t="s">
        <v>1932</v>
      </c>
      <c r="D16" s="394"/>
      <c r="E16" s="398"/>
      <c r="F16" s="398"/>
      <c r="G16" s="398"/>
      <c r="H16" s="323" t="s">
        <v>2067</v>
      </c>
      <c r="I16" s="323" t="s">
        <v>2218</v>
      </c>
      <c r="K16" s="323" t="s">
        <v>2068</v>
      </c>
      <c r="Q16" s="333" t="s">
        <v>817</v>
      </c>
      <c r="R16" s="408"/>
      <c r="S16" s="408" t="s">
        <v>863</v>
      </c>
      <c r="T16" s="467" t="s">
        <v>864</v>
      </c>
      <c r="U16" s="224" t="s">
        <v>2069</v>
      </c>
      <c r="V16" t="s">
        <v>864</v>
      </c>
      <c r="W16" t="s">
        <v>864</v>
      </c>
    </row>
    <row r="17" spans="1:23" ht="13.5" customHeight="1">
      <c r="A17" s="399">
        <v>9</v>
      </c>
      <c r="B17" s="394"/>
      <c r="C17" s="394" t="s">
        <v>1992</v>
      </c>
      <c r="D17" s="394"/>
      <c r="E17" s="398"/>
      <c r="F17" s="398"/>
      <c r="G17" s="398"/>
      <c r="H17" s="400" t="s">
        <v>1993</v>
      </c>
      <c r="I17" s="395"/>
      <c r="K17" s="317" t="s">
        <v>2070</v>
      </c>
      <c r="Q17" s="396" t="s">
        <v>823</v>
      </c>
      <c r="R17" s="408" t="s">
        <v>864</v>
      </c>
      <c r="S17" s="408" t="s">
        <v>1224</v>
      </c>
      <c r="T17" s="467"/>
      <c r="U17" s="224"/>
      <c r="V17" t="s">
        <v>864</v>
      </c>
      <c r="W17" t="s">
        <v>864</v>
      </c>
    </row>
    <row r="18" spans="1:23" ht="13.5" customHeight="1">
      <c r="A18" s="503">
        <v>10</v>
      </c>
      <c r="B18" s="498"/>
      <c r="C18" s="498"/>
      <c r="D18" s="498" t="s">
        <v>1996</v>
      </c>
      <c r="E18" s="496"/>
      <c r="F18" s="496"/>
      <c r="G18" s="496"/>
      <c r="H18" s="504" t="s">
        <v>2071</v>
      </c>
      <c r="I18" s="504" t="s">
        <v>1228</v>
      </c>
      <c r="K18" s="504" t="s">
        <v>996</v>
      </c>
      <c r="Q18" s="505" t="s">
        <v>817</v>
      </c>
      <c r="R18" s="408"/>
      <c r="S18" s="409" t="s">
        <v>863</v>
      </c>
      <c r="T18" s="467" t="s">
        <v>864</v>
      </c>
      <c r="U18" s="224" t="s">
        <v>2072</v>
      </c>
      <c r="V18" t="s">
        <v>864</v>
      </c>
      <c r="W18" t="s">
        <v>864</v>
      </c>
    </row>
    <row r="19" spans="1:23" ht="13.5" customHeight="1" thickBot="1">
      <c r="A19" s="506">
        <v>11</v>
      </c>
      <c r="B19" s="507"/>
      <c r="C19" s="507"/>
      <c r="D19" s="507" t="s">
        <v>1999</v>
      </c>
      <c r="E19" s="508"/>
      <c r="F19" s="508"/>
      <c r="G19" s="508"/>
      <c r="H19" s="509" t="s">
        <v>2073</v>
      </c>
      <c r="I19" s="510" t="s">
        <v>2074</v>
      </c>
      <c r="J19" s="511"/>
      <c r="K19" s="509" t="s">
        <v>988</v>
      </c>
      <c r="L19" s="511"/>
      <c r="M19" s="511"/>
      <c r="N19" s="511"/>
      <c r="O19" s="511"/>
      <c r="P19" s="511"/>
      <c r="Q19" s="512" t="s">
        <v>817</v>
      </c>
      <c r="R19" s="513"/>
      <c r="S19" s="514" t="s">
        <v>863</v>
      </c>
      <c r="T19" s="515"/>
      <c r="U19" s="516"/>
      <c r="V19" s="511" t="s">
        <v>864</v>
      </c>
      <c r="W19" s="511" t="s">
        <v>864</v>
      </c>
    </row>
    <row r="20" spans="1:23" ht="16"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2075</v>
      </c>
      <c r="B1" s="272"/>
      <c r="C1" s="129" t="s">
        <v>813</v>
      </c>
      <c r="D1" s="128"/>
      <c r="E1" s="579" t="s">
        <v>814</v>
      </c>
      <c r="F1" s="579"/>
      <c r="G1" s="128"/>
      <c r="H1" s="574" t="s">
        <v>1559</v>
      </c>
      <c r="I1" s="574"/>
      <c r="J1" s="574"/>
      <c r="K1" s="96"/>
      <c r="L1" s="96"/>
      <c r="M1" s="96"/>
      <c r="N1" s="96"/>
      <c r="O1" s="580" t="s">
        <v>816</v>
      </c>
      <c r="P1" s="58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87" t="s">
        <v>819</v>
      </c>
      <c r="F2" s="587"/>
      <c r="G2" s="128"/>
      <c r="H2" s="574"/>
      <c r="I2" s="574"/>
      <c r="J2" s="57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86" t="s">
        <v>822</v>
      </c>
      <c r="F3" s="58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84" t="s">
        <v>825</v>
      </c>
      <c r="F4" s="585"/>
      <c r="G4" s="137" t="s">
        <v>1559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1559</v>
      </c>
      <c r="E5" s="582" t="s">
        <v>912</v>
      </c>
      <c r="F5" s="583"/>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U7" s="96"/>
      <c r="V7" s="581" t="s">
        <v>829</v>
      </c>
      <c r="W7" s="581"/>
      <c r="Y7" s="96"/>
      <c r="Z7" s="96"/>
      <c r="AA7" s="96"/>
      <c r="AB7" s="96"/>
      <c r="AC7" s="575" t="s">
        <v>830</v>
      </c>
      <c r="AD7" s="5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2076</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2077</v>
      </c>
      <c r="C9" s="322"/>
      <c r="D9" s="322"/>
      <c r="E9" s="420"/>
      <c r="F9" s="420"/>
      <c r="G9" s="420"/>
      <c r="H9" s="444" t="s">
        <v>2078</v>
      </c>
      <c r="I9" s="421"/>
      <c r="J9" s="424"/>
      <c r="K9" s="317" t="s">
        <v>2079</v>
      </c>
      <c r="L9" s="424"/>
      <c r="M9" s="424"/>
      <c r="N9" s="424"/>
      <c r="O9" s="424"/>
      <c r="P9" s="424"/>
      <c r="Q9" s="422" t="s">
        <v>820</v>
      </c>
      <c r="R9" s="423" t="s">
        <v>864</v>
      </c>
      <c r="S9" s="423" t="s">
        <v>2079</v>
      </c>
      <c r="T9" s="424"/>
      <c r="U9" s="424"/>
      <c r="V9" s="424" t="s">
        <v>864</v>
      </c>
      <c r="W9" s="424" t="s">
        <v>864</v>
      </c>
    </row>
    <row r="10" spans="1:1014" ht="15" customHeight="1">
      <c r="A10" s="432">
        <v>2</v>
      </c>
      <c r="B10" s="322"/>
      <c r="C10" s="322" t="s">
        <v>2080</v>
      </c>
      <c r="D10" s="322"/>
      <c r="E10" s="420"/>
      <c r="F10" s="420"/>
      <c r="G10" s="420"/>
      <c r="H10" s="456" t="s">
        <v>2081</v>
      </c>
      <c r="I10" s="426">
        <v>101</v>
      </c>
      <c r="J10" s="431"/>
      <c r="K10" s="427" t="s">
        <v>2082</v>
      </c>
      <c r="L10" s="429"/>
      <c r="M10" s="429"/>
      <c r="N10" s="429"/>
      <c r="O10" s="429"/>
      <c r="P10" s="429"/>
      <c r="Q10" s="422" t="s">
        <v>820</v>
      </c>
      <c r="R10" s="428"/>
      <c r="S10" s="428" t="s">
        <v>1053</v>
      </c>
      <c r="T10" s="429"/>
      <c r="U10" s="429"/>
      <c r="V10" s="429" t="s">
        <v>864</v>
      </c>
      <c r="W10" s="429" t="s">
        <v>864</v>
      </c>
    </row>
    <row r="11" spans="1:1014" ht="15" customHeight="1">
      <c r="A11" s="432">
        <v>3</v>
      </c>
      <c r="B11" s="322"/>
      <c r="C11" s="322" t="s">
        <v>2083</v>
      </c>
      <c r="D11" s="322"/>
      <c r="E11" s="420"/>
      <c r="F11" s="420"/>
      <c r="G11" s="420"/>
      <c r="H11" s="455" t="s">
        <v>2084</v>
      </c>
      <c r="I11" s="430" t="s">
        <v>2085</v>
      </c>
      <c r="J11" s="424"/>
      <c r="K11" s="317" t="s">
        <v>2086</v>
      </c>
      <c r="L11" s="424"/>
      <c r="M11" s="424"/>
      <c r="N11" s="424"/>
      <c r="O11" s="424"/>
      <c r="P11" s="424"/>
      <c r="Q11" s="422" t="s">
        <v>820</v>
      </c>
      <c r="R11" s="423"/>
      <c r="S11" s="423" t="s">
        <v>863</v>
      </c>
      <c r="T11" s="424"/>
      <c r="U11" s="424"/>
      <c r="V11" s="424" t="s">
        <v>864</v>
      </c>
      <c r="W11" s="424" t="s">
        <v>864</v>
      </c>
    </row>
    <row r="12" spans="1:1014" ht="15" customHeight="1">
      <c r="A12" s="432">
        <v>4</v>
      </c>
      <c r="B12" s="322" t="s">
        <v>2087</v>
      </c>
      <c r="C12" s="322"/>
      <c r="D12" s="322"/>
      <c r="E12" s="420"/>
      <c r="F12" s="420"/>
      <c r="G12" s="420"/>
      <c r="H12" s="457" t="s">
        <v>2088</v>
      </c>
      <c r="I12" s="426" t="s">
        <v>2089</v>
      </c>
      <c r="J12" s="431"/>
      <c r="K12" s="427" t="s">
        <v>2090</v>
      </c>
      <c r="L12" s="429"/>
      <c r="M12" s="429"/>
      <c r="N12" s="429"/>
      <c r="O12" s="429"/>
      <c r="P12" s="429"/>
      <c r="Q12" s="422" t="s">
        <v>820</v>
      </c>
      <c r="R12" s="428"/>
      <c r="S12" s="428" t="s">
        <v>863</v>
      </c>
      <c r="T12" s="429"/>
      <c r="U12" s="429"/>
      <c r="V12" s="429" t="s">
        <v>864</v>
      </c>
      <c r="W12" s="429" t="s">
        <v>864</v>
      </c>
    </row>
    <row r="13" spans="1:1014" ht="15" customHeight="1">
      <c r="A13" s="437">
        <v>5</v>
      </c>
      <c r="B13" s="438" t="s">
        <v>2091</v>
      </c>
      <c r="C13" s="438"/>
      <c r="D13" s="438"/>
      <c r="E13" s="439"/>
      <c r="F13" s="439"/>
      <c r="G13" s="439"/>
      <c r="H13" s="458" t="s">
        <v>2092</v>
      </c>
      <c r="I13" s="440"/>
      <c r="J13" s="441"/>
      <c r="K13" s="440" t="s">
        <v>2093</v>
      </c>
      <c r="L13" s="441"/>
      <c r="M13" s="441"/>
      <c r="N13" s="441"/>
      <c r="O13" s="441"/>
      <c r="P13" s="441"/>
      <c r="Q13" s="442" t="s">
        <v>817</v>
      </c>
      <c r="R13" s="443" t="s">
        <v>864</v>
      </c>
      <c r="S13" s="477" t="s">
        <v>2093</v>
      </c>
      <c r="T13" s="441"/>
      <c r="U13" s="441"/>
      <c r="V13" s="441" t="s">
        <v>864</v>
      </c>
      <c r="W13" s="441" t="s">
        <v>864</v>
      </c>
    </row>
    <row r="14" spans="1:1014" ht="15" customHeight="1" thickBot="1">
      <c r="A14" s="518">
        <v>6</v>
      </c>
      <c r="B14" s="519" t="s">
        <v>2094</v>
      </c>
      <c r="C14" s="519"/>
      <c r="D14" s="519"/>
      <c r="E14" s="520"/>
      <c r="F14" s="520"/>
      <c r="G14" s="520"/>
      <c r="H14" s="521" t="s">
        <v>2095</v>
      </c>
      <c r="I14" s="522"/>
      <c r="J14" s="523"/>
      <c r="K14" s="509" t="s">
        <v>2096</v>
      </c>
      <c r="L14" s="523"/>
      <c r="M14" s="523"/>
      <c r="N14" s="523"/>
      <c r="O14" s="523"/>
      <c r="P14" s="523"/>
      <c r="Q14" s="524" t="s">
        <v>820</v>
      </c>
      <c r="R14" s="525"/>
      <c r="S14" s="525" t="s">
        <v>863</v>
      </c>
      <c r="T14" s="523"/>
      <c r="U14" s="523"/>
      <c r="V14" s="523" t="s">
        <v>864</v>
      </c>
      <c r="W14" s="523" t="s">
        <v>864</v>
      </c>
    </row>
    <row r="15" spans="1:1014" s="466" customFormat="1" ht="16" thickTop="1">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2097</v>
      </c>
      <c r="B1" s="128"/>
      <c r="C1" s="129" t="s">
        <v>813</v>
      </c>
      <c r="D1" s="128"/>
      <c r="E1" s="294" t="s">
        <v>814</v>
      </c>
      <c r="F1" s="128"/>
      <c r="G1" s="128"/>
      <c r="H1" s="574" t="s">
        <v>1559</v>
      </c>
      <c r="I1" s="574"/>
      <c r="J1" s="96"/>
      <c r="K1" s="96"/>
      <c r="L1" s="96"/>
      <c r="M1" s="96"/>
      <c r="N1" s="96"/>
      <c r="O1" s="580" t="s">
        <v>816</v>
      </c>
      <c r="P1" s="58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74"/>
      <c r="I2" s="57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1559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1559</v>
      </c>
      <c r="E5" s="413" t="s">
        <v>912</v>
      </c>
      <c r="F5" s="146" t="s">
        <v>1559</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2076</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2098</v>
      </c>
      <c r="C9" s="322"/>
      <c r="D9" s="322"/>
      <c r="E9" s="420"/>
      <c r="F9" s="420"/>
      <c r="G9" s="420"/>
      <c r="H9" s="444" t="s">
        <v>2099</v>
      </c>
      <c r="I9" s="400"/>
      <c r="J9" s="424"/>
      <c r="K9" s="317" t="s">
        <v>2097</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tabSelected="1" workbookViewId="0">
      <pane xSplit="7" ySplit="8" topLeftCell="H9" activePane="bottomRight" state="frozen"/>
      <selection pane="topRight"/>
      <selection pane="bottomLeft"/>
      <selection pane="bottomRight" activeCell="A3" sqref="A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1734</v>
      </c>
      <c r="B1" s="272"/>
      <c r="C1" s="129" t="s">
        <v>813</v>
      </c>
      <c r="D1" s="128"/>
      <c r="E1" s="294" t="s">
        <v>814</v>
      </c>
      <c r="F1" s="128"/>
      <c r="G1" s="128"/>
      <c r="H1" s="574" t="s">
        <v>1559</v>
      </c>
      <c r="I1" s="574"/>
      <c r="J1" s="295"/>
      <c r="K1" s="96"/>
      <c r="L1" s="96"/>
      <c r="M1" s="96"/>
      <c r="N1" s="96"/>
      <c r="O1" s="580" t="s">
        <v>816</v>
      </c>
      <c r="P1" s="58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581" t="s">
        <v>829</v>
      </c>
      <c r="W7" s="581"/>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2100</v>
      </c>
      <c r="C9" s="461"/>
      <c r="D9" s="322"/>
      <c r="E9" s="420"/>
      <c r="F9" s="420"/>
      <c r="G9" s="420"/>
      <c r="H9" s="317" t="s">
        <v>2101</v>
      </c>
      <c r="I9" s="422"/>
      <c r="J9" s="400"/>
      <c r="K9" s="317" t="s">
        <v>2102</v>
      </c>
      <c r="L9" s="317"/>
      <c r="M9" s="317"/>
      <c r="N9" s="317"/>
      <c r="O9" s="317"/>
      <c r="P9" s="317"/>
      <c r="Q9" s="422" t="s">
        <v>820</v>
      </c>
      <c r="R9" s="423"/>
      <c r="S9" s="423" t="s">
        <v>863</v>
      </c>
      <c r="T9" s="424"/>
      <c r="U9" s="424"/>
      <c r="V9" s="424" t="s">
        <v>864</v>
      </c>
      <c r="W9" s="424" t="s">
        <v>864</v>
      </c>
    </row>
    <row r="10" spans="1:1020" ht="15" customHeight="1">
      <c r="A10" s="420">
        <v>2</v>
      </c>
      <c r="B10" s="322" t="s">
        <v>2103</v>
      </c>
      <c r="C10" s="461"/>
      <c r="D10" s="322"/>
      <c r="E10" s="420"/>
      <c r="F10" s="420"/>
      <c r="G10" s="420"/>
      <c r="H10" s="317" t="s">
        <v>2104</v>
      </c>
      <c r="I10" s="422"/>
      <c r="J10" s="400"/>
      <c r="K10" s="317" t="s">
        <v>2228</v>
      </c>
      <c r="L10" s="317"/>
      <c r="M10" s="317"/>
      <c r="N10" s="317"/>
      <c r="O10" s="317"/>
      <c r="P10" s="317"/>
      <c r="Q10" s="333" t="s">
        <v>817</v>
      </c>
      <c r="R10" s="428"/>
      <c r="S10" s="345" t="s">
        <v>2034</v>
      </c>
      <c r="T10" s="429"/>
      <c r="U10" s="429"/>
      <c r="V10" s="459" t="s">
        <v>864</v>
      </c>
      <c r="W10" s="459" t="s">
        <v>864</v>
      </c>
    </row>
    <row r="11" spans="1:1020" ht="32">
      <c r="A11" s="420">
        <v>3</v>
      </c>
      <c r="B11" s="322" t="s">
        <v>2105</v>
      </c>
      <c r="C11" s="339"/>
      <c r="D11" s="322"/>
      <c r="E11" s="420"/>
      <c r="F11" s="420"/>
      <c r="G11" s="420"/>
      <c r="H11" s="317" t="s">
        <v>2106</v>
      </c>
      <c r="I11" s="422"/>
      <c r="J11" s="400"/>
      <c r="K11" s="317" t="s">
        <v>2107</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2108</v>
      </c>
      <c r="B1" s="272"/>
      <c r="C1" s="129" t="s">
        <v>813</v>
      </c>
      <c r="D1" s="128"/>
      <c r="E1" s="294" t="s">
        <v>814</v>
      </c>
      <c r="F1" s="128"/>
      <c r="G1" s="128"/>
      <c r="H1" s="574" t="s">
        <v>1559</v>
      </c>
      <c r="I1" s="574"/>
      <c r="J1" s="295"/>
      <c r="K1" s="96"/>
      <c r="L1" s="96"/>
      <c r="M1" s="96"/>
      <c r="N1" s="96"/>
      <c r="O1" s="580" t="s">
        <v>816</v>
      </c>
      <c r="P1" s="58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2109</v>
      </c>
    </row>
    <row r="2" spans="2:6" s="4" customFormat="1"/>
    <row r="3" spans="2:6" s="134" customFormat="1">
      <c r="B3" s="133" t="s">
        <v>2110</v>
      </c>
      <c r="C3" s="135"/>
      <c r="D3" s="135"/>
      <c r="E3" s="135"/>
      <c r="F3" s="135"/>
    </row>
    <row r="4" spans="2:6" ht="18" customHeight="1">
      <c r="B4" s="131" t="s">
        <v>2111</v>
      </c>
    </row>
    <row r="5" spans="2:6" ht="18" customHeight="1">
      <c r="B5" s="131" t="s">
        <v>2112</v>
      </c>
    </row>
    <row r="6" spans="2:6" ht="18" customHeight="1">
      <c r="B6" s="131" t="s">
        <v>2113</v>
      </c>
    </row>
    <row r="7" spans="2:6" ht="18" customHeight="1">
      <c r="B7" s="131" t="s">
        <v>2114</v>
      </c>
    </row>
    <row r="8" spans="2:6" ht="18" customHeight="1">
      <c r="B8" s="131" t="s">
        <v>2115</v>
      </c>
    </row>
    <row r="9" spans="2:6" ht="24" customHeight="1">
      <c r="B9" s="588" t="s">
        <v>2116</v>
      </c>
      <c r="C9" s="588"/>
      <c r="D9" s="588"/>
      <c r="E9" s="588"/>
      <c r="F9" s="588"/>
    </row>
    <row r="10" spans="2:6" ht="14.25" customHeight="1">
      <c r="B10" s="589" t="s">
        <v>2117</v>
      </c>
      <c r="C10" s="589"/>
      <c r="D10" s="589"/>
      <c r="E10" s="589"/>
      <c r="F10" s="5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1720d4e8-2b1e-4bd1-aad5-1b4debf9b56d"/>
    <ds:schemaRef ds:uri="http://purl.org/dc/dcmitype/"/>
    <ds:schemaRef ds:uri="http://purl.org/dc/terms/"/>
    <ds:schemaRef ds:uri="http://schemas.microsoft.com/office/2006/metadata/properties"/>
    <ds:schemaRef ds:uri="f6ca01e7-bd19-41f1-999c-e032ef5104c3"/>
    <ds:schemaRef ds:uri="http://purl.org/dc/elements/1.1/"/>
    <ds:schemaRef ds:uri="http://schemas.microsoft.com/office/2006/documentManagement/types"/>
    <ds:schemaRef ds:uri="http://schemas.microsoft.com/office/infopath/2007/PartnerControl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2024-03-22T17:39:21Z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