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722" documentId="13_ncr:1_{DED5795E-3DC0-A949-81AB-74CAE5BDD1E8}" xr6:coauthVersionLast="47" xr6:coauthVersionMax="47" xr10:uidLastSave="{48F9577C-79A8-466E-8ACD-DE72B79090A0}"/>
  <bookViews>
    <workbookView xWindow="0" yWindow="740" windowWidth="34560" windowHeight="21600" tabRatio="500" firstSheet="11"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<sst xmlns="http://schemas.openxmlformats.org/spreadsheetml/2006/main" count="5783" uniqueCount="2177">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</sst>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
      <sz val="11"/>
      <color rgb="FF000000"/>
      <name val="Calibri"/>
      <charset val="1"/>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15" fillId="0" borderId="0" xfId="0" applyFont="1"/>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3" dataDxfId="442">
  <autoFilter ref="A8:AD20" xr:uid="{EF99425A-BF7C-494D-843B-A436A28F1D50}"/>
  <tableColumns count="30">
    <tableColumn id="26" xr3:uid="{F6E0102F-6A62-4676-8743-12C78DFD5AAE}" name="ID" totalsRowFunction="count" dataDxfId="440" totalsRowDxfId="441"/>
    <tableColumn id="34" xr3:uid="{C5C184C6-181D-45CF-A63D-7AEDCADFA43B}" name="Donnée (Niveau 1)" dataDxfId="438" totalsRowDxfId="439"/>
    <tableColumn id="1" xr3:uid="{48BA0677-2A51-4516-901D-245A32C9EF11}" name="Donnée (Niveau 2)" totalsRowFunction="count" dataDxfId="436" totalsRowDxfId="437"/>
    <tableColumn id="2" xr3:uid="{22B866D0-1B5E-4581-93E5-86229BC69C02}" name="Donnée (Niveau 3)" totalsRowFunction="count" dataDxfId="434" totalsRowDxfId="435"/>
    <tableColumn id="3" xr3:uid="{888BC815-3A76-4EEA-B68B-9A9CFFA21AC6}" name="Donnée (Niveau 4)" totalsRowFunction="count" dataDxfId="432" totalsRowDxfId="433"/>
    <tableColumn id="4" xr3:uid="{A1D31B95-E51B-44D1-A7C2-8E42F9D33E13}" name="Donnée (Niveau 5)" totalsRowFunction="count" dataDxfId="430" totalsRowDxfId="431"/>
    <tableColumn id="5" xr3:uid="{EA6D57DD-52EF-4D70-B539-0505DC6517EC}" name="Donnée (Niveau 6)" totalsRowFunction="count" dataDxfId="428" totalsRowDxfId="429"/>
    <tableColumn id="6" xr3:uid="{3FE552E2-2FEF-4E1A-B5DE-F4C21C13A296}" name="Description" totalsRowFunction="count" dataDxfId="426" totalsRowDxfId="427"/>
    <tableColumn id="14" xr3:uid="{BE5AEDCA-1CC5-4938-964E-9C68E6A07DC7}" name="Exemples" totalsRowFunction="count" dataDxfId="424" totalsRowDxfId="425"/>
    <tableColumn id="13" xr3:uid="{ED5FE47C-9997-4511-9856-83AF83A90171}" name="Fichier XSD" totalsRowFunction="count" dataDxfId="422" totalsRowDxfId="423"/>
    <tableColumn id="32" xr3:uid="{5C8C2495-D269-4E47-88B5-00584EF6B484}" name="Balise EMSI" dataDxfId="420" totalsRowDxfId="421"/>
    <tableColumn id="7" xr3:uid="{5C4F4C1E-17D3-4C4E-9650-A41F0BBB82B0}" name="Balise NexSIS" totalsRowFunction="count" dataDxfId="418" totalsRowDxfId="419"/>
    <tableColumn id="21" xr3:uid="{D8470834-C8F8-4F70-9302-7A4C602B72E6}" name="Nouvelle balise" totalsRowFunction="count" dataDxfId="416" totalsRowDxfId="417"/>
    <tableColumn id="8" xr3:uid="{D4E41060-B282-4AE5-8C87-3716CFB70625}" name="Nantes - balise" totalsRowFunction="count" dataDxfId="414" totalsRowDxfId="415"/>
    <tableColumn id="15" xr3:uid="{BB0E9A10-45CE-44DE-802C-D3A58D081A2F}" name="Nantes - description" totalsRowFunction="count" dataDxfId="412" totalsRowDxfId="413"/>
    <tableColumn id="18" xr3:uid="{8FE17C2A-E229-4B7F-B204-F356EEB4AE45}" name="GT399" totalsRowFunction="count" dataDxfId="410" totalsRowDxfId="411"/>
    <tableColumn id="9" xr3:uid="{4C9E2B92-3A78-454F-B9FF-8B97A2EAE3ED}" name="GT399 description" totalsRowFunction="count" dataDxfId="408" totalsRowDxfId="409"/>
    <tableColumn id="10" xr3:uid="{CCF33634-CF25-46BD-8DE3-12B24D24D5F8}" name="Priorisation" totalsRowFunction="count" dataDxfId="406" totalsRowDxfId="407"/>
    <tableColumn id="11" xr3:uid="{85B3828E-8687-4AA3-88CE-D610FCBDCFDE}" name="Cardinalité" dataDxfId="404" totalsRowDxfId="405"/>
    <tableColumn id="27" xr3:uid="{CF8F2F83-80E1-4F34-8CA4-101022C31379}" name="Objet" totalsRowFunction="count" dataDxfId="402" totalsRowDxfId="403"/>
    <tableColumn id="12" xr3:uid="{9491E93A-73C3-4214-8227-2A99EABCA3C1}" name="Format (ou type)" totalsRowFunction="count" dataDxfId="400" totalsRowDxfId="401"/>
    <tableColumn id="31" xr3:uid="{97801A1D-505C-4F61-ACF5-6EE844F5E23A}" name="Détails de format" dataDxfId="398" totalsRowDxfId="399"/>
    <tableColumn id="36" xr3:uid="{62248724-3AC6-48C6-B62F-D3C050A5A08F}" name="15-18" dataDxfId="396" totalsRowDxfId="397"/>
    <tableColumn id="35" xr3:uid="{2A6F94A4-B86B-4A8C-8862-6337DBF190B2}" name="15-15" dataDxfId="394" totalsRowDxfId="395"/>
    <tableColumn id="37" xr3:uid="{01782744-2942-D140-994A-3D343B0E0342}" name="CUT" dataDxfId="392" totalsRowDxfId="393"/>
    <tableColumn id="19" xr3:uid="{B112D546-E236-4723-880E-6D39731D2093}" name="Commentaire Hub Santé" totalsRowFunction="count" dataDxfId="390" totalsRowDxfId="391"/>
    <tableColumn id="16" xr3:uid="{E6CB6828-8B65-4F12-95B0-B9304BA135D8}" name="Commentaire Philippe Dreyfus" totalsRowFunction="count" dataDxfId="388" totalsRowDxfId="389"/>
    <tableColumn id="33" xr3:uid="{9AEA7D2D-C467-4E16-9414-C9877028EA11}" name="Commentaire FBE" dataDxfId="386" totalsRowDxfId="387"/>
    <tableColumn id="17" xr3:uid="{ACE48C56-220E-4341-8BEC-04B45FF1F728}" name="Commentaire Yann Penverne" totalsRowFunction="count" dataDxfId="384" totalsRowDxfId="385"/>
    <tableColumn id="20" xr3:uid="{A0AF1313-269D-4060-8F91-417D2F081DEB}" name="NexSIS" totalsRowFunction="custom" dataDxfId="382" totalsRowDxfId="38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62" dataDxfId="361" totalsRowDxfId="360">
  <autoFilter ref="A8:AD14" xr:uid="{EF99425A-BF7C-494D-843B-A436A28F1D50}"/>
  <tableColumns count="30">
    <tableColumn id="26" xr3:uid="{D5B2518C-6D8E-6147-8C4F-B866728B3834}" name="ID" totalsRowFunction="count" dataDxfId="358" totalsRowDxfId="359"/>
    <tableColumn id="34" xr3:uid="{87148819-B7A5-7947-82EE-7CD825960AED}" name="Donnée (Niveau 1)" dataDxfId="356" totalsRowDxfId="357"/>
    <tableColumn id="1" xr3:uid="{D13C8DA4-A6E7-6647-83BF-735A36445504}" name="Donnée (Niveau 2)" totalsRowFunction="count" dataDxfId="354" totalsRowDxfId="355"/>
    <tableColumn id="2" xr3:uid="{9844E3D8-484C-674F-A6FE-C5E74C0BECD7}" name="Donnée (Niveau 3)" totalsRowFunction="count" dataDxfId="352" totalsRowDxfId="353"/>
    <tableColumn id="3" xr3:uid="{EDEAC3BB-E6E5-6D4A-81D4-0D53BDE32BE7}" name="Donnée (Niveau 4)" totalsRowFunction="count" dataDxfId="350" totalsRowDxfId="351"/>
    <tableColumn id="4" xr3:uid="{02D62420-0C0A-4A42-BF62-D538EE277DA2}" name="Donnée (Niveau 5)" totalsRowFunction="count" dataDxfId="348" totalsRowDxfId="349"/>
    <tableColumn id="5" xr3:uid="{AEDF2332-EB8E-3F47-A30F-62F4B295DC6E}" name="Donnée (Niveau 6)" totalsRowFunction="count" dataDxfId="346" totalsRowDxfId="347"/>
    <tableColumn id="6" xr3:uid="{6B82679A-C79E-B942-87C2-2A9AC62DFE61}" name="Description" totalsRowFunction="count" dataDxfId="344" totalsRowDxfId="345"/>
    <tableColumn id="14" xr3:uid="{64EB0DE7-7110-B649-B47F-39D14AB54769}" name="Exemples" totalsRowFunction="count" dataDxfId="342" totalsRowDxfId="343"/>
    <tableColumn id="7" xr3:uid="{30859462-25E2-6C4B-8D3C-5F2310CF2710}" name="Balise NexSIS" totalsRowFunction="count" dataDxfId="340" totalsRowDxfId="341"/>
    <tableColumn id="21" xr3:uid="{C7789C87-5B0F-9240-95BB-36A6DBBF16F7}" name="Nouvelle balise" totalsRowFunction="count" dataDxfId="338" totalsRowDxfId="339"/>
    <tableColumn id="8" xr3:uid="{56A311D2-6944-B44A-BA90-1B44FB783B25}" name="Nantes - balise" totalsRowFunction="count" dataDxfId="336" totalsRowDxfId="337"/>
    <tableColumn id="15" xr3:uid="{CC481BC4-1ACF-7849-B03D-7121652EE416}" name="Nantes - description" totalsRowFunction="count" dataDxfId="334" totalsRowDxfId="335"/>
    <tableColumn id="18" xr3:uid="{DA3EC825-B94E-6142-B1D1-58F763F6812E}" name="GT399" totalsRowFunction="count" dataDxfId="332" totalsRowDxfId="333"/>
    <tableColumn id="9" xr3:uid="{A60F6B9F-CF7A-6F48-A3FD-7FC591506696}" name="GT399 description" totalsRowFunction="count" dataDxfId="330" totalsRowDxfId="331"/>
    <tableColumn id="10" xr3:uid="{F183E99A-8936-D242-9E2F-7DF202579449}" name="Priorisation" totalsRowFunction="count" dataDxfId="328" totalsRowDxfId="329"/>
    <tableColumn id="11" xr3:uid="{0C55DBEB-B030-EB40-8778-44C43E402B7D}" name="Cardinalité" dataDxfId="326" totalsRowDxfId="327"/>
    <tableColumn id="27" xr3:uid="{3EA0014F-1F9E-3346-86AA-D19E79E32F71}" name="Objet" totalsRowFunction="count" dataDxfId="324" totalsRowDxfId="325"/>
    <tableColumn id="12" xr3:uid="{A3CD3B4C-97D3-9741-9A73-087C7A9F8936}" name="Format (ou type)" totalsRowFunction="count" dataDxfId="322" totalsRowDxfId="323"/>
    <tableColumn id="37" xr3:uid="{3FE45E5F-AD1E-7B48-BE25-BC7327DD16EC}" name="Nomenclature/ énumération" dataDxfId="320" totalsRowDxfId="321"/>
    <tableColumn id="31" xr3:uid="{9CB46CA4-597C-5148-8480-F8796E3C5AFD}" name="Détails de format" dataDxfId="318" totalsRowDxfId="319"/>
    <tableColumn id="36" xr3:uid="{97A47004-218F-7749-B82B-5B2AEE40A23C}" name="15-18" dataDxfId="316" totalsRowDxfId="317"/>
    <tableColumn id="35" xr3:uid="{544CEA0F-DCB5-C64C-9CDE-A40F1906888F}" name="15-15" dataDxfId="314" totalsRowDxfId="315"/>
    <tableColumn id="39" xr3:uid="{6DB8C4C4-E592-DA4D-B502-CA1F3A98FF18}" name="CUT" dataDxfId="312" totalsRowDxfId="313"/>
    <tableColumn id="19" xr3:uid="{F48E57B7-0080-CD4F-8CC0-D9866BEEABEE}" name="Commentaire Hub Santé" totalsRowFunction="count" dataDxfId="310" totalsRowDxfId="311"/>
    <tableColumn id="16" xr3:uid="{93611743-80E2-3A49-9F47-6E81E63C36BC}" name="Commentaire Philippe Dreyfus" totalsRowFunction="count" dataDxfId="308" totalsRowDxfId="309"/>
    <tableColumn id="33" xr3:uid="{E8582012-E1AA-5C48-84F3-81E85831EA3D}" name="Commentaire FBE" dataDxfId="306" totalsRowDxfId="307"/>
    <tableColumn id="17" xr3:uid="{10CD9342-79AA-B840-BD59-F6A02345EC01}" name="Commentaire Yann Penverne" totalsRowFunction="count" dataDxfId="304" totalsRowDxfId="305"/>
    <tableColumn id="20" xr3:uid="{36DD8A92-EC42-2849-A047-5EE0AABF1132}" name="NexSIS" totalsRowFunction="custom" dataDxfId="302" totalsRowDxfId="303">
      <totalsRowFormula>SUBTOTAL(103,createCase3[NexSIS])-COUNTIFS(createCase3[NexSIS],"=X")</totalsRowFormula>
    </tableColumn>
    <tableColumn id="22" xr3:uid="{055A2D99-D525-3349-A349-779652E6F495}" name="Métier" totalsRowFunction="custom" dataDxfId="300" totalsRowDxfId="30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51"/>
      <c r="K1" s="451"/>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defaultColWidth="9" defaultRowHeight="14.1"/>
  <cols>
    <col min="1" max="1" width="4.125" customWidth="1"/>
    <col min="2" max="2" width="21.875" customWidth="1"/>
    <col min="3" max="3" width="40" customWidth="1"/>
    <col min="4" max="4" width="30.375"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1599</v>
      </c>
      <c r="C4" s="405"/>
      <c r="D4" s="405"/>
      <c r="E4" s="320"/>
      <c r="F4" s="402"/>
      <c r="G4" s="402"/>
      <c r="H4" s="320"/>
    </row>
    <row r="5" spans="1:8" ht="14.25" customHeight="1">
      <c r="A5" s="404">
        <v>2</v>
      </c>
      <c r="B5" s="405"/>
      <c r="C5" s="405" t="s">
        <v>1600</v>
      </c>
      <c r="D5" s="405"/>
      <c r="E5" s="320"/>
      <c r="F5" s="402"/>
      <c r="G5" s="402"/>
      <c r="H5" s="320"/>
    </row>
    <row r="6" spans="1:8" ht="14.25" customHeight="1">
      <c r="A6" s="406">
        <v>3</v>
      </c>
      <c r="B6" s="405"/>
      <c r="C6" s="405" t="s">
        <v>1601</v>
      </c>
      <c r="D6" s="405"/>
      <c r="E6" s="326" t="s">
        <v>1602</v>
      </c>
      <c r="F6" s="326"/>
      <c r="G6" s="328"/>
      <c r="H6" s="326"/>
    </row>
    <row r="7" spans="1:8" ht="14.25" customHeight="1">
      <c r="A7" s="404">
        <v>4</v>
      </c>
      <c r="B7" s="405"/>
      <c r="C7" s="405" t="s">
        <v>1228</v>
      </c>
      <c r="D7" s="405"/>
      <c r="E7" s="320"/>
      <c r="F7" s="320"/>
      <c r="G7" s="323"/>
      <c r="H7" s="320"/>
    </row>
    <row r="8" spans="1:8" ht="14.25" customHeight="1">
      <c r="A8" s="404">
        <v>5</v>
      </c>
      <c r="B8" s="405"/>
      <c r="C8" s="405"/>
      <c r="D8" s="405" t="s">
        <v>1235</v>
      </c>
      <c r="E8" s="408"/>
      <c r="F8" s="408"/>
      <c r="G8" s="336"/>
      <c r="H8" s="408"/>
    </row>
    <row r="9" spans="1:8" ht="14.25" customHeight="1">
      <c r="A9" s="406">
        <v>6</v>
      </c>
      <c r="B9" s="405"/>
      <c r="C9" s="405"/>
      <c r="D9" s="405" t="s">
        <v>1240</v>
      </c>
      <c r="E9" s="407"/>
      <c r="F9" s="401"/>
      <c r="G9" s="401"/>
      <c r="H9" s="407"/>
    </row>
    <row r="10" spans="1:8" ht="14.25" customHeight="1">
      <c r="A10" s="404">
        <v>7</v>
      </c>
      <c r="B10" s="405"/>
      <c r="C10" s="405" t="s">
        <v>1243</v>
      </c>
      <c r="D10" s="405" t="s">
        <v>1244</v>
      </c>
      <c r="E10" s="408"/>
      <c r="F10" s="408"/>
      <c r="G10" s="328"/>
      <c r="H10" s="408"/>
    </row>
    <row r="11" spans="1:8" ht="14.25" customHeight="1">
      <c r="A11" s="404">
        <v>8</v>
      </c>
      <c r="B11" s="405"/>
      <c r="C11" s="405" t="s">
        <v>1249</v>
      </c>
      <c r="D11" s="405"/>
      <c r="E11" s="407"/>
      <c r="F11" s="409"/>
      <c r="G11" s="323"/>
      <c r="H11" s="407"/>
    </row>
    <row r="12" spans="1:8" ht="14.25" customHeight="1">
      <c r="A12" s="406">
        <v>9</v>
      </c>
      <c r="B12" s="405"/>
      <c r="C12" s="405" t="s">
        <v>1603</v>
      </c>
      <c r="D12" s="405"/>
      <c r="E12" s="408"/>
      <c r="F12" s="410"/>
      <c r="G12" s="336"/>
      <c r="H12" s="408"/>
    </row>
    <row r="13" spans="1:8" ht="14.25" customHeight="1">
      <c r="A13" s="404">
        <v>10</v>
      </c>
      <c r="B13" s="405"/>
      <c r="C13" s="405" t="s">
        <v>1261</v>
      </c>
      <c r="D13" s="405"/>
      <c r="E13" s="407"/>
      <c r="F13" s="407"/>
      <c r="G13" s="336"/>
      <c r="H13" s="407"/>
    </row>
    <row r="14" spans="1:8" ht="14.25" customHeight="1">
      <c r="A14" s="404">
        <v>11</v>
      </c>
      <c r="B14" s="405"/>
      <c r="C14" s="405" t="s">
        <v>1265</v>
      </c>
      <c r="D14" s="405"/>
      <c r="E14" s="408"/>
      <c r="F14" s="410"/>
      <c r="G14" s="336"/>
      <c r="H14" s="408"/>
    </row>
    <row r="15" spans="1:8" ht="14.25" customHeight="1">
      <c r="A15" s="406">
        <v>12</v>
      </c>
      <c r="B15" s="405"/>
      <c r="C15" s="405" t="s">
        <v>1604</v>
      </c>
      <c r="D15" s="405"/>
      <c r="E15" s="407"/>
      <c r="F15" s="407"/>
      <c r="G15" s="336"/>
      <c r="H15" s="407"/>
    </row>
    <row r="16" spans="1:8" ht="14.25" customHeight="1">
      <c r="A16" s="404">
        <v>13</v>
      </c>
      <c r="B16" s="405"/>
      <c r="C16" s="405"/>
      <c r="D16" s="405" t="s">
        <v>1273</v>
      </c>
      <c r="E16" s="326"/>
      <c r="F16" s="381"/>
      <c r="G16" s="336"/>
      <c r="H16" s="326"/>
    </row>
    <row r="17" spans="1:8" ht="14.25" customHeight="1">
      <c r="A17" s="404">
        <v>14</v>
      </c>
      <c r="B17" s="405"/>
      <c r="C17" s="405"/>
      <c r="D17" s="405" t="s">
        <v>1072</v>
      </c>
      <c r="E17" s="407"/>
      <c r="F17" s="407"/>
      <c r="G17" s="336"/>
      <c r="H17" s="407"/>
    </row>
    <row r="18" spans="1:8" ht="14.25" customHeight="1">
      <c r="A18" s="404">
        <v>15</v>
      </c>
      <c r="B18" s="405"/>
      <c r="C18" s="405"/>
      <c r="D18" s="405" t="s">
        <v>1281</v>
      </c>
      <c r="E18" s="326"/>
      <c r="F18" s="326"/>
      <c r="G18" s="336"/>
      <c r="H18" s="326"/>
    </row>
    <row r="19" spans="1:8" ht="14.25" customHeight="1">
      <c r="A19" s="406">
        <v>16</v>
      </c>
      <c r="B19" s="405"/>
      <c r="C19" s="405"/>
      <c r="D19" s="405" t="s">
        <v>1451</v>
      </c>
      <c r="E19" s="408"/>
      <c r="F19" s="410"/>
      <c r="G19" s="336"/>
      <c r="H19" s="408"/>
    </row>
    <row r="20" spans="1:8" ht="14.25" customHeight="1">
      <c r="A20" s="404">
        <v>17</v>
      </c>
      <c r="B20" s="405"/>
      <c r="C20" s="405"/>
      <c r="D20" s="405" t="s">
        <v>1455</v>
      </c>
      <c r="E20" s="407"/>
      <c r="F20" s="407"/>
      <c r="G20" s="336"/>
      <c r="H20" s="407"/>
    </row>
    <row r="21" spans="1:8" ht="14.25" customHeight="1">
      <c r="A21" s="404">
        <v>18</v>
      </c>
      <c r="B21" s="405"/>
      <c r="C21" s="405"/>
      <c r="D21" s="405" t="s">
        <v>1480</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1605</v>
      </c>
      <c r="C1" s="129" t="s">
        <v>813</v>
      </c>
      <c r="E1" s="150" t="s">
        <v>814</v>
      </c>
      <c r="F1" s="157">
        <f>createCase2[[#Totals],[Métier]] / createCase2[[#Totals],[ID]]</f>
        <v>0</v>
      </c>
      <c r="G1" s="128"/>
      <c r="H1" s="440" t="s">
        <v>911</v>
      </c>
      <c r="I1" s="440"/>
      <c r="J1" s="440"/>
      <c r="O1" s="441" t="s">
        <v>816</v>
      </c>
      <c r="P1" s="441"/>
      <c r="AC1" s="96"/>
      <c r="AE1"/>
      <c r="AF1" s="128"/>
      <c r="ALZ1"/>
    </row>
    <row r="2" spans="1:1014" ht="13.5" customHeight="1">
      <c r="C2" s="141" t="s">
        <v>818</v>
      </c>
      <c r="D2" s="288"/>
      <c r="E2" s="152" t="s">
        <v>819</v>
      </c>
      <c r="F2" s="157">
        <f>createCase2[[#Totals],[NexSIS]] / createCase2[[#Totals],[ID]]</f>
        <v>0</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2" t="s">
        <v>828</v>
      </c>
      <c r="M7" s="442"/>
      <c r="N7" s="442"/>
      <c r="O7" s="442"/>
      <c r="V7" s="443" t="s">
        <v>829</v>
      </c>
      <c r="W7" s="443"/>
      <c r="AC7" s="442" t="s">
        <v>830</v>
      </c>
      <c r="AD7" s="44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1605</v>
      </c>
      <c r="L9" s="411"/>
      <c r="M9" s="411"/>
      <c r="N9" s="411"/>
      <c r="O9" s="411"/>
      <c r="P9" s="414"/>
      <c r="Q9" s="411" t="s">
        <v>823</v>
      </c>
      <c r="R9" s="411" t="s">
        <v>864</v>
      </c>
      <c r="S9" s="262" t="s">
        <v>1605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1606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1607</v>
      </c>
      <c r="L11" s="411"/>
      <c r="M11" s="411"/>
      <c r="N11" s="411"/>
      <c r="O11" s="411"/>
      <c r="P11" s="414"/>
      <c r="Q11" s="411" t="s">
        <v>823</v>
      </c>
      <c r="R11" s="411" t="s">
        <v>864</v>
      </c>
      <c r="S11" s="379" t="s">
        <v>1607</v>
      </c>
      <c r="T11" s="415"/>
      <c r="U11" s="260"/>
      <c r="V11" s="261"/>
      <c r="W11" s="261" t="s">
        <v>864</v>
      </c>
      <c r="X11" s="232"/>
      <c r="Y11" s="416"/>
      <c r="Z11" s="411" t="s">
        <v>1608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1609</v>
      </c>
      <c r="L12" s="411"/>
      <c r="M12" s="411"/>
      <c r="N12" s="411"/>
      <c r="O12" s="411"/>
      <c r="P12" s="414"/>
      <c r="Q12" s="411" t="s">
        <v>823</v>
      </c>
      <c r="R12" s="411" t="s">
        <v>864</v>
      </c>
      <c r="S12" s="378" t="s">
        <v>1609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1610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1611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1612</v>
      </c>
      <c r="L15" s="411"/>
      <c r="M15" s="411"/>
      <c r="N15" s="411"/>
      <c r="O15" s="411"/>
      <c r="P15" s="414"/>
      <c r="Q15" s="411" t="s">
        <v>817</v>
      </c>
      <c r="R15" s="411" t="s">
        <v>864</v>
      </c>
      <c r="S15" s="379" t="s">
        <v>1612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1613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1614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1615</v>
      </c>
      <c r="L18" s="411"/>
      <c r="M18" s="411"/>
      <c r="N18" s="411"/>
      <c r="O18" s="411"/>
      <c r="P18" s="414"/>
      <c r="Q18" s="411" t="s">
        <v>817</v>
      </c>
      <c r="R18" s="411" t="s">
        <v>864</v>
      </c>
      <c r="S18" s="378" t="s">
        <v>1616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1617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1618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1619</v>
      </c>
      <c r="L21" s="411"/>
      <c r="M21" s="411"/>
      <c r="N21" s="411"/>
      <c r="O21" s="411"/>
      <c r="P21" s="414"/>
      <c r="Q21" s="411" t="s">
        <v>817</v>
      </c>
      <c r="R21" s="411" t="s">
        <v>864</v>
      </c>
      <c r="S21" s="379" t="s">
        <v>1620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1621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1622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1623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1624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1625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1626</v>
      </c>
      <c r="L28" s="411"/>
      <c r="M28" s="411"/>
      <c r="N28" s="411"/>
      <c r="O28" s="411"/>
      <c r="P28" s="414"/>
      <c r="Q28" s="411" t="s">
        <v>817</v>
      </c>
      <c r="R28" s="411" t="s">
        <v>864</v>
      </c>
      <c r="S28" s="379" t="s">
        <v>1626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1627</v>
      </c>
      <c r="F29" s="241"/>
      <c r="G29" s="241"/>
      <c r="H29" s="411" t="s">
        <v>1628</v>
      </c>
      <c r="I29" s="421" t="s">
        <v>1102</v>
      </c>
      <c r="J29" s="411"/>
      <c r="K29" s="262" t="s">
        <v>1629</v>
      </c>
      <c r="L29" s="411" t="s">
        <v>1630</v>
      </c>
      <c r="M29" s="411" t="s">
        <v>1631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1632</v>
      </c>
      <c r="F30" s="241"/>
      <c r="G30" s="241"/>
      <c r="H30" s="411" t="s">
        <v>1633</v>
      </c>
      <c r="I30" s="421" t="s">
        <v>1634</v>
      </c>
      <c r="J30" s="411"/>
      <c r="K30" s="262" t="s">
        <v>1635</v>
      </c>
      <c r="L30" s="411" t="s">
        <v>1636</v>
      </c>
      <c r="M30" s="411" t="s">
        <v>1637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1638</v>
      </c>
      <c r="E31" s="241"/>
      <c r="F31" s="241"/>
      <c r="G31" s="241"/>
      <c r="H31" s="411" t="s">
        <v>1392</v>
      </c>
      <c r="I31" s="421" t="s">
        <v>1639</v>
      </c>
      <c r="J31" s="411"/>
      <c r="K31" s="262" t="s">
        <v>1640</v>
      </c>
      <c r="L31" s="411"/>
      <c r="M31" s="411"/>
      <c r="N31" s="411"/>
      <c r="O31" s="411"/>
      <c r="P31" s="414"/>
      <c r="Q31" s="411" t="s">
        <v>823</v>
      </c>
      <c r="R31" s="411" t="s">
        <v>864</v>
      </c>
      <c r="S31" s="411" t="s">
        <v>863</v>
      </c>
      <c r="T31" s="415"/>
      <c r="U31" s="260" t="s">
        <v>1641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1642</v>
      </c>
      <c r="E34" s="241"/>
      <c r="F34" s="241"/>
      <c r="G34" s="241"/>
      <c r="H34" s="411" t="s">
        <v>1396</v>
      </c>
      <c r="I34" s="421"/>
      <c r="J34" s="411"/>
      <c r="K34" s="262" t="s">
        <v>1643</v>
      </c>
      <c r="L34" s="411"/>
      <c r="M34" s="411"/>
      <c r="N34" s="411"/>
      <c r="O34" s="411"/>
      <c r="P34" s="414"/>
      <c r="Q34" s="411" t="s">
        <v>817</v>
      </c>
      <c r="R34" s="411" t="s">
        <v>864</v>
      </c>
      <c r="S34" s="262" t="s">
        <v>1643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1644</v>
      </c>
      <c r="F35" s="241"/>
      <c r="G35" s="241"/>
      <c r="H35" s="411"/>
      <c r="I35" s="421"/>
      <c r="J35" s="411"/>
      <c r="K35" s="262" t="s">
        <v>1645</v>
      </c>
      <c r="L35" s="411"/>
      <c r="M35" s="411"/>
      <c r="N35" s="411"/>
      <c r="O35" s="411"/>
      <c r="P35" s="414"/>
      <c r="Q35" s="411" t="s">
        <v>817</v>
      </c>
      <c r="R35" s="411" t="s">
        <v>864</v>
      </c>
      <c r="S35" s="411" t="s">
        <v>1645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1647</v>
      </c>
      <c r="L37" s="411"/>
      <c r="M37" s="411"/>
      <c r="N37" s="411"/>
      <c r="O37" s="411"/>
      <c r="P37" s="414"/>
      <c r="Q37" s="411" t="s">
        <v>817</v>
      </c>
      <c r="R37" s="411" t="s">
        <v>864</v>
      </c>
      <c r="S37" s="379" t="s">
        <v>1648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1649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1650</v>
      </c>
      <c r="I39" s="421"/>
      <c r="J39" s="411"/>
      <c r="K39" s="262" t="s">
        <v>1651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1652</v>
      </c>
      <c r="I40" s="421"/>
      <c r="J40" s="411"/>
      <c r="K40" s="262" t="s">
        <v>1653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1654</v>
      </c>
      <c r="F41" s="241"/>
      <c r="G41" s="241"/>
      <c r="H41" s="411" t="s">
        <v>1655</v>
      </c>
      <c r="I41" s="421"/>
      <c r="J41" s="411"/>
      <c r="K41" s="262" t="s">
        <v>1656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1657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1658</v>
      </c>
      <c r="L45" s="265"/>
      <c r="M45" s="265"/>
      <c r="N45" s="265"/>
      <c r="O45" s="265"/>
      <c r="P45" s="267"/>
      <c r="Q45" s="265" t="s">
        <v>817</v>
      </c>
      <c r="R45" s="265" t="s">
        <v>864</v>
      </c>
      <c r="S45" s="268" t="s">
        <v>1659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1">
      <formula>AND($AD49=1,$AB49=1)</formula>
    </cfRule>
    <cfRule type="expression" dxfId="92" priority="53">
      <formula>$AB49=1</formula>
    </cfRule>
    <cfRule type="expression" dxfId="91" priority="52">
      <formula>$AD49=1</formula>
    </cfRule>
    <cfRule type="expression" dxfId="90" priority="50">
      <formula>OR($AD49="X",$AB49="X")</formula>
    </cfRule>
  </conditionalFormatting>
  <conditionalFormatting sqref="A9:G47">
    <cfRule type="expression" dxfId="89" priority="58">
      <formula>AND(NOT(ISBLANK($W9)),ISBLANK($AC9),ISBLANK($AD9))</formula>
    </cfRule>
  </conditionalFormatting>
  <conditionalFormatting sqref="B13:C41 E13:G41">
    <cfRule type="expression" dxfId="88" priority="35">
      <formula>$AD13=1</formula>
    </cfRule>
    <cfRule type="expression" dxfId="87" priority="34">
      <formula>AND($AD13=1,$AC13=1)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6">
      <formula>$AD13=1</formula>
    </cfRule>
    <cfRule type="expression" dxfId="78" priority="17">
      <formula>$AC13=1</formula>
    </cfRule>
    <cfRule type="expression" dxfId="77" priority="14">
      <formula>OR($AD13="X",$AC13="X")</formula>
    </cfRule>
    <cfRule type="expression" dxfId="76" priority="15">
      <formula>AND($AD13=1,$AC13=1)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1" operator="equal">
      <formula>"0..n"</formula>
    </cfRule>
    <cfRule type="cellIs" dxfId="67" priority="20" operator="equal">
      <formula>"1..1"</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bottomRight" activeCell="H17" sqref="H17"/>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 r="A1" s="290" t="s">
        <v>1660</v>
      </c>
      <c r="B1" s="290"/>
      <c r="C1" s="129" t="s">
        <v>813</v>
      </c>
      <c r="D1" s="128"/>
      <c r="E1" s="297" t="s">
        <v>814</v>
      </c>
      <c r="F1" s="157">
        <v>0.7</v>
      </c>
      <c r="G1" s="128"/>
      <c r="H1" s="444" t="s">
        <v>1597</v>
      </c>
      <c r="I1" s="444"/>
      <c r="J1" s="444"/>
      <c r="K1" s="444"/>
      <c r="L1" s="444"/>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299" t="s">
        <v>818</v>
      </c>
      <c r="D2" s="128"/>
      <c r="E2" s="300" t="s">
        <v>819</v>
      </c>
      <c r="F2" s="157">
        <v>0.64</v>
      </c>
      <c r="G2" s="128"/>
      <c r="H2" s="444"/>
      <c r="I2" s="444"/>
      <c r="J2" s="444"/>
      <c r="K2" s="444"/>
      <c r="L2" s="444"/>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45" t="s">
        <v>1661</v>
      </c>
      <c r="P7" s="445"/>
      <c r="Q7" s="445"/>
      <c r="R7" s="445"/>
      <c r="S7" s="308"/>
      <c r="T7" s="96"/>
      <c r="U7" s="96"/>
      <c r="V7" s="96"/>
      <c r="W7" s="96"/>
      <c r="X7" s="96"/>
      <c r="Y7" s="96"/>
      <c r="Z7" s="96"/>
      <c r="AA7" s="446" t="s">
        <v>829</v>
      </c>
      <c r="AB7" s="446"/>
      <c r="AD7" s="96"/>
      <c r="AE7" s="96"/>
      <c r="AF7" s="96"/>
      <c r="AG7" s="447" t="s">
        <v>830</v>
      </c>
      <c r="AH7" s="44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1662</v>
      </c>
      <c r="J8" s="311" t="s">
        <v>838</v>
      </c>
      <c r="K8" s="311" t="s">
        <v>1663</v>
      </c>
      <c r="L8" s="312" t="s">
        <v>840</v>
      </c>
      <c r="M8" s="312" t="s">
        <v>841</v>
      </c>
      <c r="N8" s="313" t="s">
        <v>842</v>
      </c>
      <c r="O8" s="312" t="s">
        <v>843</v>
      </c>
      <c r="P8" s="312" t="s">
        <v>844</v>
      </c>
      <c r="Q8" s="312" t="s">
        <v>845</v>
      </c>
      <c r="R8" s="312" t="s">
        <v>846</v>
      </c>
      <c r="S8" s="313" t="s">
        <v>677</v>
      </c>
      <c r="T8" s="376" t="s">
        <v>1664</v>
      </c>
      <c r="U8" s="376" t="s">
        <v>1665</v>
      </c>
      <c r="V8" s="376" t="s">
        <v>1666</v>
      </c>
      <c r="W8" s="311" t="s">
        <v>3</v>
      </c>
      <c r="X8" s="311" t="s">
        <v>1667</v>
      </c>
      <c r="Y8" s="311" t="s">
        <v>1668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1669</v>
      </c>
      <c r="C9" s="319"/>
      <c r="D9" s="319"/>
      <c r="E9" s="319"/>
      <c r="F9" s="319"/>
      <c r="G9" s="319"/>
      <c r="H9" s="320" t="s">
        <v>1670</v>
      </c>
      <c r="I9" s="320" t="s">
        <v>1671</v>
      </c>
      <c r="J9" s="322"/>
      <c r="K9" s="320" t="s">
        <v>864</v>
      </c>
      <c r="L9" s="320" t="s">
        <v>1672</v>
      </c>
      <c r="M9" s="320"/>
      <c r="N9" s="320" t="s">
        <v>1672</v>
      </c>
      <c r="O9" s="320"/>
      <c r="P9" s="320"/>
      <c r="Q9" s="320"/>
      <c r="R9" s="320"/>
      <c r="S9" s="323" t="s">
        <v>820</v>
      </c>
      <c r="T9" s="323" t="s">
        <v>820</v>
      </c>
      <c r="U9" s="323" t="s">
        <v>820</v>
      </c>
      <c r="V9" s="320"/>
      <c r="W9" s="320" t="s">
        <v>864</v>
      </c>
      <c r="X9" s="320" t="s">
        <v>1673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1674</v>
      </c>
      <c r="I10" s="326" t="s">
        <v>1675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1676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1677</v>
      </c>
      <c r="D11" s="329"/>
      <c r="E11" s="329"/>
      <c r="F11" s="329"/>
      <c r="G11" s="329"/>
      <c r="H11" s="320" t="s">
        <v>1678</v>
      </c>
      <c r="I11" s="320" t="s">
        <v>1679</v>
      </c>
      <c r="J11" s="320" t="s">
        <v>887</v>
      </c>
      <c r="K11" s="320" t="s">
        <v>864</v>
      </c>
      <c r="L11" s="320" t="s">
        <v>1680</v>
      </c>
      <c r="M11" s="320"/>
      <c r="N11" s="320" t="s">
        <v>1680</v>
      </c>
      <c r="O11" s="320"/>
      <c r="P11" s="320"/>
      <c r="Q11" s="320"/>
      <c r="R11" s="320"/>
      <c r="S11" s="323" t="s">
        <v>820</v>
      </c>
      <c r="T11" s="323" t="s">
        <v>820</v>
      </c>
      <c r="U11" s="323" t="s">
        <v>820</v>
      </c>
      <c r="V11" s="320"/>
      <c r="W11" s="320"/>
      <c r="X11" s="320" t="s">
        <v>863</v>
      </c>
      <c r="Y11" s="320"/>
      <c r="Z11" s="320" t="s">
        <v>1681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1682</v>
      </c>
      <c r="I12" s="326" t="s">
        <v>1683</v>
      </c>
      <c r="J12" s="326" t="s">
        <v>1684</v>
      </c>
      <c r="K12" s="326" t="s">
        <v>864</v>
      </c>
      <c r="L12" s="326" t="s">
        <v>1685</v>
      </c>
      <c r="M12" s="326"/>
      <c r="N12" s="326" t="s">
        <v>1685</v>
      </c>
      <c r="O12" s="326"/>
      <c r="P12" s="326"/>
      <c r="Q12" s="326"/>
      <c r="R12" s="326"/>
      <c r="S12" s="328" t="s">
        <v>820</v>
      </c>
      <c r="T12" s="328" t="s">
        <v>820</v>
      </c>
      <c r="U12" s="328" t="s">
        <v>820</v>
      </c>
      <c r="V12" s="326"/>
      <c r="W12" s="326"/>
      <c r="X12" s="326" t="s">
        <v>863</v>
      </c>
      <c r="Y12" s="326"/>
      <c r="Z12" s="326" t="s">
        <v>1686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1687</v>
      </c>
      <c r="D13" s="329"/>
      <c r="E13" s="329"/>
      <c r="F13" s="329"/>
      <c r="G13" s="329"/>
      <c r="H13" s="320" t="s">
        <v>1688</v>
      </c>
      <c r="I13" s="320" t="s">
        <v>1689</v>
      </c>
      <c r="J13" s="320" t="s">
        <v>1690</v>
      </c>
      <c r="K13" s="320" t="s">
        <v>864</v>
      </c>
      <c r="L13" s="320" t="s">
        <v>1691</v>
      </c>
      <c r="M13" s="320"/>
      <c r="N13" s="320" t="s">
        <v>1691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1692</v>
      </c>
      <c r="D14" s="325"/>
      <c r="E14" s="325"/>
      <c r="F14" s="325"/>
      <c r="G14" s="325"/>
      <c r="H14" s="326" t="s">
        <v>1693</v>
      </c>
      <c r="I14" s="326" t="s">
        <v>1694</v>
      </c>
      <c r="J14" s="333"/>
      <c r="K14" s="326" t="s">
        <v>864</v>
      </c>
      <c r="L14" s="326" t="s">
        <v>1695</v>
      </c>
      <c r="M14" s="326"/>
      <c r="N14" s="326" t="s">
        <v>1695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1697</v>
      </c>
      <c r="E16" s="325"/>
      <c r="F16" s="325"/>
      <c r="G16" s="325"/>
      <c r="H16" s="326" t="s">
        <v>1698</v>
      </c>
      <c r="I16" s="326" t="s">
        <v>1699</v>
      </c>
      <c r="J16" s="326" t="s">
        <v>1700</v>
      </c>
      <c r="K16" s="326" t="s">
        <v>864</v>
      </c>
      <c r="L16" s="326" t="s">
        <v>1701</v>
      </c>
      <c r="M16" s="326"/>
      <c r="N16" s="326" t="s">
        <v>1701</v>
      </c>
      <c r="O16" s="326"/>
      <c r="P16" s="326"/>
      <c r="Q16" s="326"/>
      <c r="R16" s="326"/>
      <c r="S16" s="336" t="s">
        <v>817</v>
      </c>
      <c r="T16" s="337" t="s">
        <v>817</v>
      </c>
      <c r="U16" s="338" t="s">
        <v>820</v>
      </c>
      <c r="V16" s="326" t="s">
        <v>864</v>
      </c>
      <c r="W16" s="326"/>
      <c r="X16" s="326" t="s">
        <v>863</v>
      </c>
      <c r="Y16" s="326"/>
      <c r="Z16" s="326" t="s">
        <v>1702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1703</v>
      </c>
      <c r="D17" s="329"/>
      <c r="E17" s="329"/>
      <c r="F17" s="329"/>
      <c r="G17" s="329"/>
      <c r="H17" s="321" t="s">
        <v>1704</v>
      </c>
      <c r="I17" s="320" t="s">
        <v>1705</v>
      </c>
      <c r="J17" s="320" t="s">
        <v>1706</v>
      </c>
      <c r="K17" s="320" t="s">
        <v>864</v>
      </c>
      <c r="L17" s="320" t="s">
        <v>1707</v>
      </c>
      <c r="M17" s="320"/>
      <c r="N17" s="320" t="s">
        <v>1707</v>
      </c>
      <c r="O17" s="320"/>
      <c r="P17" s="320"/>
      <c r="Q17" s="320"/>
      <c r="R17" s="320"/>
      <c r="S17" s="330" t="s">
        <v>817</v>
      </c>
      <c r="T17" s="332" t="s">
        <v>817</v>
      </c>
      <c r="U17" s="331" t="s">
        <v>820</v>
      </c>
      <c r="V17" s="320" t="s">
        <v>864</v>
      </c>
      <c r="W17" s="320"/>
      <c r="X17" s="320" t="s">
        <v>863</v>
      </c>
      <c r="Y17" s="320"/>
      <c r="Z17" s="320" t="s">
        <v>1708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1709</v>
      </c>
      <c r="D18" s="325"/>
      <c r="E18" s="325"/>
      <c r="F18" s="325"/>
      <c r="G18" s="325"/>
      <c r="H18" s="326" t="s">
        <v>1710</v>
      </c>
      <c r="I18" s="326" t="s">
        <v>1711</v>
      </c>
      <c r="J18" s="326" t="s">
        <v>1712</v>
      </c>
      <c r="K18" s="326" t="s">
        <v>864</v>
      </c>
      <c r="L18" s="326" t="s">
        <v>1713</v>
      </c>
      <c r="M18" s="326"/>
      <c r="N18" s="326" t="s">
        <v>1713</v>
      </c>
      <c r="O18" s="326"/>
      <c r="P18" s="326"/>
      <c r="Q18" s="326"/>
      <c r="R18" s="326"/>
      <c r="S18" s="336" t="s">
        <v>817</v>
      </c>
      <c r="T18" s="337" t="s">
        <v>817</v>
      </c>
      <c r="U18" s="337" t="s">
        <v>817</v>
      </c>
      <c r="V18" s="326"/>
      <c r="W18" s="326"/>
      <c r="X18" s="326" t="s">
        <v>863</v>
      </c>
      <c r="Y18" s="326"/>
      <c r="Z18" s="326" t="s">
        <v>1714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1715</v>
      </c>
      <c r="D19" s="329"/>
      <c r="E19" s="329"/>
      <c r="F19" s="329"/>
      <c r="G19" s="329"/>
      <c r="H19" s="320" t="s">
        <v>1716</v>
      </c>
      <c r="I19" s="320" t="s">
        <v>1717</v>
      </c>
      <c r="J19" s="320" t="s">
        <v>1718</v>
      </c>
      <c r="K19" s="320" t="s">
        <v>864</v>
      </c>
      <c r="L19" s="320" t="s">
        <v>1719</v>
      </c>
      <c r="M19" s="320"/>
      <c r="N19" s="320" t="s">
        <v>1719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1720</v>
      </c>
      <c r="D20" s="339"/>
      <c r="E20" s="339"/>
      <c r="F20" s="339"/>
      <c r="G20" s="339"/>
      <c r="H20" s="326" t="s">
        <v>1693</v>
      </c>
      <c r="I20" s="326" t="s">
        <v>1721</v>
      </c>
      <c r="J20" s="333"/>
      <c r="K20" s="326"/>
      <c r="L20" s="326" t="s">
        <v>1722</v>
      </c>
      <c r="M20" s="326"/>
      <c r="N20" s="326" t="s">
        <v>1722</v>
      </c>
      <c r="O20" s="326"/>
      <c r="P20" s="326"/>
      <c r="Q20" s="326"/>
      <c r="R20" s="326"/>
      <c r="S20" s="336" t="s">
        <v>817</v>
      </c>
      <c r="T20" s="336" t="s">
        <v>817</v>
      </c>
      <c r="U20" s="336" t="s">
        <v>817</v>
      </c>
      <c r="V20" s="326"/>
      <c r="W20" s="326" t="s">
        <v>864</v>
      </c>
      <c r="X20" s="326" t="s">
        <v>1723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1724</v>
      </c>
      <c r="E21" s="319"/>
      <c r="F21" s="319"/>
      <c r="G21" s="319"/>
      <c r="H21" s="320" t="s">
        <v>1725</v>
      </c>
      <c r="I21" s="320" t="s">
        <v>1726</v>
      </c>
      <c r="J21" s="320" t="s">
        <v>1312</v>
      </c>
      <c r="K21" s="320" t="s">
        <v>864</v>
      </c>
      <c r="L21" s="320" t="s">
        <v>1727</v>
      </c>
      <c r="M21" s="320"/>
      <c r="N21" s="320" t="s">
        <v>1727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1728</v>
      </c>
      <c r="E22" s="340"/>
      <c r="F22" s="339"/>
      <c r="G22" s="339"/>
      <c r="H22" s="326" t="s">
        <v>1729</v>
      </c>
      <c r="I22" s="326" t="s">
        <v>1730</v>
      </c>
      <c r="J22" s="326" t="s">
        <v>1330</v>
      </c>
      <c r="K22" s="326"/>
      <c r="L22" s="326" t="s">
        <v>1731</v>
      </c>
      <c r="M22" s="326"/>
      <c r="N22" s="326" t="s">
        <v>1731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1732</v>
      </c>
      <c r="E23" s="319"/>
      <c r="F23" s="319"/>
      <c r="G23" s="319"/>
      <c r="H23" s="320" t="s">
        <v>1733</v>
      </c>
      <c r="I23" s="320" t="s">
        <v>1734</v>
      </c>
      <c r="J23" s="320" t="s">
        <v>1735</v>
      </c>
      <c r="K23" s="320" t="s">
        <v>864</v>
      </c>
      <c r="L23" s="320" t="s">
        <v>1736</v>
      </c>
      <c r="M23" s="320"/>
      <c r="N23" s="320" t="s">
        <v>1736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1737</v>
      </c>
      <c r="D24" s="339"/>
      <c r="E24" s="339"/>
      <c r="F24" s="339"/>
      <c r="G24" s="339"/>
      <c r="H24" s="326" t="s">
        <v>1738</v>
      </c>
      <c r="I24" s="326" t="s">
        <v>1739</v>
      </c>
      <c r="J24" s="333"/>
      <c r="K24" s="326" t="s">
        <v>864</v>
      </c>
      <c r="L24" s="326" t="s">
        <v>1740</v>
      </c>
      <c r="M24" s="326"/>
      <c r="N24" s="326" t="s">
        <v>1740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1741</v>
      </c>
      <c r="E25" s="319"/>
      <c r="F25" s="319"/>
      <c r="G25" s="319"/>
      <c r="H25" s="320" t="s">
        <v>1693</v>
      </c>
      <c r="I25" s="320" t="s">
        <v>1742</v>
      </c>
      <c r="J25" s="320"/>
      <c r="K25" s="320"/>
      <c r="L25" s="320" t="s">
        <v>1719</v>
      </c>
      <c r="M25" s="320"/>
      <c r="N25" s="320" t="s">
        <v>1719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1743</v>
      </c>
      <c r="E26" s="340"/>
      <c r="F26" s="339"/>
      <c r="G26" s="339"/>
      <c r="H26" s="326" t="s">
        <v>1693</v>
      </c>
      <c r="I26" s="326" t="s">
        <v>1744</v>
      </c>
      <c r="J26" s="326" t="s">
        <v>1745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1693</v>
      </c>
      <c r="I27" s="320" t="s">
        <v>1746</v>
      </c>
      <c r="J27" s="320" t="s">
        <v>1747</v>
      </c>
      <c r="K27" s="320"/>
      <c r="L27" s="320" t="s">
        <v>1748</v>
      </c>
      <c r="M27" s="320"/>
      <c r="N27" s="320" t="s">
        <v>1748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1749</v>
      </c>
      <c r="D28" s="340"/>
      <c r="E28" s="339"/>
      <c r="F28" s="339"/>
      <c r="G28" s="339"/>
      <c r="H28" s="326" t="s">
        <v>1750</v>
      </c>
      <c r="I28" s="326" t="s">
        <v>1751</v>
      </c>
      <c r="J28" s="326" t="s">
        <v>1752</v>
      </c>
      <c r="K28" s="326"/>
      <c r="L28" s="326" t="s">
        <v>1753</v>
      </c>
      <c r="M28" s="326"/>
      <c r="N28" s="326" t="s">
        <v>1753</v>
      </c>
      <c r="O28" s="326"/>
      <c r="P28" s="326"/>
      <c r="Q28" s="326"/>
      <c r="R28" s="326"/>
      <c r="S28" s="336" t="s">
        <v>817</v>
      </c>
      <c r="T28" s="337" t="s">
        <v>817</v>
      </c>
      <c r="U28" s="337" t="s">
        <v>817</v>
      </c>
      <c r="V28" s="326"/>
      <c r="W28" s="326"/>
      <c r="X28" s="326" t="s">
        <v>863</v>
      </c>
      <c r="Y28" s="326"/>
      <c r="Z28" s="326" t="s">
        <v>1754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1755</v>
      </c>
      <c r="C29" s="329"/>
      <c r="D29" s="329"/>
      <c r="E29" s="329"/>
      <c r="F29" s="329"/>
      <c r="G29" s="329"/>
      <c r="H29" s="320" t="s">
        <v>1756</v>
      </c>
      <c r="I29" s="320" t="s">
        <v>1757</v>
      </c>
      <c r="J29" s="341"/>
      <c r="K29" s="320"/>
      <c r="L29" s="320" t="s">
        <v>1758</v>
      </c>
      <c r="M29" s="320"/>
      <c r="N29" s="320" t="s">
        <v>1758</v>
      </c>
      <c r="O29" s="320"/>
      <c r="P29" s="320"/>
      <c r="Q29" s="320"/>
      <c r="R29" s="320"/>
      <c r="S29" s="323" t="s">
        <v>820</v>
      </c>
      <c r="T29" s="323" t="s">
        <v>820</v>
      </c>
      <c r="U29" s="323" t="s">
        <v>820</v>
      </c>
      <c r="V29" s="320"/>
      <c r="W29" s="320" t="s">
        <v>864</v>
      </c>
      <c r="X29" s="320" t="s">
        <v>1759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1760</v>
      </c>
      <c r="D30" s="325"/>
      <c r="E30" s="325"/>
      <c r="F30" s="325"/>
      <c r="G30" s="325"/>
      <c r="H30" s="326" t="s">
        <v>1761</v>
      </c>
      <c r="I30" s="326" t="s">
        <v>1762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1763</v>
      </c>
      <c r="D31" s="329"/>
      <c r="E31" s="329"/>
      <c r="F31" s="329"/>
      <c r="G31" s="329"/>
      <c r="H31" s="320" t="s">
        <v>1764</v>
      </c>
      <c r="I31" s="320" t="s">
        <v>1765</v>
      </c>
      <c r="J31" s="320" t="s">
        <v>1766</v>
      </c>
      <c r="K31" s="320"/>
      <c r="L31" s="320" t="s">
        <v>1736</v>
      </c>
      <c r="M31" s="320"/>
      <c r="N31" s="320" t="s">
        <v>1736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1767</v>
      </c>
      <c r="D32" s="325"/>
      <c r="E32" s="325"/>
      <c r="F32" s="325"/>
      <c r="G32" s="325"/>
      <c r="H32" s="326" t="s">
        <v>1768</v>
      </c>
      <c r="I32" s="326" t="s">
        <v>1769</v>
      </c>
      <c r="J32" s="326" t="s">
        <v>944</v>
      </c>
      <c r="K32" s="326"/>
      <c r="L32" s="326" t="s">
        <v>1770</v>
      </c>
      <c r="M32" s="326"/>
      <c r="N32" s="326" t="s">
        <v>1770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1771</v>
      </c>
      <c r="D33" s="329"/>
      <c r="E33" s="329"/>
      <c r="F33" s="329"/>
      <c r="G33" s="329"/>
      <c r="H33" s="320" t="s">
        <v>1693</v>
      </c>
      <c r="I33" s="320" t="s">
        <v>1772</v>
      </c>
      <c r="J33" s="341"/>
      <c r="K33" s="320" t="s">
        <v>864</v>
      </c>
      <c r="L33" s="320" t="s">
        <v>1773</v>
      </c>
      <c r="M33" s="320"/>
      <c r="N33" s="320" t="s">
        <v>1773</v>
      </c>
      <c r="O33" s="320"/>
      <c r="P33" s="320"/>
      <c r="Q33" s="320"/>
      <c r="R33" s="320"/>
      <c r="S33" s="330" t="s">
        <v>817</v>
      </c>
      <c r="T33" s="332" t="s">
        <v>817</v>
      </c>
      <c r="U33" s="332" t="s">
        <v>817</v>
      </c>
      <c r="V33" s="320"/>
      <c r="W33" s="320" t="s">
        <v>864</v>
      </c>
      <c r="X33" s="320" t="s">
        <v>1774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1775</v>
      </c>
      <c r="E34" s="342"/>
      <c r="F34" s="325"/>
      <c r="G34" s="325"/>
      <c r="H34" s="326" t="s">
        <v>1776</v>
      </c>
      <c r="I34" s="326" t="s">
        <v>1777</v>
      </c>
      <c r="J34" s="326" t="s">
        <v>1778</v>
      </c>
      <c r="K34" s="326" t="s">
        <v>864</v>
      </c>
      <c r="L34" s="326" t="s">
        <v>1779</v>
      </c>
      <c r="M34" s="326"/>
      <c r="N34" s="326" t="s">
        <v>1779</v>
      </c>
      <c r="O34" s="326"/>
      <c r="P34" s="326"/>
      <c r="Q34" s="326"/>
      <c r="R34" s="326"/>
      <c r="S34" s="326" t="s">
        <v>893</v>
      </c>
      <c r="T34" s="326" t="s">
        <v>893</v>
      </c>
      <c r="U34" s="326" t="s">
        <v>893</v>
      </c>
      <c r="V34" s="326"/>
      <c r="W34" s="326"/>
      <c r="X34" s="326" t="s">
        <v>863</v>
      </c>
      <c r="Y34" s="326"/>
      <c r="Z34" s="326" t="s">
        <v>1780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1781</v>
      </c>
      <c r="E35" s="329"/>
      <c r="F35" s="329"/>
      <c r="G35" s="329"/>
      <c r="H35" s="320" t="s">
        <v>1782</v>
      </c>
      <c r="I35" s="320" t="s">
        <v>1783</v>
      </c>
      <c r="J35" s="320" t="s">
        <v>1784</v>
      </c>
      <c r="K35" s="320" t="s">
        <v>864</v>
      </c>
      <c r="L35" s="320" t="s">
        <v>1785</v>
      </c>
      <c r="M35" s="320"/>
      <c r="N35" s="320" t="s">
        <v>1785</v>
      </c>
      <c r="O35" s="320"/>
      <c r="P35" s="320"/>
      <c r="Q35" s="320"/>
      <c r="R35" s="320"/>
      <c r="S35" s="320" t="s">
        <v>893</v>
      </c>
      <c r="T35" s="320" t="s">
        <v>893</v>
      </c>
      <c r="U35" s="320" t="s">
        <v>893</v>
      </c>
      <c r="V35" s="320"/>
      <c r="W35" s="320"/>
      <c r="X35" s="320" t="s">
        <v>863</v>
      </c>
      <c r="Y35" s="320"/>
      <c r="Z35" s="320" t="s">
        <v>1786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1787</v>
      </c>
      <c r="E36" s="325"/>
      <c r="F36" s="325"/>
      <c r="G36" s="325"/>
      <c r="H36" s="326" t="s">
        <v>1788</v>
      </c>
      <c r="I36" s="326" t="s">
        <v>1789</v>
      </c>
      <c r="J36" s="326" t="s">
        <v>1790</v>
      </c>
      <c r="K36" s="326" t="s">
        <v>864</v>
      </c>
      <c r="L36" s="326" t="s">
        <v>1791</v>
      </c>
      <c r="M36" s="326"/>
      <c r="N36" s="326" t="s">
        <v>1791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1792</v>
      </c>
      <c r="E37" s="329"/>
      <c r="F37" s="329"/>
      <c r="G37" s="329"/>
      <c r="H37" s="320" t="s">
        <v>1693</v>
      </c>
      <c r="I37" s="320" t="s">
        <v>1793</v>
      </c>
      <c r="J37" s="320" t="s">
        <v>1794</v>
      </c>
      <c r="K37" s="320"/>
      <c r="L37" s="320" t="s">
        <v>1795</v>
      </c>
      <c r="M37" s="320"/>
      <c r="N37" s="320" t="s">
        <v>1795</v>
      </c>
      <c r="O37" s="320"/>
      <c r="P37" s="320"/>
      <c r="Q37" s="320"/>
      <c r="R37" s="320"/>
      <c r="S37" s="330" t="s">
        <v>817</v>
      </c>
      <c r="T37" s="330" t="s">
        <v>817</v>
      </c>
      <c r="U37" s="330" t="s">
        <v>817</v>
      </c>
      <c r="V37" s="320"/>
      <c r="W37" s="320"/>
      <c r="X37" s="320" t="s">
        <v>863</v>
      </c>
      <c r="Y37" s="320"/>
      <c r="Z37" s="320" t="s">
        <v>1796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1797</v>
      </c>
      <c r="D38" s="325"/>
      <c r="E38" s="325"/>
      <c r="F38" s="325"/>
      <c r="G38" s="325"/>
      <c r="H38" s="326" t="s">
        <v>1693</v>
      </c>
      <c r="I38" s="326" t="s">
        <v>1798</v>
      </c>
      <c r="J38" s="326" t="s">
        <v>1799</v>
      </c>
      <c r="K38" s="326"/>
      <c r="L38" s="326" t="s">
        <v>1800</v>
      </c>
      <c r="M38" s="326"/>
      <c r="N38" s="326" t="s">
        <v>1800</v>
      </c>
      <c r="O38" s="326"/>
      <c r="P38" s="326"/>
      <c r="Q38" s="326"/>
      <c r="R38" s="326"/>
      <c r="S38" s="336" t="s">
        <v>817</v>
      </c>
      <c r="T38" s="337" t="s">
        <v>817</v>
      </c>
      <c r="U38" s="337" t="s">
        <v>817</v>
      </c>
      <c r="V38" s="326"/>
      <c r="W38" s="326"/>
      <c r="X38" s="326" t="s">
        <v>863</v>
      </c>
      <c r="Y38" s="326"/>
      <c r="Z38" s="326" t="s">
        <v>1801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1802</v>
      </c>
      <c r="D39" s="343"/>
      <c r="E39" s="329"/>
      <c r="F39" s="329"/>
      <c r="G39" s="329"/>
      <c r="H39" s="320" t="s">
        <v>1803</v>
      </c>
      <c r="I39" s="320" t="s">
        <v>1804</v>
      </c>
      <c r="J39" s="320">
        <v>2</v>
      </c>
      <c r="K39" s="320" t="s">
        <v>864</v>
      </c>
      <c r="L39" s="320" t="s">
        <v>1805</v>
      </c>
      <c r="M39" s="320"/>
      <c r="N39" s="320" t="s">
        <v>1805</v>
      </c>
      <c r="O39" s="320"/>
      <c r="P39" s="320"/>
      <c r="Q39" s="320"/>
      <c r="R39" s="320"/>
      <c r="S39" s="330" t="s">
        <v>817</v>
      </c>
      <c r="T39" s="330" t="s">
        <v>817</v>
      </c>
      <c r="U39" s="330" t="s">
        <v>817</v>
      </c>
      <c r="V39" s="320"/>
      <c r="W39" s="320"/>
      <c r="X39" s="320" t="s">
        <v>863</v>
      </c>
      <c r="Y39" s="320"/>
      <c r="Z39" s="320" t="s">
        <v>1806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1807</v>
      </c>
      <c r="D40" s="325"/>
      <c r="E40" s="325"/>
      <c r="F40" s="325"/>
      <c r="G40" s="325"/>
      <c r="H40" s="326" t="s">
        <v>1808</v>
      </c>
      <c r="I40" s="326" t="s">
        <v>1809</v>
      </c>
      <c r="J40" s="326">
        <v>100</v>
      </c>
      <c r="K40" s="326"/>
      <c r="L40" s="326" t="s">
        <v>1810</v>
      </c>
      <c r="M40" s="326"/>
      <c r="N40" s="326" t="s">
        <v>1810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1811</v>
      </c>
      <c r="D41" s="343"/>
      <c r="E41" s="329"/>
      <c r="F41" s="329"/>
      <c r="G41" s="329"/>
      <c r="H41" s="320" t="s">
        <v>1812</v>
      </c>
      <c r="I41" s="320" t="s">
        <v>1813</v>
      </c>
      <c r="J41" s="320" t="s">
        <v>1814</v>
      </c>
      <c r="K41" s="320" t="s">
        <v>864</v>
      </c>
      <c r="L41" s="320" t="s">
        <v>1815</v>
      </c>
      <c r="M41" s="320"/>
      <c r="N41" s="320" t="s">
        <v>1815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1816</v>
      </c>
      <c r="D42" s="342"/>
      <c r="E42" s="325"/>
      <c r="F42" s="325"/>
      <c r="G42" s="325"/>
      <c r="H42" s="326" t="s">
        <v>1817</v>
      </c>
      <c r="I42" s="326" t="s">
        <v>1818</v>
      </c>
      <c r="J42" s="326" t="s">
        <v>1819</v>
      </c>
      <c r="K42" s="326" t="s">
        <v>864</v>
      </c>
      <c r="L42" s="326" t="s">
        <v>1820</v>
      </c>
      <c r="M42" s="326"/>
      <c r="N42" s="326" t="s">
        <v>1820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1821</v>
      </c>
      <c r="D43" s="343"/>
      <c r="E43" s="343"/>
      <c r="F43" s="329"/>
      <c r="G43" s="329"/>
      <c r="H43" s="320" t="s">
        <v>1822</v>
      </c>
      <c r="I43" s="320" t="s">
        <v>1823</v>
      </c>
      <c r="J43" s="320" t="s">
        <v>1824</v>
      </c>
      <c r="K43" s="320" t="s">
        <v>864</v>
      </c>
      <c r="L43" s="320" t="s">
        <v>1825</v>
      </c>
      <c r="M43" s="320"/>
      <c r="N43" s="320" t="s">
        <v>1825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1826</v>
      </c>
      <c r="D44" s="325"/>
      <c r="E44" s="325"/>
      <c r="F44" s="325"/>
      <c r="G44" s="325"/>
      <c r="H44" s="326" t="s">
        <v>1827</v>
      </c>
      <c r="I44" s="326" t="s">
        <v>1828</v>
      </c>
      <c r="J44" s="326" t="s">
        <v>1829</v>
      </c>
      <c r="K44" s="326" t="s">
        <v>864</v>
      </c>
      <c r="L44" s="326" t="s">
        <v>1830</v>
      </c>
      <c r="M44" s="326"/>
      <c r="N44" s="326" t="s">
        <v>1830</v>
      </c>
      <c r="O44" s="326"/>
      <c r="P44" s="326"/>
      <c r="Q44" s="326"/>
      <c r="R44" s="326"/>
      <c r="S44" s="336" t="s">
        <v>817</v>
      </c>
      <c r="T44" s="336" t="s">
        <v>817</v>
      </c>
      <c r="U44" s="336" t="s">
        <v>817</v>
      </c>
      <c r="V44" s="326"/>
      <c r="W44" s="326"/>
      <c r="X44" s="326" t="s">
        <v>863</v>
      </c>
      <c r="Y44" s="326"/>
      <c r="Z44" s="326" t="s">
        <v>1831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1832</v>
      </c>
      <c r="D45" s="343"/>
      <c r="E45" s="329"/>
      <c r="F45" s="329"/>
      <c r="G45" s="329"/>
      <c r="H45" s="320" t="s">
        <v>1693</v>
      </c>
      <c r="I45" s="320" t="s">
        <v>1833</v>
      </c>
      <c r="J45" s="320" t="s">
        <v>1834</v>
      </c>
      <c r="K45" s="320"/>
      <c r="L45" s="320" t="s">
        <v>1835</v>
      </c>
      <c r="M45" s="320"/>
      <c r="N45" s="320" t="s">
        <v>1835</v>
      </c>
      <c r="O45" s="320"/>
      <c r="P45" s="320"/>
      <c r="Q45" s="320"/>
      <c r="R45" s="320"/>
      <c r="S45" s="330" t="s">
        <v>817</v>
      </c>
      <c r="T45" s="330" t="s">
        <v>817</v>
      </c>
      <c r="U45" s="330" t="s">
        <v>817</v>
      </c>
      <c r="V45" s="320"/>
      <c r="W45" s="320"/>
      <c r="X45" s="320" t="s">
        <v>863</v>
      </c>
      <c r="Y45" s="320"/>
      <c r="Z45" s="320" t="s">
        <v>1836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1837</v>
      </c>
      <c r="D46" s="342"/>
      <c r="E46" s="325"/>
      <c r="F46" s="325"/>
      <c r="G46" s="325"/>
      <c r="H46" s="326" t="s">
        <v>1838</v>
      </c>
      <c r="I46" s="326" t="s">
        <v>1839</v>
      </c>
      <c r="J46" s="333"/>
      <c r="K46" s="326"/>
      <c r="L46" s="326" t="s">
        <v>1840</v>
      </c>
      <c r="M46" s="326"/>
      <c r="N46" s="326" t="s">
        <v>1840</v>
      </c>
      <c r="O46" s="326"/>
      <c r="P46" s="326"/>
      <c r="Q46" s="326"/>
      <c r="R46" s="326"/>
      <c r="S46" s="334" t="s">
        <v>823</v>
      </c>
      <c r="T46" s="334" t="s">
        <v>823</v>
      </c>
      <c r="U46" s="334" t="s">
        <v>823</v>
      </c>
      <c r="V46" s="326"/>
      <c r="W46" s="326" t="s">
        <v>864</v>
      </c>
      <c r="X46" s="326" t="s">
        <v>1841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1842</v>
      </c>
      <c r="E47" s="329"/>
      <c r="F47" s="329"/>
      <c r="G47" s="329"/>
      <c r="H47" s="320" t="s">
        <v>1843</v>
      </c>
      <c r="I47" s="320" t="s">
        <v>1844</v>
      </c>
      <c r="J47" s="320" t="s">
        <v>1845</v>
      </c>
      <c r="K47" s="320"/>
      <c r="L47" s="320" t="s">
        <v>1727</v>
      </c>
      <c r="M47" s="320"/>
      <c r="N47" s="320" t="s">
        <v>1727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1846</v>
      </c>
      <c r="E48" s="325"/>
      <c r="F48" s="325"/>
      <c r="G48" s="325"/>
      <c r="H48" s="326" t="s">
        <v>1847</v>
      </c>
      <c r="I48" s="326" t="s">
        <v>1848</v>
      </c>
      <c r="J48" s="326"/>
      <c r="K48" s="326"/>
      <c r="L48" s="326" t="s">
        <v>1849</v>
      </c>
      <c r="M48" s="326"/>
      <c r="N48" s="326" t="s">
        <v>1849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1850</v>
      </c>
      <c r="D49" s="346"/>
      <c r="E49" s="346"/>
      <c r="F49" s="346"/>
      <c r="G49" s="346"/>
      <c r="H49" s="320" t="s">
        <v>1851</v>
      </c>
      <c r="I49" s="320" t="s">
        <v>1852</v>
      </c>
      <c r="J49" s="341"/>
      <c r="K49" s="320"/>
      <c r="L49" s="320" t="s">
        <v>1853</v>
      </c>
      <c r="M49" s="320"/>
      <c r="N49" s="320" t="s">
        <v>1853</v>
      </c>
      <c r="O49" s="320"/>
      <c r="P49" s="320"/>
      <c r="Q49" s="320"/>
      <c r="R49" s="320"/>
      <c r="S49" s="347" t="s">
        <v>823</v>
      </c>
      <c r="T49" s="347" t="s">
        <v>823</v>
      </c>
      <c r="U49" s="347" t="s">
        <v>823</v>
      </c>
      <c r="V49" s="320"/>
      <c r="W49" s="320" t="s">
        <v>864</v>
      </c>
      <c r="X49" s="320" t="s">
        <v>1854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1669</v>
      </c>
      <c r="E50" s="348"/>
      <c r="F50" s="348"/>
      <c r="G50" s="348"/>
      <c r="H50" s="326" t="s">
        <v>1855</v>
      </c>
      <c r="I50" s="326" t="s">
        <v>1856</v>
      </c>
      <c r="J50" s="326" t="s">
        <v>1857</v>
      </c>
      <c r="K50" s="326"/>
      <c r="L50" s="326" t="s">
        <v>1672</v>
      </c>
      <c r="M50" s="326"/>
      <c r="N50" s="326" t="s">
        <v>1672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1858</v>
      </c>
      <c r="E51" s="349"/>
      <c r="F51" s="345"/>
      <c r="G51" s="345"/>
      <c r="H51" s="320" t="s">
        <v>1693</v>
      </c>
      <c r="I51" s="320" t="s">
        <v>1859</v>
      </c>
      <c r="J51" s="320" t="s">
        <v>1860</v>
      </c>
      <c r="K51" s="320"/>
      <c r="L51" s="320" t="s">
        <v>1861</v>
      </c>
      <c r="M51" s="320"/>
      <c r="N51" s="320" t="s">
        <v>1861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1862</v>
      </c>
      <c r="E52" s="348"/>
      <c r="F52" s="348"/>
      <c r="G52" s="348"/>
      <c r="H52" s="326" t="s">
        <v>1693</v>
      </c>
      <c r="I52" s="326" t="s">
        <v>1863</v>
      </c>
      <c r="J52" s="326">
        <v>0</v>
      </c>
      <c r="K52" s="326"/>
      <c r="L52" s="326" t="s">
        <v>1864</v>
      </c>
      <c r="M52" s="326"/>
      <c r="N52" s="326" t="s">
        <v>1864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1865</v>
      </c>
      <c r="E53" s="345"/>
      <c r="F53" s="345"/>
      <c r="G53" s="345"/>
      <c r="H53" s="320" t="s">
        <v>1866</v>
      </c>
      <c r="I53" s="320" t="s">
        <v>1867</v>
      </c>
      <c r="J53" s="320">
        <v>0</v>
      </c>
      <c r="K53" s="320"/>
      <c r="L53" s="320" t="s">
        <v>1868</v>
      </c>
      <c r="M53" s="320"/>
      <c r="N53" s="320" t="s">
        <v>1868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1869</v>
      </c>
      <c r="E54" s="348"/>
      <c r="F54" s="348"/>
      <c r="G54" s="348"/>
      <c r="H54" s="326" t="s">
        <v>1693</v>
      </c>
      <c r="I54" s="326" t="s">
        <v>1870</v>
      </c>
      <c r="J54" s="326">
        <v>1</v>
      </c>
      <c r="K54" s="326"/>
      <c r="L54" s="326" t="s">
        <v>1871</v>
      </c>
      <c r="M54" s="326"/>
      <c r="N54" s="326" t="s">
        <v>1871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1872</v>
      </c>
      <c r="E55" s="345"/>
      <c r="F55" s="345"/>
      <c r="G55" s="345"/>
      <c r="H55" s="320" t="s">
        <v>1693</v>
      </c>
      <c r="I55" s="320" t="s">
        <v>1873</v>
      </c>
      <c r="J55" s="320">
        <v>0</v>
      </c>
      <c r="K55" s="320"/>
      <c r="L55" s="320" t="s">
        <v>1874</v>
      </c>
      <c r="M55" s="320"/>
      <c r="N55" s="320" t="s">
        <v>1874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1875</v>
      </c>
      <c r="E56" s="348"/>
      <c r="F56" s="348"/>
      <c r="G56" s="348"/>
      <c r="H56" s="326" t="s">
        <v>1693</v>
      </c>
      <c r="I56" s="326" t="s">
        <v>1876</v>
      </c>
      <c r="J56" s="326">
        <v>0</v>
      </c>
      <c r="K56" s="326"/>
      <c r="L56" s="326" t="s">
        <v>1877</v>
      </c>
      <c r="M56" s="326"/>
      <c r="N56" s="326" t="s">
        <v>1877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1878</v>
      </c>
      <c r="E57" s="345"/>
      <c r="F57" s="345"/>
      <c r="G57" s="345"/>
      <c r="H57" s="320" t="s">
        <v>1693</v>
      </c>
      <c r="I57" s="320" t="s">
        <v>1879</v>
      </c>
      <c r="J57" s="320">
        <v>0</v>
      </c>
      <c r="K57" s="320"/>
      <c r="L57" s="320" t="s">
        <v>1880</v>
      </c>
      <c r="M57" s="320"/>
      <c r="N57" s="320" t="s">
        <v>1880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1881</v>
      </c>
      <c r="D58" s="350"/>
      <c r="E58" s="350"/>
      <c r="F58" s="350"/>
      <c r="G58" s="350"/>
      <c r="H58" s="326" t="s">
        <v>1693</v>
      </c>
      <c r="I58" s="326" t="s">
        <v>1882</v>
      </c>
      <c r="J58" s="333"/>
      <c r="K58" s="326"/>
      <c r="L58" s="326" t="s">
        <v>1883</v>
      </c>
      <c r="M58" s="326"/>
      <c r="N58" s="326" t="s">
        <v>1883</v>
      </c>
      <c r="O58" s="326"/>
      <c r="P58" s="326"/>
      <c r="Q58" s="326"/>
      <c r="R58" s="326"/>
      <c r="S58" s="334" t="s">
        <v>823</v>
      </c>
      <c r="T58" s="351" t="s">
        <v>823</v>
      </c>
      <c r="U58" s="351" t="s">
        <v>823</v>
      </c>
      <c r="V58" s="326"/>
      <c r="W58" s="326" t="s">
        <v>864</v>
      </c>
      <c r="X58" s="326" t="s">
        <v>1884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1885</v>
      </c>
      <c r="E59" s="345"/>
      <c r="F59" s="345"/>
      <c r="G59" s="345"/>
      <c r="H59" s="320" t="s">
        <v>1693</v>
      </c>
      <c r="I59" s="320" t="s">
        <v>1886</v>
      </c>
      <c r="J59" s="320" t="s">
        <v>1887</v>
      </c>
      <c r="K59" s="320"/>
      <c r="L59" s="320" t="s">
        <v>1861</v>
      </c>
      <c r="M59" s="320"/>
      <c r="N59" s="320" t="s">
        <v>1861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1888</v>
      </c>
      <c r="E60" s="348"/>
      <c r="F60" s="348"/>
      <c r="G60" s="348"/>
      <c r="H60" s="326" t="s">
        <v>1693</v>
      </c>
      <c r="I60" s="326" t="s">
        <v>1889</v>
      </c>
      <c r="J60" s="326">
        <v>0</v>
      </c>
      <c r="K60" s="326"/>
      <c r="L60" s="326" t="s">
        <v>1890</v>
      </c>
      <c r="M60" s="326"/>
      <c r="N60" s="326" t="s">
        <v>1890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1891</v>
      </c>
      <c r="E61" s="345"/>
      <c r="F61" s="345"/>
      <c r="G61" s="345"/>
      <c r="H61" s="320" t="s">
        <v>1693</v>
      </c>
      <c r="I61" s="320" t="s">
        <v>1892</v>
      </c>
      <c r="J61" s="320">
        <v>1</v>
      </c>
      <c r="K61" s="320"/>
      <c r="L61" s="320" t="s">
        <v>1893</v>
      </c>
      <c r="M61" s="320"/>
      <c r="N61" s="320" t="s">
        <v>1893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1894</v>
      </c>
      <c r="D62" s="325"/>
      <c r="E62" s="325"/>
      <c r="F62" s="325"/>
      <c r="G62" s="325"/>
      <c r="H62" s="326" t="s">
        <v>1895</v>
      </c>
      <c r="I62" s="326" t="s">
        <v>1896</v>
      </c>
      <c r="J62" s="333"/>
      <c r="K62" s="326" t="s">
        <v>864</v>
      </c>
      <c r="L62" s="326" t="s">
        <v>1897</v>
      </c>
      <c r="M62" s="326"/>
      <c r="N62" s="326" t="s">
        <v>1897</v>
      </c>
      <c r="O62" s="326"/>
      <c r="P62" s="326"/>
      <c r="Q62" s="326"/>
      <c r="R62" s="326"/>
      <c r="S62" s="334" t="s">
        <v>823</v>
      </c>
      <c r="T62" s="334" t="s">
        <v>823</v>
      </c>
      <c r="U62" s="334" t="s">
        <v>823</v>
      </c>
      <c r="V62" s="326"/>
      <c r="W62" s="326" t="s">
        <v>864</v>
      </c>
      <c r="X62" s="326" t="s">
        <v>1898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1899</v>
      </c>
      <c r="E63" s="343"/>
      <c r="F63" s="329"/>
      <c r="G63" s="329"/>
      <c r="H63" s="320" t="s">
        <v>1900</v>
      </c>
      <c r="I63" s="320" t="s">
        <v>1901</v>
      </c>
      <c r="J63" s="320" t="s">
        <v>1824</v>
      </c>
      <c r="K63" s="320" t="s">
        <v>864</v>
      </c>
      <c r="L63" s="320" t="s">
        <v>1861</v>
      </c>
      <c r="M63" s="320"/>
      <c r="N63" s="320" t="s">
        <v>1861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1787</v>
      </c>
      <c r="E64" s="339"/>
      <c r="F64" s="339"/>
      <c r="G64" s="339"/>
      <c r="H64" s="326" t="s">
        <v>1902</v>
      </c>
      <c r="I64" s="326" t="s">
        <v>1903</v>
      </c>
      <c r="J64" s="326" t="s">
        <v>1904</v>
      </c>
      <c r="K64" s="326" t="s">
        <v>864</v>
      </c>
      <c r="L64" s="326" t="s">
        <v>1748</v>
      </c>
      <c r="M64" s="326"/>
      <c r="N64" s="326" t="s">
        <v>1748</v>
      </c>
      <c r="O64" s="326"/>
      <c r="P64" s="326"/>
      <c r="Q64" s="326"/>
      <c r="R64" s="326"/>
      <c r="S64" s="328" t="s">
        <v>820</v>
      </c>
      <c r="T64" s="328" t="s">
        <v>820</v>
      </c>
      <c r="U64" s="328" t="s">
        <v>820</v>
      </c>
      <c r="V64" s="326"/>
      <c r="W64" s="326"/>
      <c r="X64" s="326" t="s">
        <v>863</v>
      </c>
      <c r="Y64" s="326"/>
      <c r="Z64" s="326" t="s">
        <v>1905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1906</v>
      </c>
      <c r="E65" s="319"/>
      <c r="F65" s="319"/>
      <c r="G65" s="319"/>
      <c r="H65" s="320" t="s">
        <v>1900</v>
      </c>
      <c r="I65" s="320" t="s">
        <v>1907</v>
      </c>
      <c r="J65" s="320" t="s">
        <v>1908</v>
      </c>
      <c r="K65" s="320"/>
      <c r="L65" s="320" t="s">
        <v>1909</v>
      </c>
      <c r="M65" s="320"/>
      <c r="N65" s="320" t="s">
        <v>1909</v>
      </c>
      <c r="O65" s="320"/>
      <c r="P65" s="320"/>
      <c r="Q65" s="320"/>
      <c r="R65" s="320"/>
      <c r="S65" s="347" t="s">
        <v>823</v>
      </c>
      <c r="T65" s="347" t="s">
        <v>823</v>
      </c>
      <c r="U65" s="347" t="s">
        <v>823</v>
      </c>
      <c r="V65" s="320"/>
      <c r="W65" s="320"/>
      <c r="X65" s="320" t="s">
        <v>863</v>
      </c>
      <c r="Y65" s="320"/>
      <c r="Z65" s="320" t="s">
        <v>1910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1911</v>
      </c>
      <c r="E66" s="342"/>
      <c r="F66" s="325"/>
      <c r="G66" s="325"/>
      <c r="H66" s="326" t="s">
        <v>1900</v>
      </c>
      <c r="I66" s="326" t="s">
        <v>1912</v>
      </c>
      <c r="J66" s="326" t="s">
        <v>1913</v>
      </c>
      <c r="K66" s="326"/>
      <c r="L66" s="326" t="s">
        <v>1719</v>
      </c>
      <c r="M66" s="326"/>
      <c r="N66" s="326" t="s">
        <v>1719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1914</v>
      </c>
      <c r="E67" s="342"/>
      <c r="F67" s="325"/>
      <c r="G67" s="325"/>
      <c r="H67" s="320" t="s">
        <v>1900</v>
      </c>
      <c r="I67" s="320" t="s">
        <v>1915</v>
      </c>
      <c r="J67" s="341"/>
      <c r="K67" s="320"/>
      <c r="L67" s="320" t="s">
        <v>1916</v>
      </c>
      <c r="M67" s="320"/>
      <c r="N67" s="320" t="s">
        <v>1916</v>
      </c>
      <c r="O67" s="320"/>
      <c r="P67" s="320"/>
      <c r="Q67" s="320"/>
      <c r="R67" s="320"/>
      <c r="S67" s="323" t="s">
        <v>820</v>
      </c>
      <c r="T67" s="323" t="s">
        <v>820</v>
      </c>
      <c r="U67" s="323" t="s">
        <v>820</v>
      </c>
      <c r="V67" s="320"/>
      <c r="W67" s="320" t="s">
        <v>864</v>
      </c>
      <c r="X67" s="320" t="s">
        <v>1917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1918</v>
      </c>
      <c r="F68" s="325"/>
      <c r="G68" s="325"/>
      <c r="H68" s="326" t="s">
        <v>1919</v>
      </c>
      <c r="I68" s="326" t="s">
        <v>1920</v>
      </c>
      <c r="J68" s="326" t="s">
        <v>1038</v>
      </c>
      <c r="K68" s="326" t="s">
        <v>864</v>
      </c>
      <c r="L68" s="326" t="s">
        <v>1921</v>
      </c>
      <c r="M68" s="326"/>
      <c r="N68" s="326" t="s">
        <v>1921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1922</v>
      </c>
      <c r="F69" s="345"/>
      <c r="G69" s="345"/>
      <c r="H69" s="320" t="s">
        <v>1923</v>
      </c>
      <c r="I69" s="320" t="s">
        <v>1924</v>
      </c>
      <c r="J69" s="320" t="s">
        <v>1046</v>
      </c>
      <c r="K69" s="320"/>
      <c r="L69" s="320" t="s">
        <v>1736</v>
      </c>
      <c r="M69" s="320"/>
      <c r="N69" s="320" t="s">
        <v>1736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1925</v>
      </c>
      <c r="I70" s="326" t="s">
        <v>1926</v>
      </c>
      <c r="J70" s="326" t="s">
        <v>1927</v>
      </c>
      <c r="K70" s="326" t="s">
        <v>864</v>
      </c>
      <c r="L70" s="326" t="s">
        <v>1748</v>
      </c>
      <c r="M70" s="326"/>
      <c r="N70" s="326" t="s">
        <v>1748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1928</v>
      </c>
      <c r="F71" s="343"/>
      <c r="G71" s="329"/>
      <c r="H71" s="320" t="s">
        <v>1693</v>
      </c>
      <c r="I71" s="320" t="s">
        <v>1929</v>
      </c>
      <c r="J71" s="320" t="s">
        <v>1930</v>
      </c>
      <c r="K71" s="320"/>
      <c r="L71" s="320" t="s">
        <v>1931</v>
      </c>
      <c r="M71" s="320"/>
      <c r="N71" s="320" t="s">
        <v>1931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1693</v>
      </c>
      <c r="I72" s="326" t="s">
        <v>1932</v>
      </c>
      <c r="J72" s="326" t="s">
        <v>1167</v>
      </c>
      <c r="K72" s="326"/>
      <c r="L72" s="326" t="s">
        <v>1933</v>
      </c>
      <c r="M72" s="326"/>
      <c r="N72" s="326" t="s">
        <v>1933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1934</v>
      </c>
      <c r="M73" s="320"/>
      <c r="N73" s="320" t="s">
        <v>1934</v>
      </c>
      <c r="O73" s="320"/>
      <c r="P73" s="320"/>
      <c r="Q73" s="320"/>
      <c r="R73" s="320"/>
      <c r="S73" s="347" t="s">
        <v>823</v>
      </c>
      <c r="T73" s="352" t="s">
        <v>1935</v>
      </c>
      <c r="U73" s="352" t="s">
        <v>1935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1936</v>
      </c>
      <c r="G74" s="325"/>
      <c r="H74" s="326" t="s">
        <v>1937</v>
      </c>
      <c r="I74" s="326" t="s">
        <v>1938</v>
      </c>
      <c r="J74" s="326" t="s">
        <v>1939</v>
      </c>
      <c r="K74" s="326" t="s">
        <v>864</v>
      </c>
      <c r="L74" s="326" t="s">
        <v>1940</v>
      </c>
      <c r="M74" s="326"/>
      <c r="N74" s="326" t="s">
        <v>1940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1941</v>
      </c>
      <c r="I75" s="320" t="s">
        <v>1942</v>
      </c>
      <c r="J75" s="321" t="s">
        <v>1943</v>
      </c>
      <c r="K75" s="320" t="s">
        <v>864</v>
      </c>
      <c r="L75" s="320" t="s">
        <v>1944</v>
      </c>
      <c r="M75" s="320"/>
      <c r="N75" s="320" t="s">
        <v>1944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1945</v>
      </c>
      <c r="G76" s="325"/>
      <c r="H76" s="326" t="s">
        <v>1946</v>
      </c>
      <c r="I76" s="326" t="s">
        <v>1947</v>
      </c>
      <c r="J76" s="326">
        <v>1</v>
      </c>
      <c r="K76" s="326" t="s">
        <v>864</v>
      </c>
      <c r="L76" s="326" t="s">
        <v>1948</v>
      </c>
      <c r="M76" s="326"/>
      <c r="N76" s="326" t="s">
        <v>1948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1949</v>
      </c>
      <c r="I77" s="320" t="s">
        <v>1950</v>
      </c>
      <c r="J77" s="320" t="s">
        <v>1951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1952</v>
      </c>
      <c r="D78" s="325"/>
      <c r="E78" s="325"/>
      <c r="F78" s="325"/>
      <c r="G78" s="325"/>
      <c r="H78" s="326" t="s">
        <v>1693</v>
      </c>
      <c r="I78" s="326" t="s">
        <v>1953</v>
      </c>
      <c r="J78" s="326" t="s">
        <v>1954</v>
      </c>
      <c r="K78" s="326"/>
      <c r="L78" s="326" t="s">
        <v>1955</v>
      </c>
      <c r="M78" s="326"/>
      <c r="N78" s="326" t="s">
        <v>1955</v>
      </c>
      <c r="O78" s="326"/>
      <c r="P78" s="326"/>
      <c r="Q78" s="326"/>
      <c r="R78" s="326"/>
      <c r="S78" s="336" t="s">
        <v>817</v>
      </c>
      <c r="T78" s="337" t="s">
        <v>817</v>
      </c>
      <c r="U78" s="337" t="s">
        <v>817</v>
      </c>
      <c r="V78" s="326"/>
      <c r="W78" s="326"/>
      <c r="X78" s="326" t="s">
        <v>863</v>
      </c>
      <c r="Y78" s="326"/>
      <c r="Z78" s="326" t="s">
        <v>1956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1715</v>
      </c>
      <c r="D79" s="329"/>
      <c r="E79" s="329"/>
      <c r="F79" s="329"/>
      <c r="G79" s="329"/>
      <c r="H79" s="320" t="s">
        <v>1693</v>
      </c>
      <c r="I79" s="320" t="s">
        <v>1957</v>
      </c>
      <c r="J79" s="320" t="s">
        <v>1958</v>
      </c>
      <c r="K79" s="320" t="s">
        <v>864</v>
      </c>
      <c r="L79" s="320" t="s">
        <v>1719</v>
      </c>
      <c r="M79" s="320"/>
      <c r="N79" s="320" t="s">
        <v>1719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1959</v>
      </c>
      <c r="C80" s="325"/>
      <c r="D80" s="325"/>
      <c r="E80" s="325"/>
      <c r="F80" s="325"/>
      <c r="G80" s="325"/>
      <c r="H80" s="326" t="s">
        <v>1960</v>
      </c>
      <c r="I80" s="326" t="s">
        <v>1961</v>
      </c>
      <c r="J80" s="333"/>
      <c r="K80" s="326"/>
      <c r="L80" s="326" t="s">
        <v>1962</v>
      </c>
      <c r="M80" s="326"/>
      <c r="N80" s="326" t="s">
        <v>1962</v>
      </c>
      <c r="O80" s="326"/>
      <c r="P80" s="326"/>
      <c r="Q80" s="326"/>
      <c r="R80" s="326"/>
      <c r="S80" s="334" t="s">
        <v>823</v>
      </c>
      <c r="T80" s="334" t="s">
        <v>823</v>
      </c>
      <c r="U80" s="334" t="s">
        <v>823</v>
      </c>
      <c r="V80" s="326"/>
      <c r="W80" s="326" t="s">
        <v>864</v>
      </c>
      <c r="X80" s="326" t="s">
        <v>1963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1964</v>
      </c>
      <c r="I81" s="320" t="s">
        <v>1965</v>
      </c>
      <c r="J81" s="320" t="s">
        <v>1966</v>
      </c>
      <c r="K81" s="320" t="s">
        <v>864</v>
      </c>
      <c r="L81" s="320" t="s">
        <v>1748</v>
      </c>
      <c r="M81" s="320"/>
      <c r="N81" s="320" t="s">
        <v>1748</v>
      </c>
      <c r="O81" s="320"/>
      <c r="P81" s="320"/>
      <c r="Q81" s="320"/>
      <c r="R81" s="320"/>
      <c r="S81" s="323" t="s">
        <v>820</v>
      </c>
      <c r="T81" s="323" t="s">
        <v>820</v>
      </c>
      <c r="U81" s="323" t="s">
        <v>820</v>
      </c>
      <c r="V81" s="320"/>
      <c r="W81" s="320"/>
      <c r="X81" s="320" t="s">
        <v>863</v>
      </c>
      <c r="Y81" s="320"/>
      <c r="Z81" s="320" t="s">
        <v>1967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1715</v>
      </c>
      <c r="D82" s="325"/>
      <c r="E82" s="325"/>
      <c r="F82" s="325"/>
      <c r="G82" s="325"/>
      <c r="H82" s="326" t="s">
        <v>1968</v>
      </c>
      <c r="I82" s="326" t="s">
        <v>1969</v>
      </c>
      <c r="J82" s="326" t="s">
        <v>1970</v>
      </c>
      <c r="K82" s="326" t="s">
        <v>864</v>
      </c>
      <c r="L82" s="326" t="s">
        <v>1719</v>
      </c>
      <c r="M82" s="326"/>
      <c r="N82" s="326" t="s">
        <v>1719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1971</v>
      </c>
      <c r="D83" s="329"/>
      <c r="E83" s="329"/>
      <c r="F83" s="329"/>
      <c r="G83" s="329"/>
      <c r="H83" s="320" t="s">
        <v>1972</v>
      </c>
      <c r="I83" s="320" t="s">
        <v>1973</v>
      </c>
      <c r="J83" s="320" t="s">
        <v>1974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1975</v>
      </c>
      <c r="D84" s="342"/>
      <c r="E84" s="325"/>
      <c r="F84" s="325"/>
      <c r="G84" s="325"/>
      <c r="H84" s="326" t="s">
        <v>1976</v>
      </c>
      <c r="I84" s="326" t="s">
        <v>1977</v>
      </c>
      <c r="J84" s="326" t="s">
        <v>1845</v>
      </c>
      <c r="K84" s="326" t="s">
        <v>864</v>
      </c>
      <c r="L84" s="326" t="s">
        <v>1727</v>
      </c>
      <c r="M84" s="326"/>
      <c r="N84" s="326" t="s">
        <v>1727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1978</v>
      </c>
      <c r="D85" s="329"/>
      <c r="E85" s="329"/>
      <c r="F85" s="329"/>
      <c r="G85" s="329"/>
      <c r="H85" s="320" t="s">
        <v>1979</v>
      </c>
      <c r="I85" s="320" t="s">
        <v>1980</v>
      </c>
      <c r="J85" s="320" t="s">
        <v>1981</v>
      </c>
      <c r="K85" s="320" t="s">
        <v>864</v>
      </c>
      <c r="L85" s="320" t="s">
        <v>1736</v>
      </c>
      <c r="M85" s="320"/>
      <c r="N85" s="320" t="s">
        <v>1736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1982</v>
      </c>
      <c r="D86" s="325"/>
      <c r="E86" s="325"/>
      <c r="F86" s="325"/>
      <c r="G86" s="325"/>
      <c r="H86" s="326" t="s">
        <v>1983</v>
      </c>
      <c r="I86" s="326" t="s">
        <v>1984</v>
      </c>
      <c r="J86" s="326" t="s">
        <v>1829</v>
      </c>
      <c r="K86" s="326" t="s">
        <v>864</v>
      </c>
      <c r="L86" s="326" t="s">
        <v>1830</v>
      </c>
      <c r="M86" s="326"/>
      <c r="N86" s="326" t="s">
        <v>1830</v>
      </c>
      <c r="O86" s="326"/>
      <c r="P86" s="326"/>
      <c r="Q86" s="326"/>
      <c r="R86" s="326"/>
      <c r="S86" s="336" t="s">
        <v>817</v>
      </c>
      <c r="T86" s="336" t="s">
        <v>817</v>
      </c>
      <c r="U86" s="336" t="s">
        <v>817</v>
      </c>
      <c r="V86" s="326"/>
      <c r="W86" s="326"/>
      <c r="X86" s="326" t="s">
        <v>863</v>
      </c>
      <c r="Y86" s="326"/>
      <c r="Z86" s="326" t="s">
        <v>1985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1986</v>
      </c>
      <c r="D87" s="329"/>
      <c r="E87" s="329"/>
      <c r="F87" s="329"/>
      <c r="G87" s="329"/>
      <c r="H87" s="321" t="s">
        <v>1987</v>
      </c>
      <c r="I87" s="320" t="s">
        <v>1988</v>
      </c>
      <c r="J87" s="320" t="s">
        <v>1989</v>
      </c>
      <c r="K87" s="320" t="s">
        <v>864</v>
      </c>
      <c r="L87" s="320" t="s">
        <v>1990</v>
      </c>
      <c r="M87" s="320"/>
      <c r="N87" s="320" t="s">
        <v>1990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1991</v>
      </c>
      <c r="D88" s="325"/>
      <c r="E88" s="325"/>
      <c r="F88" s="325"/>
      <c r="G88" s="325"/>
      <c r="H88" s="326" t="s">
        <v>1992</v>
      </c>
      <c r="I88" s="326" t="s">
        <v>1993</v>
      </c>
      <c r="J88" s="326" t="s">
        <v>1994</v>
      </c>
      <c r="K88" s="326" t="s">
        <v>864</v>
      </c>
      <c r="L88" s="326" t="s">
        <v>1995</v>
      </c>
      <c r="M88" s="326"/>
      <c r="N88" s="326" t="s">
        <v>1995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1996</v>
      </c>
      <c r="D89" s="329"/>
      <c r="E89" s="329"/>
      <c r="F89" s="329"/>
      <c r="G89" s="329"/>
      <c r="H89" s="320" t="s">
        <v>1997</v>
      </c>
      <c r="I89" s="320" t="s">
        <v>1998</v>
      </c>
      <c r="J89" s="320" t="s">
        <v>1999</v>
      </c>
      <c r="K89" s="320" t="s">
        <v>864</v>
      </c>
      <c r="L89" s="320" t="s">
        <v>2000</v>
      </c>
      <c r="M89" s="320"/>
      <c r="N89" s="320" t="s">
        <v>2000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2001</v>
      </c>
      <c r="D90" s="339"/>
      <c r="E90" s="339"/>
      <c r="F90" s="339"/>
      <c r="G90" s="339"/>
      <c r="H90" s="326" t="s">
        <v>2002</v>
      </c>
      <c r="I90" s="326" t="s">
        <v>2003</v>
      </c>
      <c r="J90" s="326"/>
      <c r="K90" s="326" t="s">
        <v>864</v>
      </c>
      <c r="L90" s="326" t="s">
        <v>2004</v>
      </c>
      <c r="M90" s="326"/>
      <c r="N90" s="326" t="s">
        <v>2004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2005</v>
      </c>
      <c r="D91" s="319"/>
      <c r="E91" s="319"/>
      <c r="F91" s="319"/>
      <c r="G91" s="319"/>
      <c r="H91" s="320" t="s">
        <v>2006</v>
      </c>
      <c r="I91" s="320" t="s">
        <v>2007</v>
      </c>
      <c r="J91" s="320"/>
      <c r="K91" s="320" t="s">
        <v>864</v>
      </c>
      <c r="L91" s="320" t="s">
        <v>2008</v>
      </c>
      <c r="M91" s="320"/>
      <c r="N91" s="320" t="s">
        <v>2008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2009</v>
      </c>
      <c r="D92" s="339"/>
      <c r="E92" s="339"/>
      <c r="F92" s="339"/>
      <c r="G92" s="339"/>
      <c r="H92" s="327" t="s">
        <v>2010</v>
      </c>
      <c r="I92" s="326" t="s">
        <v>2011</v>
      </c>
      <c r="J92" s="326" t="s">
        <v>2012</v>
      </c>
      <c r="K92" s="326" t="s">
        <v>864</v>
      </c>
      <c r="L92" s="326" t="s">
        <v>2013</v>
      </c>
      <c r="M92" s="326"/>
      <c r="N92" s="326" t="s">
        <v>2013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2014</v>
      </c>
      <c r="D93" s="329" t="s">
        <v>2015</v>
      </c>
      <c r="E93" s="329"/>
      <c r="F93" s="329"/>
      <c r="G93" s="329"/>
      <c r="H93" s="320" t="s">
        <v>2016</v>
      </c>
      <c r="I93" s="320" t="s">
        <v>1915</v>
      </c>
      <c r="J93" s="341"/>
      <c r="K93" s="320" t="s">
        <v>864</v>
      </c>
      <c r="L93" s="320" t="s">
        <v>1916</v>
      </c>
      <c r="M93" s="320"/>
      <c r="N93" s="320" t="s">
        <v>1916</v>
      </c>
      <c r="O93" s="320"/>
      <c r="P93" s="320"/>
      <c r="Q93" s="320"/>
      <c r="R93" s="320"/>
      <c r="S93" s="330" t="s">
        <v>817</v>
      </c>
      <c r="T93" s="332" t="s">
        <v>817</v>
      </c>
      <c r="U93" s="332" t="s">
        <v>817</v>
      </c>
      <c r="V93" s="320"/>
      <c r="W93" s="320" t="s">
        <v>864</v>
      </c>
      <c r="X93" s="320" t="s">
        <v>1917</v>
      </c>
      <c r="Y93" s="320"/>
      <c r="Z93" s="320"/>
      <c r="AA93" s="320" t="s">
        <v>864</v>
      </c>
      <c r="AB93" s="320" t="s">
        <v>864</v>
      </c>
      <c r="AC93" s="324" t="s">
        <v>1597</v>
      </c>
      <c r="AD93" s="320"/>
      <c r="AE93" s="320" t="s">
        <v>2017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2018</v>
      </c>
      <c r="D94" s="325"/>
      <c r="E94" s="325"/>
      <c r="F94" s="325"/>
      <c r="G94" s="325"/>
      <c r="H94" s="326" t="s">
        <v>2019</v>
      </c>
      <c r="I94" s="326" t="s">
        <v>2020</v>
      </c>
      <c r="J94" s="326">
        <v>5</v>
      </c>
      <c r="K94" s="326" t="s">
        <v>864</v>
      </c>
      <c r="L94" s="326" t="s">
        <v>2021</v>
      </c>
      <c r="M94" s="326"/>
      <c r="N94" s="326" t="s">
        <v>2021</v>
      </c>
      <c r="O94" s="326"/>
      <c r="P94" s="326"/>
      <c r="Q94" s="326"/>
      <c r="R94" s="326"/>
      <c r="S94" s="336" t="s">
        <v>817</v>
      </c>
      <c r="T94" s="336" t="s">
        <v>817</v>
      </c>
      <c r="U94" s="336" t="s">
        <v>817</v>
      </c>
      <c r="V94" s="326"/>
      <c r="W94" s="326"/>
      <c r="X94" s="326" t="s">
        <v>863</v>
      </c>
      <c r="Y94" s="326"/>
      <c r="Z94" s="326" t="s">
        <v>2022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2023</v>
      </c>
      <c r="C95" s="346"/>
      <c r="D95" s="346"/>
      <c r="E95" s="346"/>
      <c r="F95" s="346"/>
      <c r="G95" s="346"/>
      <c r="H95" s="320" t="s">
        <v>2024</v>
      </c>
      <c r="I95" s="320" t="s">
        <v>2025</v>
      </c>
      <c r="J95" s="341"/>
      <c r="K95" s="320"/>
      <c r="L95" s="320" t="s">
        <v>2026</v>
      </c>
      <c r="M95" s="320"/>
      <c r="N95" s="320" t="s">
        <v>2026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2027</v>
      </c>
      <c r="D96" s="354"/>
      <c r="E96" s="354"/>
      <c r="F96" s="354"/>
      <c r="G96" s="354"/>
      <c r="H96" s="326" t="s">
        <v>2028</v>
      </c>
      <c r="I96" s="326" t="s">
        <v>2029</v>
      </c>
      <c r="J96" s="333"/>
      <c r="K96" s="326" t="s">
        <v>864</v>
      </c>
      <c r="L96" s="326" t="s">
        <v>2030</v>
      </c>
      <c r="M96" s="326"/>
      <c r="N96" s="326" t="s">
        <v>2030</v>
      </c>
      <c r="O96" s="326"/>
      <c r="P96" s="326"/>
      <c r="Q96" s="326"/>
      <c r="R96" s="326"/>
      <c r="S96" s="328" t="s">
        <v>820</v>
      </c>
      <c r="T96" s="326"/>
      <c r="U96" s="355" t="s">
        <v>820</v>
      </c>
      <c r="V96" s="326"/>
      <c r="W96" s="326" t="s">
        <v>864</v>
      </c>
      <c r="X96" s="326" t="s">
        <v>2031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2032</v>
      </c>
      <c r="E97" s="357"/>
      <c r="F97" s="356"/>
      <c r="G97" s="356"/>
      <c r="H97" s="320" t="s">
        <v>2033</v>
      </c>
      <c r="I97" s="320" t="s">
        <v>2034</v>
      </c>
      <c r="J97" s="320" t="s">
        <v>2035</v>
      </c>
      <c r="K97" s="320"/>
      <c r="L97" s="320" t="s">
        <v>2036</v>
      </c>
      <c r="M97" s="320"/>
      <c r="N97" s="320" t="s">
        <v>2036</v>
      </c>
      <c r="O97" s="320"/>
      <c r="P97" s="320"/>
      <c r="Q97" s="320"/>
      <c r="R97" s="320"/>
      <c r="S97" s="320" t="s">
        <v>893</v>
      </c>
      <c r="T97" s="320"/>
      <c r="U97" s="358" t="s">
        <v>893</v>
      </c>
      <c r="V97" s="320"/>
      <c r="W97" s="320"/>
      <c r="X97" s="320" t="s">
        <v>863</v>
      </c>
      <c r="Y97" s="320"/>
      <c r="Z97" s="320" t="s">
        <v>2037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2038</v>
      </c>
      <c r="E98" s="131"/>
      <c r="F98" s="348"/>
      <c r="G98" s="348"/>
      <c r="H98" s="326" t="s">
        <v>2039</v>
      </c>
      <c r="I98" s="326" t="s">
        <v>2040</v>
      </c>
      <c r="J98" s="326"/>
      <c r="K98" s="326"/>
      <c r="L98" s="326" t="s">
        <v>2041</v>
      </c>
      <c r="M98" s="326"/>
      <c r="N98" s="326" t="s">
        <v>2041</v>
      </c>
      <c r="O98" s="326"/>
      <c r="P98" s="326"/>
      <c r="Q98" s="326"/>
      <c r="R98" s="326"/>
      <c r="S98" s="334" t="s">
        <v>823</v>
      </c>
      <c r="T98" s="344"/>
      <c r="U98" s="359" t="s">
        <v>823</v>
      </c>
      <c r="V98" s="326"/>
      <c r="W98" s="326"/>
      <c r="X98" s="326" t="s">
        <v>863</v>
      </c>
      <c r="Y98" s="326"/>
      <c r="Z98" s="326" t="s">
        <v>2042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2043</v>
      </c>
      <c r="E99" s="349"/>
      <c r="F99" s="345"/>
      <c r="G99" s="345"/>
      <c r="H99" s="320" t="s">
        <v>2044</v>
      </c>
      <c r="I99" s="320" t="s">
        <v>2045</v>
      </c>
      <c r="J99" s="320"/>
      <c r="K99" s="320"/>
      <c r="L99" s="320" t="s">
        <v>2046</v>
      </c>
      <c r="M99" s="320"/>
      <c r="N99" s="320" t="s">
        <v>2046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2047</v>
      </c>
      <c r="D100" s="354"/>
      <c r="E100" s="354"/>
      <c r="F100" s="354"/>
      <c r="G100" s="354"/>
      <c r="H100" s="326" t="s">
        <v>2048</v>
      </c>
      <c r="I100" s="326" t="s">
        <v>2049</v>
      </c>
      <c r="J100" s="326" t="s">
        <v>1999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2050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1975</v>
      </c>
      <c r="D101" s="357"/>
      <c r="E101" s="356"/>
      <c r="F101" s="356"/>
      <c r="G101" s="356"/>
      <c r="H101" s="320" t="s">
        <v>2051</v>
      </c>
      <c r="I101" s="320" t="s">
        <v>2052</v>
      </c>
      <c r="J101" s="320" t="s">
        <v>1845</v>
      </c>
      <c r="K101" s="320" t="s">
        <v>864</v>
      </c>
      <c r="L101" s="320" t="s">
        <v>1727</v>
      </c>
      <c r="M101" s="320"/>
      <c r="N101" s="320" t="s">
        <v>1727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2053</v>
      </c>
      <c r="D102" s="354"/>
      <c r="E102" s="354"/>
      <c r="F102" s="354"/>
      <c r="G102" s="354"/>
      <c r="H102" s="326" t="s">
        <v>2054</v>
      </c>
      <c r="I102" s="326" t="s">
        <v>2055</v>
      </c>
      <c r="J102" s="326" t="s">
        <v>2056</v>
      </c>
      <c r="K102" s="326" t="s">
        <v>864</v>
      </c>
      <c r="L102" s="326" t="s">
        <v>1736</v>
      </c>
      <c r="M102" s="326"/>
      <c r="N102" s="326" t="s">
        <v>1736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2057</v>
      </c>
      <c r="D103" s="356"/>
      <c r="E103" s="356"/>
      <c r="F103" s="356"/>
      <c r="G103" s="356"/>
      <c r="H103" s="320" t="s">
        <v>2058</v>
      </c>
      <c r="I103" s="320"/>
      <c r="J103" s="320"/>
      <c r="K103" s="320" t="s">
        <v>864</v>
      </c>
      <c r="L103" s="320" t="s">
        <v>1719</v>
      </c>
      <c r="M103" s="320"/>
      <c r="N103" s="320" t="s">
        <v>1719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2059</v>
      </c>
      <c r="D104" s="354"/>
      <c r="E104" s="354"/>
      <c r="F104" s="354"/>
      <c r="G104" s="354"/>
      <c r="H104" s="326" t="s">
        <v>2060</v>
      </c>
      <c r="I104" s="326" t="s">
        <v>2061</v>
      </c>
      <c r="J104" s="333"/>
      <c r="K104" s="326" t="s">
        <v>864</v>
      </c>
      <c r="L104" s="326" t="s">
        <v>2062</v>
      </c>
      <c r="M104" s="326"/>
      <c r="N104" s="326" t="s">
        <v>2062</v>
      </c>
      <c r="O104" s="326"/>
      <c r="P104" s="326"/>
      <c r="Q104" s="326"/>
      <c r="R104" s="326"/>
      <c r="S104" s="334" t="s">
        <v>823</v>
      </c>
      <c r="T104" s="326"/>
      <c r="U104" s="359" t="s">
        <v>823</v>
      </c>
      <c r="V104" s="326"/>
      <c r="W104" s="326" t="s">
        <v>864</v>
      </c>
      <c r="X104" s="326" t="s">
        <v>2063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2064</v>
      </c>
      <c r="E105" s="357"/>
      <c r="F105" s="356"/>
      <c r="G105" s="356"/>
      <c r="H105" s="320" t="s">
        <v>2065</v>
      </c>
      <c r="I105" s="320" t="s">
        <v>2066</v>
      </c>
      <c r="J105" s="320" t="s">
        <v>2067</v>
      </c>
      <c r="K105" s="320" t="s">
        <v>864</v>
      </c>
      <c r="L105" s="320" t="s">
        <v>1861</v>
      </c>
      <c r="M105" s="320"/>
      <c r="N105" s="320" t="s">
        <v>1861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1787</v>
      </c>
      <c r="E106" s="354"/>
      <c r="F106" s="354"/>
      <c r="G106" s="354"/>
      <c r="H106" s="326" t="s">
        <v>2068</v>
      </c>
      <c r="I106" s="326" t="s">
        <v>2069</v>
      </c>
      <c r="J106" s="326" t="s">
        <v>2070</v>
      </c>
      <c r="K106" s="326" t="s">
        <v>864</v>
      </c>
      <c r="L106" s="326" t="s">
        <v>1748</v>
      </c>
      <c r="M106" s="326"/>
      <c r="N106" s="326" t="s">
        <v>1748</v>
      </c>
      <c r="O106" s="326"/>
      <c r="P106" s="326"/>
      <c r="Q106" s="326"/>
      <c r="R106" s="326"/>
      <c r="S106" s="328" t="s">
        <v>820</v>
      </c>
      <c r="T106" s="326"/>
      <c r="U106" s="355" t="s">
        <v>820</v>
      </c>
      <c r="V106" s="326"/>
      <c r="W106" s="326"/>
      <c r="X106" s="326" t="s">
        <v>863</v>
      </c>
      <c r="Y106" s="326"/>
      <c r="Z106" s="326" t="s">
        <v>2071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1741</v>
      </c>
      <c r="E107" s="356"/>
      <c r="F107" s="356"/>
      <c r="G107" s="356"/>
      <c r="H107" s="320" t="s">
        <v>2072</v>
      </c>
      <c r="I107" s="320"/>
      <c r="J107" s="320" t="s">
        <v>2073</v>
      </c>
      <c r="K107" s="320" t="s">
        <v>864</v>
      </c>
      <c r="L107" s="320" t="s">
        <v>1719</v>
      </c>
      <c r="M107" s="320"/>
      <c r="N107" s="320" t="s">
        <v>1719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2074</v>
      </c>
      <c r="E108" s="354"/>
      <c r="F108" s="354"/>
      <c r="G108" s="354"/>
      <c r="H108" s="326" t="s">
        <v>2075</v>
      </c>
      <c r="I108" s="326" t="s">
        <v>2076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2077</v>
      </c>
      <c r="E109" s="357" t="s">
        <v>2015</v>
      </c>
      <c r="F109" s="356"/>
      <c r="G109" s="356"/>
      <c r="H109" s="320" t="s">
        <v>2078</v>
      </c>
      <c r="I109" s="320" t="s">
        <v>2079</v>
      </c>
      <c r="J109" s="341"/>
      <c r="K109" s="320" t="s">
        <v>864</v>
      </c>
      <c r="L109" s="320" t="s">
        <v>1916</v>
      </c>
      <c r="M109" s="320"/>
      <c r="N109" s="320" t="s">
        <v>1916</v>
      </c>
      <c r="O109" s="320"/>
      <c r="P109" s="320"/>
      <c r="Q109" s="320"/>
      <c r="R109" s="320"/>
      <c r="S109" s="347" t="s">
        <v>823</v>
      </c>
      <c r="T109" s="320"/>
      <c r="U109" s="353" t="s">
        <v>823</v>
      </c>
      <c r="V109" s="320"/>
      <c r="W109" s="320" t="s">
        <v>864</v>
      </c>
      <c r="X109" s="320" t="s">
        <v>1917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2080</v>
      </c>
      <c r="D110" s="348"/>
      <c r="E110" s="348"/>
      <c r="F110" s="348"/>
      <c r="G110" s="348"/>
      <c r="H110" s="326" t="s">
        <v>2081</v>
      </c>
      <c r="I110" s="326" t="s">
        <v>2082</v>
      </c>
      <c r="J110" s="326">
        <v>1</v>
      </c>
      <c r="K110" s="326"/>
      <c r="L110" s="326" t="s">
        <v>2083</v>
      </c>
      <c r="M110" s="326"/>
      <c r="N110" s="326" t="s">
        <v>2083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2084</v>
      </c>
      <c r="D111" s="349"/>
      <c r="E111" s="345"/>
      <c r="F111" s="345"/>
      <c r="G111" s="345"/>
      <c r="H111" s="320" t="s">
        <v>2085</v>
      </c>
      <c r="I111" s="320" t="s">
        <v>2086</v>
      </c>
      <c r="J111" s="320"/>
      <c r="K111" s="320"/>
      <c r="L111" s="320" t="s">
        <v>2087</v>
      </c>
      <c r="M111" s="320"/>
      <c r="N111" s="320" t="s">
        <v>2087</v>
      </c>
      <c r="O111" s="320"/>
      <c r="P111" s="320"/>
      <c r="Q111" s="320"/>
      <c r="R111" s="320"/>
      <c r="S111" s="330" t="s">
        <v>817</v>
      </c>
      <c r="T111" s="320"/>
      <c r="U111" s="361" t="s">
        <v>817</v>
      </c>
      <c r="V111" s="320"/>
      <c r="W111" s="320"/>
      <c r="X111" s="320" t="s">
        <v>863</v>
      </c>
      <c r="Y111" s="320"/>
      <c r="Z111" s="320" t="s">
        <v>2088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2089</v>
      </c>
      <c r="D112" s="354"/>
      <c r="E112" s="354"/>
      <c r="F112" s="354"/>
      <c r="G112" s="354"/>
      <c r="H112" s="326" t="s">
        <v>2090</v>
      </c>
      <c r="I112" s="326" t="s">
        <v>2091</v>
      </c>
      <c r="J112" s="326" t="s">
        <v>2092</v>
      </c>
      <c r="K112" s="326" t="s">
        <v>864</v>
      </c>
      <c r="L112" s="326" t="s">
        <v>1830</v>
      </c>
      <c r="M112" s="326"/>
      <c r="N112" s="326" t="s">
        <v>1830</v>
      </c>
      <c r="O112" s="326"/>
      <c r="P112" s="326"/>
      <c r="Q112" s="326"/>
      <c r="R112" s="326"/>
      <c r="S112" s="336" t="s">
        <v>817</v>
      </c>
      <c r="T112" s="326"/>
      <c r="U112" s="360" t="s">
        <v>817</v>
      </c>
      <c r="V112" s="326"/>
      <c r="W112" s="326"/>
      <c r="X112" s="326" t="s">
        <v>863</v>
      </c>
      <c r="Y112" s="326"/>
      <c r="Z112" s="326" t="s">
        <v>2093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2094</v>
      </c>
      <c r="D113" s="345"/>
      <c r="E113" s="345"/>
      <c r="F113" s="345"/>
      <c r="G113" s="345"/>
      <c r="H113" s="320" t="s">
        <v>2095</v>
      </c>
      <c r="I113" s="320" t="s">
        <v>2096</v>
      </c>
      <c r="J113" s="320" t="s">
        <v>1251</v>
      </c>
      <c r="K113" s="320"/>
      <c r="L113" s="320" t="s">
        <v>2097</v>
      </c>
      <c r="M113" s="320"/>
      <c r="N113" s="320" t="s">
        <v>2097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2098</v>
      </c>
      <c r="D114" s="350"/>
      <c r="E114" s="350"/>
      <c r="F114" s="350"/>
      <c r="G114" s="350"/>
      <c r="H114" s="326" t="s">
        <v>2099</v>
      </c>
      <c r="I114" s="326" t="s">
        <v>2100</v>
      </c>
      <c r="J114" s="333"/>
      <c r="K114" s="326" t="s">
        <v>864</v>
      </c>
      <c r="L114" s="326" t="s">
        <v>2101</v>
      </c>
      <c r="M114" s="326"/>
      <c r="N114" s="326" t="s">
        <v>2101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2102</v>
      </c>
      <c r="E115" s="345"/>
      <c r="F115" s="345"/>
      <c r="G115" s="345"/>
      <c r="H115" s="320" t="s">
        <v>2103</v>
      </c>
      <c r="I115" s="320" t="s">
        <v>2104</v>
      </c>
      <c r="J115" s="320" t="s">
        <v>1237</v>
      </c>
      <c r="K115" s="320" t="s">
        <v>864</v>
      </c>
      <c r="L115" s="320" t="s">
        <v>1748</v>
      </c>
      <c r="M115" s="320"/>
      <c r="N115" s="320" t="s">
        <v>1748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2105</v>
      </c>
      <c r="E116" s="348"/>
      <c r="F116" s="348"/>
      <c r="G116" s="348"/>
      <c r="H116" s="326" t="s">
        <v>2106</v>
      </c>
      <c r="I116" s="326" t="s">
        <v>2107</v>
      </c>
      <c r="J116" s="381">
        <v>606070707</v>
      </c>
      <c r="K116" s="326" t="s">
        <v>864</v>
      </c>
      <c r="L116" s="326" t="s">
        <v>2108</v>
      </c>
      <c r="M116" s="326"/>
      <c r="N116" s="326" t="s">
        <v>2108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defaultColWidth="9" defaultRowHeight="14.1"/>
  <cols>
    <col min="1" max="1" width="4.125" customWidth="1"/>
    <col min="2" max="2" width="21.875" customWidth="1"/>
    <col min="3" max="3" width="44.62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2109</v>
      </c>
      <c r="C4" s="405"/>
      <c r="D4" s="405"/>
      <c r="E4" s="320" t="s">
        <v>2110</v>
      </c>
      <c r="F4" s="402"/>
      <c r="G4" s="402"/>
      <c r="H4" s="320" t="s">
        <v>2111</v>
      </c>
    </row>
    <row r="5" spans="1:8" ht="14.25" customHeight="1">
      <c r="A5" s="404">
        <v>2</v>
      </c>
      <c r="B5" s="405"/>
      <c r="C5" s="405" t="s">
        <v>2112</v>
      </c>
      <c r="D5" s="405"/>
      <c r="E5" s="326" t="s">
        <v>2113</v>
      </c>
      <c r="F5" s="326" t="s">
        <v>2114</v>
      </c>
      <c r="G5" s="328" t="s">
        <v>820</v>
      </c>
      <c r="H5" s="326" t="s">
        <v>831</v>
      </c>
    </row>
    <row r="6" spans="1:8" ht="14.25" customHeight="1">
      <c r="A6" s="406">
        <v>3</v>
      </c>
      <c r="B6" s="405"/>
      <c r="C6" s="405" t="s">
        <v>2115</v>
      </c>
      <c r="D6" s="405"/>
      <c r="E6" s="320" t="s">
        <v>2116</v>
      </c>
      <c r="F6" s="320" t="s">
        <v>2117</v>
      </c>
      <c r="G6" s="323" t="s">
        <v>820</v>
      </c>
      <c r="H6" s="320" t="s">
        <v>2118</v>
      </c>
    </row>
    <row r="7" spans="1:8" ht="14.25" customHeight="1">
      <c r="A7" s="404">
        <v>4</v>
      </c>
      <c r="B7" s="405"/>
      <c r="C7" s="405" t="s">
        <v>2119</v>
      </c>
      <c r="D7" s="405"/>
      <c r="E7" s="408"/>
      <c r="F7" s="408" t="s">
        <v>2120</v>
      </c>
      <c r="G7" s="336" t="s">
        <v>817</v>
      </c>
      <c r="H7" s="408" t="s">
        <v>2121</v>
      </c>
    </row>
    <row r="8" spans="1:8" ht="14.25" customHeight="1">
      <c r="A8" s="404">
        <v>5</v>
      </c>
      <c r="B8" s="405"/>
      <c r="C8" s="405" t="s">
        <v>1135</v>
      </c>
      <c r="D8" s="405"/>
      <c r="E8" s="407" t="s">
        <v>2122</v>
      </c>
      <c r="F8" s="401"/>
      <c r="G8" s="401"/>
      <c r="H8" s="407" t="s">
        <v>1934</v>
      </c>
    </row>
    <row r="9" spans="1:8" ht="14.25" customHeight="1">
      <c r="A9" s="406">
        <v>6</v>
      </c>
      <c r="B9" s="405"/>
      <c r="C9" s="405"/>
      <c r="D9" s="405" t="s">
        <v>1936</v>
      </c>
      <c r="E9" s="408" t="s">
        <v>2123</v>
      </c>
      <c r="F9" s="408" t="s">
        <v>1939</v>
      </c>
      <c r="G9" s="328" t="s">
        <v>820</v>
      </c>
      <c r="H9" s="408" t="s">
        <v>1940</v>
      </c>
    </row>
    <row r="10" spans="1:8" ht="14.25" customHeight="1">
      <c r="A10" s="404">
        <v>7</v>
      </c>
      <c r="B10" s="405"/>
      <c r="C10" s="405"/>
      <c r="D10" s="405" t="s">
        <v>1144</v>
      </c>
      <c r="E10" s="407" t="s">
        <v>2124</v>
      </c>
      <c r="F10" s="409" t="s">
        <v>1943</v>
      </c>
      <c r="G10" s="323" t="s">
        <v>820</v>
      </c>
      <c r="H10" s="407" t="s">
        <v>2125</v>
      </c>
    </row>
    <row r="11" spans="1:8" ht="14.25" customHeight="1">
      <c r="A11" s="404">
        <v>8</v>
      </c>
      <c r="B11" s="405"/>
      <c r="C11" s="405"/>
      <c r="D11" s="405" t="s">
        <v>1945</v>
      </c>
      <c r="E11" s="408" t="s">
        <v>2126</v>
      </c>
      <c r="F11" s="410">
        <v>1</v>
      </c>
      <c r="G11" s="336" t="s">
        <v>817</v>
      </c>
      <c r="H11" s="408" t="s">
        <v>1948</v>
      </c>
    </row>
    <row r="12" spans="1:8" ht="14.25" customHeight="1">
      <c r="A12" s="406">
        <v>9</v>
      </c>
      <c r="B12" s="405"/>
      <c r="C12" s="405" t="s">
        <v>2127</v>
      </c>
      <c r="D12" s="405"/>
      <c r="E12" s="407" t="s">
        <v>2128</v>
      </c>
      <c r="F12" s="407"/>
      <c r="G12" s="336" t="s">
        <v>817</v>
      </c>
      <c r="H12" s="407" t="s">
        <v>2129</v>
      </c>
    </row>
    <row r="13" spans="1:8" ht="14.25" customHeight="1">
      <c r="A13" s="404">
        <v>10</v>
      </c>
      <c r="B13" s="405"/>
      <c r="C13" s="405" t="s">
        <v>2130</v>
      </c>
      <c r="D13" s="405"/>
      <c r="E13" s="408" t="s">
        <v>2131</v>
      </c>
      <c r="F13" s="410"/>
      <c r="G13" s="336" t="s">
        <v>817</v>
      </c>
      <c r="H13" s="408" t="s">
        <v>2132</v>
      </c>
    </row>
    <row r="14" spans="1:8" ht="14.25" customHeight="1">
      <c r="A14" s="404">
        <v>11</v>
      </c>
      <c r="B14" s="405"/>
      <c r="C14" s="405" t="s">
        <v>2133</v>
      </c>
      <c r="D14" s="405"/>
      <c r="E14" s="407" t="s">
        <v>2134</v>
      </c>
      <c r="F14" s="407"/>
      <c r="G14" s="336" t="s">
        <v>817</v>
      </c>
      <c r="H14" s="407" t="s">
        <v>2135</v>
      </c>
    </row>
    <row r="15" spans="1:8" ht="14.25" customHeight="1">
      <c r="A15" s="406">
        <v>12</v>
      </c>
      <c r="B15" s="405"/>
      <c r="C15" s="405" t="s">
        <v>2136</v>
      </c>
      <c r="D15" s="405"/>
      <c r="E15" s="326" t="s">
        <v>2137</v>
      </c>
      <c r="F15" s="381">
        <v>0</v>
      </c>
      <c r="G15" s="336" t="s">
        <v>817</v>
      </c>
      <c r="H15" s="326" t="s">
        <v>2138</v>
      </c>
    </row>
    <row r="16" spans="1:8" ht="14.25" customHeight="1">
      <c r="A16" s="404">
        <v>13</v>
      </c>
      <c r="B16" s="405"/>
      <c r="C16" s="405" t="s">
        <v>2139</v>
      </c>
      <c r="D16" s="405"/>
      <c r="E16" s="407" t="s">
        <v>2140</v>
      </c>
      <c r="F16" s="407"/>
      <c r="G16" s="336" t="s">
        <v>817</v>
      </c>
      <c r="H16" s="407" t="s">
        <v>2141</v>
      </c>
    </row>
    <row r="17" spans="1:8" ht="14.25" customHeight="1">
      <c r="A17" s="404">
        <v>14</v>
      </c>
      <c r="B17" s="405"/>
      <c r="C17" s="405" t="s">
        <v>2089</v>
      </c>
      <c r="D17" s="405"/>
      <c r="E17" s="326" t="s">
        <v>2142</v>
      </c>
      <c r="F17" s="326" t="s">
        <v>2143</v>
      </c>
      <c r="G17" s="336" t="s">
        <v>817</v>
      </c>
      <c r="H17" s="326" t="s">
        <v>1830</v>
      </c>
    </row>
    <row r="18" spans="1:8" ht="14.25" customHeight="1">
      <c r="A18" s="406">
        <v>15</v>
      </c>
      <c r="B18" s="399" t="s">
        <v>2144</v>
      </c>
      <c r="C18" s="399"/>
      <c r="D18" s="399"/>
      <c r="E18" s="320" t="s">
        <v>771</v>
      </c>
      <c r="F18" s="402"/>
      <c r="G18" s="402"/>
      <c r="H18" s="320" t="s">
        <v>2145</v>
      </c>
    </row>
    <row r="19" spans="1:8" ht="14.25" customHeight="1">
      <c r="A19" s="404">
        <v>17</v>
      </c>
      <c r="B19" s="399"/>
      <c r="C19" s="399" t="s">
        <v>2146</v>
      </c>
      <c r="D19" s="399"/>
      <c r="E19" s="408" t="s">
        <v>2147</v>
      </c>
      <c r="F19" s="408" t="s">
        <v>2114</v>
      </c>
      <c r="G19" s="336" t="s">
        <v>893</v>
      </c>
      <c r="H19" s="408" t="s">
        <v>2148</v>
      </c>
    </row>
    <row r="20" spans="1:8" ht="14.25" customHeight="1">
      <c r="A20" s="406">
        <v>18</v>
      </c>
      <c r="B20" s="399" t="s">
        <v>2023</v>
      </c>
      <c r="C20" s="399"/>
      <c r="D20" s="399"/>
      <c r="E20" s="320" t="s">
        <v>2149</v>
      </c>
      <c r="F20" s="402"/>
      <c r="G20" s="402"/>
      <c r="H20" s="320" t="s">
        <v>2150</v>
      </c>
    </row>
    <row r="21" spans="1:8" ht="14.25" customHeight="1">
      <c r="A21" s="404">
        <v>19</v>
      </c>
      <c r="B21" s="399"/>
      <c r="C21" s="399" t="s">
        <v>2112</v>
      </c>
      <c r="D21" s="399"/>
      <c r="E21" s="326" t="s">
        <v>2113</v>
      </c>
      <c r="F21" s="326" t="s">
        <v>2114</v>
      </c>
      <c r="G21" s="323" t="s">
        <v>820</v>
      </c>
      <c r="H21" s="326" t="s">
        <v>2148</v>
      </c>
    </row>
    <row r="22" spans="1:8" ht="14.25" customHeight="1">
      <c r="A22" s="404">
        <v>20</v>
      </c>
      <c r="B22" s="399"/>
      <c r="C22" s="399" t="s">
        <v>1975</v>
      </c>
      <c r="D22" s="399"/>
      <c r="E22" s="320" t="s">
        <v>2151</v>
      </c>
      <c r="F22" s="320" t="s">
        <v>2152</v>
      </c>
      <c r="G22" s="323" t="s">
        <v>820</v>
      </c>
      <c r="H22" s="320" t="s">
        <v>1727</v>
      </c>
    </row>
    <row r="23" spans="1:8" ht="14.25" customHeight="1">
      <c r="A23" s="406">
        <v>21</v>
      </c>
      <c r="B23" s="399"/>
      <c r="C23" s="399" t="s">
        <v>2053</v>
      </c>
      <c r="D23" s="399"/>
      <c r="E23" s="326" t="s">
        <v>2053</v>
      </c>
      <c r="F23" s="326" t="s">
        <v>2153</v>
      </c>
      <c r="G23" s="336" t="s">
        <v>817</v>
      </c>
      <c r="H23" s="326" t="s">
        <v>1736</v>
      </c>
    </row>
    <row r="24" spans="1:8" ht="14.25" customHeight="1">
      <c r="A24" s="404">
        <v>22</v>
      </c>
      <c r="B24" s="399"/>
      <c r="C24" s="399" t="s">
        <v>2154</v>
      </c>
      <c r="D24" s="399"/>
      <c r="E24" s="320" t="s">
        <v>2155</v>
      </c>
      <c r="F24" s="320" t="s">
        <v>2156</v>
      </c>
      <c r="G24" s="328" t="s">
        <v>820</v>
      </c>
      <c r="H24" s="320" t="s">
        <v>2030</v>
      </c>
    </row>
    <row r="25" spans="1:8" ht="14.25" customHeight="1">
      <c r="A25" s="404">
        <v>23</v>
      </c>
      <c r="B25" s="399"/>
      <c r="C25" s="400" t="s">
        <v>2157</v>
      </c>
      <c r="D25" s="399"/>
      <c r="E25" s="326" t="s">
        <v>2158</v>
      </c>
      <c r="F25" s="326"/>
      <c r="G25" s="336" t="s">
        <v>817</v>
      </c>
      <c r="H25" s="326" t="s">
        <v>2159</v>
      </c>
    </row>
    <row r="26" spans="1:8" ht="14.25" customHeight="1">
      <c r="A26" s="406">
        <v>24</v>
      </c>
      <c r="B26" s="399"/>
      <c r="C26" s="399" t="s">
        <v>2160</v>
      </c>
      <c r="D26" s="399"/>
      <c r="E26" s="320" t="s">
        <v>2161</v>
      </c>
      <c r="F26" s="320" t="s">
        <v>2162</v>
      </c>
      <c r="G26" s="336" t="s">
        <v>817</v>
      </c>
      <c r="H26" s="320" t="s">
        <v>2163</v>
      </c>
    </row>
    <row r="27" spans="1:8" ht="14.25" customHeight="1">
      <c r="A27" s="404">
        <v>25</v>
      </c>
      <c r="B27" s="399"/>
      <c r="C27" s="399" t="s">
        <v>2038</v>
      </c>
      <c r="D27" s="399"/>
      <c r="E27" s="326" t="s">
        <v>2164</v>
      </c>
      <c r="F27" s="326"/>
      <c r="G27" s="336" t="s">
        <v>817</v>
      </c>
      <c r="H27" s="326" t="s">
        <v>2165</v>
      </c>
    </row>
    <row r="28" spans="1:8" ht="14.25" customHeight="1">
      <c r="A28" s="404">
        <v>26</v>
      </c>
      <c r="B28" s="399"/>
      <c r="C28" s="399" t="s">
        <v>2098</v>
      </c>
      <c r="D28" s="399"/>
      <c r="E28" s="407" t="s">
        <v>2099</v>
      </c>
      <c r="F28" s="401"/>
      <c r="G28" s="401"/>
      <c r="H28" s="320" t="s">
        <v>2101</v>
      </c>
    </row>
    <row r="29" spans="1:8" ht="14.25" customHeight="1">
      <c r="A29" s="406">
        <v>27</v>
      </c>
      <c r="B29" s="399"/>
      <c r="C29" s="399"/>
      <c r="D29" s="399" t="s">
        <v>2102</v>
      </c>
      <c r="E29" s="326" t="s">
        <v>2166</v>
      </c>
      <c r="F29" s="326" t="s">
        <v>1237</v>
      </c>
      <c r="G29" s="336" t="s">
        <v>817</v>
      </c>
      <c r="H29" s="326" t="s">
        <v>1748</v>
      </c>
    </row>
    <row r="30" spans="1:8" ht="14.25" customHeight="1">
      <c r="A30" s="404">
        <v>28</v>
      </c>
      <c r="B30" s="399"/>
      <c r="C30" s="399"/>
      <c r="D30" s="399" t="s">
        <v>2105</v>
      </c>
      <c r="E30" s="320" t="s">
        <v>2167</v>
      </c>
      <c r="F30" s="320">
        <v>612342536</v>
      </c>
      <c r="G30" s="336" t="s">
        <v>817</v>
      </c>
      <c r="H30" s="320" t="s">
        <v>2108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2168</v>
      </c>
    </row>
    <row r="2" spans="2:6" s="4" customFormat="1"/>
    <row r="3" spans="2:6" s="134" customFormat="1">
      <c r="B3" s="133" t="s">
        <v>2169</v>
      </c>
      <c r="C3" s="135"/>
      <c r="D3" s="135"/>
      <c r="E3" s="135"/>
      <c r="F3" s="135"/>
    </row>
    <row r="4" spans="2:6" ht="18" customHeight="1">
      <c r="B4" s="131" t="s">
        <v>2170</v>
      </c>
    </row>
    <row r="5" spans="2:6" ht="18" customHeight="1">
      <c r="B5" s="131" t="s">
        <v>2171</v>
      </c>
    </row>
    <row r="6" spans="2:6" ht="18" customHeight="1">
      <c r="B6" s="131" t="s">
        <v>2172</v>
      </c>
    </row>
    <row r="7" spans="2:6" ht="18" customHeight="1">
      <c r="B7" s="131" t="s">
        <v>2173</v>
      </c>
    </row>
    <row r="8" spans="2:6" ht="18" customHeight="1">
      <c r="B8" s="131" t="s">
        <v>2174</v>
      </c>
    </row>
    <row r="9" spans="2:6" ht="24" customHeight="1">
      <c r="B9" s="448" t="s">
        <v>2175</v>
      </c>
      <c r="C9" s="448"/>
      <c r="D9" s="448"/>
      <c r="E9" s="448"/>
      <c r="F9" s="448"/>
    </row>
    <row r="10" spans="2:6" ht="14.25" customHeight="1">
      <c r="B10" s="449" t="s">
        <v>2176</v>
      </c>
      <c r="C10" s="449"/>
      <c r="D10" s="449"/>
      <c r="E10" s="449"/>
      <c r="F10" s="44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51"/>
      <c r="L1" s="451"/>
      <c r="M1" s="451"/>
      <c r="N1" s="45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51"/>
      <c r="L1" s="451"/>
      <c r="M1" s="451"/>
      <c r="N1" s="45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51"/>
      <c r="L1" s="45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27" t="s">
        <v>726</v>
      </c>
      <c r="C2" s="42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30" t="s">
        <v>742</v>
      </c>
      <c r="B1" s="431"/>
      <c r="C1" s="431"/>
      <c r="D1" s="431"/>
      <c r="E1" s="431"/>
      <c r="F1" s="431"/>
      <c r="G1" s="431"/>
      <c r="H1" s="43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8" t="s">
        <v>753</v>
      </c>
      <c r="G12" s="438"/>
      <c r="H12" s="438"/>
      <c r="I12" s="203"/>
      <c r="J12" s="203"/>
      <c r="R12" s="196"/>
      <c r="S12" s="196"/>
      <c r="T12" s="196"/>
    </row>
    <row r="13" spans="1:20" ht="14.25" customHeight="1">
      <c r="B13" s="204" t="s">
        <v>754</v>
      </c>
      <c r="C13" s="204"/>
      <c r="D13" s="204"/>
      <c r="E13" s="204"/>
      <c r="F13" s="438" t="s">
        <v>755</v>
      </c>
      <c r="G13" s="438"/>
      <c r="H13" s="438"/>
      <c r="I13" s="204"/>
      <c r="J13" s="204"/>
      <c r="K13" s="204"/>
      <c r="L13" s="204"/>
      <c r="M13" s="204"/>
      <c r="N13" s="204"/>
      <c r="R13" s="196"/>
      <c r="S13" s="196"/>
      <c r="T13" s="196"/>
    </row>
    <row r="14" spans="1:20" ht="14.25" customHeight="1">
      <c r="B14" s="204" t="s">
        <v>756</v>
      </c>
      <c r="C14" s="204"/>
      <c r="D14" s="204"/>
      <c r="E14" s="204"/>
      <c r="F14" s="438" t="s">
        <v>755</v>
      </c>
      <c r="G14" s="438"/>
      <c r="H14" s="438"/>
      <c r="I14" s="204"/>
      <c r="J14" s="204"/>
      <c r="R14" s="196"/>
      <c r="S14" s="196"/>
      <c r="T14" s="196"/>
    </row>
    <row r="15" spans="1:20">
      <c r="B15" s="203" t="s">
        <v>757</v>
      </c>
      <c r="C15" s="203"/>
      <c r="D15" s="203"/>
      <c r="E15" s="203"/>
      <c r="F15" s="438" t="s">
        <v>755</v>
      </c>
      <c r="G15" s="438"/>
      <c r="H15" s="438"/>
      <c r="I15" s="203"/>
      <c r="J15" s="203"/>
      <c r="R15" s="196"/>
      <c r="S15" s="196"/>
      <c r="T15" s="196"/>
    </row>
    <row r="16" spans="1:20">
      <c r="B16" s="439"/>
      <c r="C16" s="439"/>
      <c r="D16" s="439"/>
      <c r="E16" s="439"/>
      <c r="F16" s="439"/>
      <c r="G16" s="439"/>
      <c r="H16" s="439"/>
      <c r="I16" s="439"/>
      <c r="J16" s="439"/>
      <c r="K16" s="439"/>
      <c r="L16" s="439"/>
      <c r="M16" s="439"/>
      <c r="N16" s="439"/>
      <c r="O16" s="439"/>
      <c r="P16" s="439"/>
      <c r="Q16" s="439"/>
    </row>
    <row r="17" spans="1:17" ht="15" thickBot="1">
      <c r="B17" s="439"/>
      <c r="C17" s="439"/>
      <c r="D17" s="439"/>
      <c r="E17" s="439"/>
      <c r="F17" s="439"/>
      <c r="G17" s="439"/>
      <c r="H17" s="439"/>
      <c r="I17" s="439"/>
      <c r="J17" s="439"/>
      <c r="K17" s="439"/>
      <c r="L17" s="439"/>
      <c r="M17" s="439"/>
      <c r="N17" s="439"/>
      <c r="O17" s="439"/>
      <c r="P17" s="439"/>
      <c r="Q17" s="439"/>
    </row>
    <row r="18" spans="1:17" ht="102.75" customHeight="1" thickBot="1">
      <c r="A18" s="433" t="s">
        <v>758</v>
      </c>
      <c r="B18" s="434"/>
      <c r="C18" s="434"/>
      <c r="D18" s="434"/>
      <c r="E18" s="434"/>
      <c r="F18" s="434"/>
      <c r="G18" s="434"/>
      <c r="H18" s="43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9"/>
      <c r="C20" s="439"/>
      <c r="D20" s="439"/>
      <c r="E20" s="439"/>
      <c r="F20" s="439"/>
      <c r="G20" s="439"/>
      <c r="H20" s="439"/>
      <c r="I20" s="439"/>
      <c r="J20" s="439"/>
      <c r="K20" s="439"/>
      <c r="L20" s="439"/>
      <c r="M20" s="439"/>
      <c r="N20" s="439"/>
      <c r="O20" s="439"/>
      <c r="P20" s="439"/>
      <c r="Q20" s="439"/>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7" t="s">
        <v>791</v>
      </c>
      <c r="B30" s="436" t="s">
        <v>792</v>
      </c>
      <c r="C30" s="436" t="s">
        <v>774</v>
      </c>
      <c r="D30" s="436" t="s">
        <v>774</v>
      </c>
      <c r="E30" s="436" t="s">
        <v>770</v>
      </c>
      <c r="F30" s="206" t="s">
        <v>793</v>
      </c>
      <c r="G30" s="429" t="s">
        <v>794</v>
      </c>
      <c r="H30" s="206" t="s">
        <v>795</v>
      </c>
    </row>
    <row r="31" spans="1:17" ht="120">
      <c r="A31" s="437"/>
      <c r="B31" s="436"/>
      <c r="C31" s="436"/>
      <c r="D31" s="436"/>
      <c r="E31" s="436"/>
      <c r="F31" s="209" t="s">
        <v>796</v>
      </c>
      <c r="G31" s="429"/>
      <c r="H31" s="206"/>
    </row>
    <row r="32" spans="1:17" ht="90">
      <c r="A32" s="208" t="s">
        <v>797</v>
      </c>
      <c r="B32" s="207" t="s">
        <v>798</v>
      </c>
      <c r="C32" s="207" t="s">
        <v>774</v>
      </c>
      <c r="D32" s="207" t="s">
        <v>774</v>
      </c>
      <c r="E32" s="207" t="s">
        <v>770</v>
      </c>
      <c r="F32" s="209" t="s">
        <v>799</v>
      </c>
      <c r="G32" s="209" t="s">
        <v>783</v>
      </c>
      <c r="H32" s="206" t="s">
        <v>800</v>
      </c>
    </row>
    <row r="33" spans="1:8" ht="30">
      <c r="A33" s="437" t="s">
        <v>801</v>
      </c>
      <c r="B33" s="436" t="s">
        <v>802</v>
      </c>
      <c r="C33" s="436" t="s">
        <v>774</v>
      </c>
      <c r="D33" s="436" t="s">
        <v>774</v>
      </c>
      <c r="E33" s="436" t="s">
        <v>770</v>
      </c>
      <c r="F33" s="209" t="s">
        <v>803</v>
      </c>
      <c r="G33" s="429" t="s">
        <v>783</v>
      </c>
      <c r="H33" s="206" t="s">
        <v>804</v>
      </c>
    </row>
    <row r="34" spans="1:8" ht="240">
      <c r="A34" s="437"/>
      <c r="B34" s="436"/>
      <c r="C34" s="436"/>
      <c r="D34" s="436"/>
      <c r="E34" s="436"/>
      <c r="F34" s="209" t="s">
        <v>805</v>
      </c>
      <c r="G34" s="429"/>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0" t="s">
        <v>815</v>
      </c>
      <c r="J1" s="440"/>
      <c r="K1" s="440"/>
      <c r="L1" s="440"/>
      <c r="Q1" s="441" t="s">
        <v>816</v>
      </c>
      <c r="R1" s="441"/>
      <c r="S1" s="96" t="s">
        <v>817</v>
      </c>
      <c r="AC1" s="96"/>
      <c r="AE1" s="128"/>
      <c r="ALY1"/>
    </row>
    <row r="2" spans="1:1016" ht="15.95" customHeight="1">
      <c r="C2" s="141" t="s">
        <v>818</v>
      </c>
      <c r="D2" s="152" t="s">
        <v>819</v>
      </c>
      <c r="E2" s="157">
        <f>createCase8[[#Totals],[NexSIS]] / createCase8[[#Totals],[ID]]</f>
        <v>0.83333333333333337</v>
      </c>
      <c r="G2" s="128"/>
      <c r="H2" s="227"/>
      <c r="I2" s="440"/>
      <c r="J2" s="440"/>
      <c r="K2" s="440"/>
      <c r="L2" s="44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2" t="s">
        <v>828</v>
      </c>
      <c r="O7" s="442"/>
      <c r="P7" s="442"/>
      <c r="Q7" s="442"/>
      <c r="W7" s="443" t="s">
        <v>829</v>
      </c>
      <c r="X7" s="443"/>
      <c r="AC7" s="442" t="s">
        <v>830</v>
      </c>
      <c r="AD7" s="44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63" priority="40">
      <formula>$AB22=1</formula>
    </cfRule>
    <cfRule type="expression" dxfId="462" priority="38">
      <formula>AND($AD22=1,$AB22=1)</formula>
    </cfRule>
    <cfRule type="expression" dxfId="461" priority="39">
      <formula>$AD22=1</formula>
    </cfRule>
    <cfRule type="expression" dxfId="460" priority="37">
      <formula>OR($AD22="X",$AB22="X")</formula>
    </cfRule>
  </conditionalFormatting>
  <conditionalFormatting sqref="A9:G20">
    <cfRule type="expression" dxfId="459" priority="641">
      <formula>OR(#REF!="X",$AD9="X")</formula>
    </cfRule>
    <cfRule type="expression" dxfId="458" priority="642">
      <formula>AND(#REF!=1,$AD9=1)</formula>
    </cfRule>
    <cfRule type="expression" dxfId="457" priority="643">
      <formula>#REF!=1</formula>
    </cfRule>
    <cfRule type="expression" dxfId="456" priority="644">
      <formula>$AD9=1</formula>
    </cfRule>
  </conditionalFormatting>
  <conditionalFormatting sqref="C9:C20">
    <cfRule type="expression" dxfId="455" priority="1">
      <formula>AND($T9="X",$B9&lt;&gt;"")</formula>
    </cfRule>
  </conditionalFormatting>
  <conditionalFormatting sqref="C17:C19">
    <cfRule type="expression" dxfId="454" priority="2">
      <formula>AND($T17="X",OR($B17&lt;&gt;"",$C17&lt;&gt;""))</formula>
    </cfRule>
  </conditionalFormatting>
  <conditionalFormatting sqref="D9:D20">
    <cfRule type="expression" dxfId="453" priority="11">
      <formula>AND($T9="X",OR($B9&lt;&gt;"",$C9&lt;&gt;""))</formula>
    </cfRule>
  </conditionalFormatting>
  <conditionalFormatting sqref="D18:D19">
    <cfRule type="expression" dxfId="45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51" priority="12">
      <formula>AND($T9="X",OR($B9&lt;&gt;"",$C9&lt;&gt;"",$D9&lt;&gt;""))</formula>
    </cfRule>
  </conditionalFormatting>
  <conditionalFormatting sqref="F9:F20">
    <cfRule type="expression" dxfId="450" priority="13">
      <formula>AND($T9="X",OR($B9&lt;&gt;"",$C9&lt;&gt;"",$D9&lt;&gt;"",$E9&lt;&gt;""))</formula>
    </cfRule>
  </conditionalFormatting>
  <conditionalFormatting sqref="G9:G20">
    <cfRule type="expression" dxfId="449" priority="14">
      <formula>AND($T9="X",OR($B9&lt;&gt;"",$C9&lt;&gt;"",$D9&lt;&gt;"",$E9&lt;&gt;"",$F9&lt;&gt;""))</formula>
    </cfRule>
  </conditionalFormatting>
  <conditionalFormatting sqref="H22:H23 H43:H883">
    <cfRule type="expression" dxfId="448" priority="36">
      <formula>$S22="X"</formula>
    </cfRule>
  </conditionalFormatting>
  <conditionalFormatting sqref="I9:I20">
    <cfRule type="expression" dxfId="447" priority="16">
      <formula>$T9="X"</formula>
    </cfRule>
  </conditionalFormatting>
  <conditionalFormatting sqref="S9:S20">
    <cfRule type="cellIs" dxfId="446" priority="8" operator="equal">
      <formula>"0..n"</formula>
    </cfRule>
    <cfRule type="cellIs" dxfId="445" priority="7" operator="equal">
      <formula>"1..1"</formula>
    </cfRule>
    <cfRule type="cellIs" dxfId="44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0" t="s">
        <v>911</v>
      </c>
      <c r="I1" s="440"/>
      <c r="J1" s="440"/>
      <c r="O1" s="441" t="s">
        <v>816</v>
      </c>
      <c r="P1" s="441"/>
      <c r="AC1" s="96"/>
      <c r="AE1"/>
      <c r="AF1" s="128"/>
      <c r="ALZ1"/>
    </row>
    <row r="2" spans="1:1017" ht="13.5" customHeight="1">
      <c r="C2" s="141" t="s">
        <v>818</v>
      </c>
      <c r="D2" s="288"/>
      <c r="E2" s="152" t="s">
        <v>819</v>
      </c>
      <c r="F2" s="157">
        <f>createCase3[[#Totals],[NexSIS]] / createCase3[[#Totals],[ID]]</f>
        <v>0.83333333333333337</v>
      </c>
      <c r="G2" s="128"/>
      <c r="H2" s="440"/>
      <c r="I2" s="440"/>
      <c r="J2" s="44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2" t="s">
        <v>828</v>
      </c>
      <c r="M7" s="442"/>
      <c r="N7" s="442"/>
      <c r="O7" s="442"/>
      <c r="V7" s="443" t="s">
        <v>829</v>
      </c>
      <c r="W7" s="443"/>
      <c r="AC7" s="442" t="s">
        <v>830</v>
      </c>
      <c r="AD7" s="44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81" priority="81">
      <formula>$AB16=1</formula>
    </cfRule>
    <cfRule type="expression" dxfId="380" priority="80">
      <formula>$AD16=1</formula>
    </cfRule>
    <cfRule type="expression" dxfId="379" priority="79">
      <formula>AND($AD16=1,$AB16=1)</formula>
    </cfRule>
    <cfRule type="expression" dxfId="378" priority="78">
      <formula>OR($AD16="X",$AB16="X")</formula>
    </cfRule>
  </conditionalFormatting>
  <conditionalFormatting sqref="A9:G14">
    <cfRule type="expression" dxfId="377" priority="25">
      <formula>AND($AD9=1,$AC9=1)</formula>
    </cfRule>
    <cfRule type="expression" dxfId="376" priority="27">
      <formula>$AC9=1</formula>
    </cfRule>
    <cfRule type="expression" dxfId="375" priority="26">
      <formula>$AD9=1</formula>
    </cfRule>
    <cfRule type="expression" dxfId="374" priority="28">
      <formula>AND(NOT(ISBLANK($W9)),ISBLANK($AC9),ISBLANK($AD9))</formula>
    </cfRule>
    <cfRule type="expression" dxfId="373" priority="23">
      <formula>OR($AD9="X",$AC9="X")</formula>
    </cfRule>
  </conditionalFormatting>
  <conditionalFormatting sqref="C9:C14">
    <cfRule type="expression" dxfId="372" priority="22">
      <formula>AND($R9="X",$B9&lt;&gt;"")</formula>
    </cfRule>
  </conditionalFormatting>
  <conditionalFormatting sqref="D9:D14">
    <cfRule type="expression" dxfId="371" priority="24">
      <formula>AND($R9="X",OR($B9&lt;&gt;"",$C9&lt;&gt;""))</formula>
    </cfRule>
  </conditionalFormatting>
  <conditionalFormatting sqref="E9:E14">
    <cfRule type="expression" dxfId="37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69" priority="20">
      <formula>AND($R9="X",OR($B9&lt;&gt;"",$C9&lt;&gt;"",$D9&lt;&gt;"",$E9&lt;&gt;""))</formula>
    </cfRule>
  </conditionalFormatting>
  <conditionalFormatting sqref="G9:G14">
    <cfRule type="expression" dxfId="368" priority="21">
      <formula>AND($R9="X",OR($B9&lt;&gt;"",$C9&lt;&gt;"",$D9&lt;&gt;"",$E9&lt;&gt;"",$F9&lt;&gt;""))</formula>
    </cfRule>
  </conditionalFormatting>
  <conditionalFormatting sqref="H16:H17 H37:H877">
    <cfRule type="expression" dxfId="367" priority="77">
      <formula>$Q16="X"</formula>
    </cfRule>
  </conditionalFormatting>
  <conditionalFormatting sqref="I9:I14">
    <cfRule type="expression" dxfId="366" priority="18">
      <formula>$R9="X"</formula>
    </cfRule>
  </conditionalFormatting>
  <conditionalFormatting sqref="Q9:Q14">
    <cfRule type="cellIs" dxfId="365" priority="4" operator="equal">
      <formula>"0..1"</formula>
    </cfRule>
    <cfRule type="cellIs" dxfId="364" priority="3" operator="equal">
      <formula>"0..n"</formula>
    </cfRule>
    <cfRule type="cellIs" dxfId="363"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H9" activePane="bottomRight" state="frozen"/>
      <selection pane="bottomRight" activeCell="I9" sqref="I9"/>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0" t="s">
        <v>911</v>
      </c>
      <c r="I1" s="440"/>
      <c r="J1" s="440"/>
      <c r="O1" s="441" t="s">
        <v>816</v>
      </c>
      <c r="P1" s="441"/>
      <c r="AC1" s="96"/>
      <c r="AE1"/>
      <c r="AF1" s="128"/>
      <c r="ALZ1"/>
    </row>
    <row r="2" spans="1:1014" ht="13.5" customHeight="1">
      <c r="C2" s="141" t="s">
        <v>818</v>
      </c>
      <c r="D2" s="288"/>
      <c r="E2" s="152" t="s">
        <v>819</v>
      </c>
      <c r="F2" s="157">
        <f>createCase[[#Totals],[NexSIS]] / createCase[[#Totals],[ID]]</f>
        <v>0.48</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2" t="s">
        <v>828</v>
      </c>
      <c r="M7" s="442"/>
      <c r="N7" s="442"/>
      <c r="O7" s="442"/>
      <c r="V7" s="443" t="s">
        <v>829</v>
      </c>
      <c r="W7" s="443"/>
      <c r="AC7" s="442" t="s">
        <v>830</v>
      </c>
      <c r="AD7" s="442"/>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50"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99" priority="320">
      <formula>OR($AD185="X",$AB185="X")</formula>
    </cfRule>
    <cfRule type="expression" dxfId="298" priority="322">
      <formula>$AD185=1</formula>
    </cfRule>
    <cfRule type="expression" dxfId="297" priority="321">
      <formula>AND($AD185=1,$AB185=1)</formula>
    </cfRule>
    <cfRule type="expression" dxfId="296" priority="323">
      <formula>$AB185=1</formula>
    </cfRule>
  </conditionalFormatting>
  <conditionalFormatting sqref="A9:G9 A10:A183 B95:G118 E118:G122 B119:C129 F123:G124 E125:G129 E131:G144 B145:G171 B172:C173 E172:G173 B174:G183 B26:G80 B82:G93">
    <cfRule type="expression" dxfId="295" priority="704">
      <formula>$AC9=1</formula>
    </cfRule>
  </conditionalFormatting>
  <conditionalFormatting sqref="A9:G9 A10:A183 E118:G122 B119:C129 F123:G124 E125:G129 E131:G144 B145:G171 B172:C173 E172:G173 B174:G183">
    <cfRule type="expression" dxfId="294" priority="703">
      <formula>$AD9=1</formula>
    </cfRule>
  </conditionalFormatting>
  <conditionalFormatting sqref="A9:G9 A10:A183 E118:G122 B119:C129 F123:G124 E125:G129 E131:G144 B145:G171 B174:G183 B172:C173 E172:G173">
    <cfRule type="expression" dxfId="293" priority="702">
      <formula>AND($AD9=1,$AC9=1)</formula>
    </cfRule>
  </conditionalFormatting>
  <conditionalFormatting sqref="A9:G9 B10:G122 A10:A183 B123:D124 F123:G124 B125:G129 B131:G171 B172:C173 E172:G173 B174:G183">
    <cfRule type="expression" dxfId="292" priority="705">
      <formula>AND(NOT(ISBLANK($W9)),ISBLANK($AC9),ISBLANK($AD9))</formula>
    </cfRule>
  </conditionalFormatting>
  <conditionalFormatting sqref="B111:B114">
    <cfRule type="expression" dxfId="291" priority="182">
      <formula>AND($R111="X",#REF!&lt;&gt;"")</formula>
    </cfRule>
  </conditionalFormatting>
  <conditionalFormatting sqref="B130:C144 B145:G171 B174:G183 E130:G130 B172:C173 E172:G173">
    <cfRule type="expression" dxfId="290" priority="49">
      <formula>OR($AD130="X",$AC130="X")</formula>
    </cfRule>
  </conditionalFormatting>
  <conditionalFormatting sqref="B10:G25 D119:D128 E129">
    <cfRule type="expression" dxfId="289" priority="161">
      <formula>OR($AD10="X",$AC10="X")</formula>
    </cfRule>
    <cfRule type="expression" dxfId="288" priority="162">
      <formula>AND($AD10=1,$AC10=1)</formula>
    </cfRule>
    <cfRule type="expression" dxfId="287" priority="163">
      <formula>$AD10=1</formula>
    </cfRule>
    <cfRule type="expression" dxfId="286" priority="164">
      <formula>$AC10=1</formula>
    </cfRule>
  </conditionalFormatting>
  <conditionalFormatting sqref="B26:G118 E118:G122 E125:G129 A9:G9 F123:G124 E131:G144 B119:C129 A10:A183">
    <cfRule type="expression" dxfId="285" priority="701">
      <formula>OR($AD9="X",$AC9="X")</formula>
    </cfRule>
  </conditionalFormatting>
  <conditionalFormatting sqref="B26:G118">
    <cfRule type="expression" dxfId="284" priority="179">
      <formula>AND($AD26=1,$AC26=1)</formula>
    </cfRule>
    <cfRule type="expression" dxfId="283" priority="180">
      <formula>$AD26=1</formula>
    </cfRule>
  </conditionalFormatting>
  <conditionalFormatting sqref="B130:G130">
    <cfRule type="expression" dxfId="282" priority="57">
      <formula>AND(NOT(ISBLANK($W130)),ISBLANK($AC130),ISBLANK($AD130))</formula>
    </cfRule>
  </conditionalFormatting>
  <conditionalFormatting sqref="C130">
    <cfRule type="expression" dxfId="281" priority="36">
      <formula>OR($AD130="X",$AC130="X")</formula>
    </cfRule>
    <cfRule type="expression" dxfId="280" priority="39">
      <formula>$AC130=1</formula>
    </cfRule>
    <cfRule type="expression" dxfId="279" priority="38">
      <formula>$AD130=1</formula>
    </cfRule>
    <cfRule type="expression" dxfId="278" priority="37">
      <formula>AND($AD130=1,$AC130=1)</formula>
    </cfRule>
  </conditionalFormatting>
  <conditionalFormatting sqref="C145:C183 D129:E129 C9:C110 C115:C129 D121:D128">
    <cfRule type="expression" dxfId="277" priority="157">
      <formula>AND($R9="X",$B9&lt;&gt;"")</formula>
    </cfRule>
  </conditionalFormatting>
  <conditionalFormatting sqref="C163">
    <cfRule type="expression" dxfId="276" priority="103">
      <formula>OR($AD163="X",$AC163="X")</formula>
    </cfRule>
    <cfRule type="expression" dxfId="275" priority="104">
      <formula>AND($AD163=1,$AC163=1)</formula>
    </cfRule>
    <cfRule type="expression" dxfId="274" priority="105">
      <formula>$AD163=1</formula>
    </cfRule>
  </conditionalFormatting>
  <conditionalFormatting sqref="C112:D114">
    <cfRule type="expression" dxfId="273" priority="183">
      <formula>AND($R112="X",OR(#REF!&lt;&gt;"",$B112&lt;&gt;""))</formula>
    </cfRule>
  </conditionalFormatting>
  <conditionalFormatting sqref="C130:D144">
    <cfRule type="expression" dxfId="272" priority="44">
      <formula>AND($R130="X",$B130&lt;&gt;"")</formula>
    </cfRule>
  </conditionalFormatting>
  <conditionalFormatting sqref="C111:G111">
    <cfRule type="expression" dxfId="271" priority="167">
      <formula>AND($R111="X",$B111&lt;&gt;"")</formula>
    </cfRule>
  </conditionalFormatting>
  <conditionalFormatting sqref="D24:D25">
    <cfRule type="expression" dxfId="270" priority="58">
      <formula>AND($R24="X",$B24&lt;&gt;"")</formula>
    </cfRule>
  </conditionalFormatting>
  <conditionalFormatting sqref="D112">
    <cfRule type="expression" dxfId="269" priority="27">
      <formula>AND($R112="X",OR($B112&lt;&gt;"",$C112&lt;&gt;""))</formula>
    </cfRule>
  </conditionalFormatting>
  <conditionalFormatting sqref="D115:D118 D151:D171 D174:D183 C176">
    <cfRule type="expression" dxfId="268" priority="190">
      <formula>AND($R115="X",OR($B115&lt;&gt;"",$C115&lt;&gt;""))</formula>
    </cfRule>
  </conditionalFormatting>
  <conditionalFormatting sqref="D119:D120">
    <cfRule type="expression" dxfId="267" priority="134">
      <formula>AND($R119="X",OR(#REF!&lt;&gt;"",$B119&lt;&gt;""))</formula>
    </cfRule>
  </conditionalFormatting>
  <conditionalFormatting sqref="D129">
    <cfRule type="expression" dxfId="266" priority="95">
      <formula>OR($AD129="X",$AC129="X")</formula>
    </cfRule>
    <cfRule type="expression" dxfId="265" priority="97">
      <formula>$AD129=1</formula>
    </cfRule>
    <cfRule type="expression" dxfId="264" priority="96">
      <formula>AND($AD129=1,$AC129=1)</formula>
    </cfRule>
  </conditionalFormatting>
  <conditionalFormatting sqref="D129:D144">
    <cfRule type="expression" dxfId="263" priority="48">
      <formula>$AC129=1</formula>
    </cfRule>
  </conditionalFormatting>
  <conditionalFormatting sqref="D130">
    <cfRule type="expression" dxfId="262" priority="34">
      <formula>$AD130=1</formula>
    </cfRule>
    <cfRule type="expression" dxfId="261" priority="32">
      <formula>AND($R130="X",OR($B130&lt;&gt;"",$C130&lt;&gt;"",$D130&lt;&gt;""))</formula>
    </cfRule>
    <cfRule type="expression" dxfId="260" priority="33">
      <formula>AND($AD130=1,$AC130=1)</formula>
    </cfRule>
    <cfRule type="expression" dxfId="259" priority="31">
      <formula>OR($AD130="X",$AC130="X")</formula>
    </cfRule>
    <cfRule type="expression" dxfId="258" priority="35">
      <formula>$AC130=1</formula>
    </cfRule>
  </conditionalFormatting>
  <conditionalFormatting sqref="D130:D144">
    <cfRule type="expression" dxfId="257" priority="46">
      <formula>AND($AD130=1,$AC130=1)</formula>
    </cfRule>
    <cfRule type="expression" dxfId="256" priority="47">
      <formula>$AD130=1</formula>
    </cfRule>
    <cfRule type="expression" dxfId="255" priority="45">
      <formula>OR($AD130="X",$AC130="X")</formula>
    </cfRule>
  </conditionalFormatting>
  <conditionalFormatting sqref="D145:D149 D9:D110 E118:E120">
    <cfRule type="expression" dxfId="254" priority="152">
      <formula>AND($R9="X",OR($B9&lt;&gt;"",$C9&lt;&gt;""))</formula>
    </cfRule>
  </conditionalFormatting>
  <conditionalFormatting sqref="D150">
    <cfRule type="expression" dxfId="253" priority="718">
      <formula>AND($R150="X",OR($B150&lt;&gt;"",#REF!&lt;&gt;""))</formula>
    </cfRule>
  </conditionalFormatting>
  <conditionalFormatting sqref="D154">
    <cfRule type="expression" dxfId="252" priority="86">
      <formula>AND($R154="X",OR($B154&lt;&gt;"",$C154&lt;&gt;"",$D154&lt;&gt;"",$E154&lt;&gt;""))</formula>
    </cfRule>
    <cfRule type="expression" dxfId="251" priority="89">
      <formula>AND($R154="X",OR($B154&lt;&gt;"",$C154&lt;&gt;"",$D154&lt;&gt;""))</formula>
    </cfRule>
    <cfRule type="expression" dxfId="250" priority="85">
      <formula>$AC154=1</formula>
    </cfRule>
    <cfRule type="expression" dxfId="249" priority="83">
      <formula>AND($R154="X",OR($B154&lt;&gt;"",$C154&lt;&gt;"",$D154&lt;&gt;""))</formula>
    </cfRule>
    <cfRule type="expression" dxfId="248" priority="82">
      <formula>$AD154=1</formula>
    </cfRule>
    <cfRule type="expression" dxfId="247" priority="88">
      <formula>$AD154=1</formula>
    </cfRule>
    <cfRule type="expression" dxfId="246" priority="81">
      <formula>AND($AD154=1,$AC154=1)</formula>
    </cfRule>
    <cfRule type="expression" dxfId="245" priority="80">
      <formula>AND($R154="X",OR($B154&lt;&gt;"",$C154&lt;&gt;"",$D154&lt;&gt;"",$E154&lt;&gt;""))</formula>
    </cfRule>
    <cfRule type="expression" dxfId="244" priority="79">
      <formula>$AC154=1</formula>
    </cfRule>
    <cfRule type="expression" dxfId="243" priority="87">
      <formula>AND($AD154=1,$AC154=1)</formula>
    </cfRule>
  </conditionalFormatting>
  <conditionalFormatting sqref="D157">
    <cfRule type="expression" dxfId="242" priority="25">
      <formula>OR($AD157="X",$AC157="X")</formula>
    </cfRule>
  </conditionalFormatting>
  <conditionalFormatting sqref="D163">
    <cfRule type="expression" dxfId="241" priority="100">
      <formula>OR($AD163="X",$AC163="X")</formula>
    </cfRule>
    <cfRule type="expression" dxfId="240" priority="99">
      <formula>AND($R163="X",$B163&lt;&gt;"")</formula>
    </cfRule>
    <cfRule type="expression" dxfId="239" priority="102">
      <formula>$AD163=1</formula>
    </cfRule>
    <cfRule type="expression" dxfId="238" priority="101">
      <formula>AND($AD163=1,$AC163=1)</formula>
    </cfRule>
  </conditionalFormatting>
  <conditionalFormatting sqref="D172">
    <cfRule type="expression" dxfId="237" priority="773">
      <formula>AND($R173="X",OR($B173&lt;&gt;"",$C173&lt;&gt;""))</formula>
    </cfRule>
    <cfRule type="expression" dxfId="236" priority="762">
      <formula>$AC173=1</formula>
    </cfRule>
    <cfRule type="expression" dxfId="235" priority="765">
      <formula>AND($AD173=1,$AC173=1)</formula>
    </cfRule>
    <cfRule type="expression" dxfId="234" priority="766">
      <formula>$AD173=1</formula>
    </cfRule>
    <cfRule type="expression" dxfId="233" priority="768">
      <formula>AND(NOT(ISBLANK($W173)),ISBLANK($AC173),ISBLANK($AD173))</formula>
    </cfRule>
    <cfRule type="expression" dxfId="232" priority="770">
      <formula>OR($AD173="X",$AC173="X")</formula>
    </cfRule>
  </conditionalFormatting>
  <conditionalFormatting sqref="D173">
    <cfRule type="expression" dxfId="231" priority="1">
      <formula>OR($AD173="X",$AC173="X")</formula>
    </cfRule>
    <cfRule type="expression" dxfId="230" priority="6">
      <formula>AND(NOT(ISBLANK($W173)),ISBLANK($AC173),ISBLANK($AD173))</formula>
    </cfRule>
    <cfRule type="expression" dxfId="229" priority="2">
      <formula>AND($R173="X",$B173&lt;&gt;"")</formula>
    </cfRule>
    <cfRule type="expression" dxfId="228" priority="5">
      <formula>$AC173=1</formula>
    </cfRule>
    <cfRule type="expression" dxfId="227" priority="4">
      <formula>$AD173=1</formula>
    </cfRule>
    <cfRule type="expression" dxfId="226" priority="3">
      <formula>AND($AD173=1,$AC173=1)</formula>
    </cfRule>
  </conditionalFormatting>
  <conditionalFormatting sqref="E79">
    <cfRule type="expression" dxfId="225" priority="70">
      <formula>AND($R79="X",OR($B79&lt;&gt;"",$C79&lt;&gt;"",$E79&lt;&gt;"",#REF!&lt;&gt;""))</formula>
    </cfRule>
    <cfRule type="expression" dxfId="224" priority="67">
      <formula>AND($R79="X",OR($B79&lt;&gt;"",$C79&lt;&gt;"",$D79&lt;&gt;"",$E79&lt;&gt;""))</formula>
    </cfRule>
    <cfRule type="expression" dxfId="223" priority="68">
      <formula>AND($AD79=1,$AC79=1)</formula>
    </cfRule>
    <cfRule type="expression" dxfId="222" priority="69">
      <formula>$AD79=1</formula>
    </cfRule>
  </conditionalFormatting>
  <conditionalFormatting sqref="E82">
    <cfRule type="expression" dxfId="221" priority="66">
      <formula>$AC82=1</formula>
    </cfRule>
    <cfRule type="expression" dxfId="220" priority="63">
      <formula>$AD82=1</formula>
    </cfRule>
    <cfRule type="expression" dxfId="219" priority="61">
      <formula>AND($R82="X",OR($B82&lt;&gt;"",$C82&lt;&gt;"",$D82&lt;&gt;"",$E82&lt;&gt;""))</formula>
    </cfRule>
    <cfRule type="expression" dxfId="218" priority="65">
      <formula>AND($R82="X",OR($B82&lt;&gt;"",$C82&lt;&gt;"",$E82&lt;&gt;"",#REF!&lt;&gt;""))</formula>
    </cfRule>
    <cfRule type="expression" dxfId="217" priority="64">
      <formula>$AC82=1</formula>
    </cfRule>
    <cfRule type="expression" dxfId="216" priority="62">
      <formula>AND($AD82=1,$AC82=1)</formula>
    </cfRule>
  </conditionalFormatting>
  <conditionalFormatting sqref="E101">
    <cfRule type="expression" dxfId="215" priority="73">
      <formula>$AD101=1</formula>
    </cfRule>
    <cfRule type="expression" dxfId="214" priority="72">
      <formula>AND($AD101=1,$AC101=1)</formula>
    </cfRule>
    <cfRule type="expression" dxfId="213" priority="74">
      <formula>$AC101=1</formula>
    </cfRule>
    <cfRule type="expression" dxfId="212" priority="75">
      <formula>AND($R101="X",OR($B101&lt;&gt;"",$C101&lt;&gt;"",$E101&lt;&gt;"",#REF!&lt;&gt;""))</formula>
    </cfRule>
    <cfRule type="expression" dxfId="211" priority="71">
      <formula>AND($R101="X",OR($B101&lt;&gt;"",$C101&lt;&gt;"",$D101&lt;&gt;"",$E101&lt;&gt;""))</formula>
    </cfRule>
  </conditionalFormatting>
  <conditionalFormatting sqref="E112 E145:E149 E151:E171 E174:E183">
    <cfRule type="expression" dxfId="210" priority="28">
      <formula>AND($R112="X",OR($B112&lt;&gt;"",$C112&lt;&gt;"",$D112&lt;&gt;""))</formula>
    </cfRule>
  </conditionalFormatting>
  <conditionalFormatting sqref="E112:E114">
    <cfRule type="expression" dxfId="209" priority="184">
      <formula>AND($R112="X",OR(#REF!&lt;&gt;"",$B112&lt;&gt;"",$C112&lt;&gt;""))</formula>
    </cfRule>
  </conditionalFormatting>
  <conditionalFormatting sqref="E115:E118">
    <cfRule type="expression" dxfId="208" priority="202">
      <formula>AND($R115="X",OR($B115&lt;&gt;"",$C115&lt;&gt;"",$D115&lt;&gt;""))</formula>
    </cfRule>
  </conditionalFormatting>
  <conditionalFormatting sqref="E121">
    <cfRule type="expression" dxfId="207" priority="77">
      <formula>AND($R121="X",OR($B121&lt;&gt;"",$C121&lt;&gt;"",$E121&lt;&gt;"",#REF!&lt;&gt;""))</formula>
    </cfRule>
    <cfRule type="expression" dxfId="206" priority="76">
      <formula>AND($R121="X",OR($B121&lt;&gt;"",$C121&lt;&gt;"",$D121&lt;&gt;"",$E121&lt;&gt;""))</formula>
    </cfRule>
    <cfRule type="expression" dxfId="205" priority="78">
      <formula>$AC121=1</formula>
    </cfRule>
  </conditionalFormatting>
  <conditionalFormatting sqref="E121:E122 E9:E110 F123:F124 E125:E128">
    <cfRule type="expression" dxfId="204" priority="158">
      <formula>AND($R9="X",OR($B9&lt;&gt;"",$C9&lt;&gt;"",$D9&lt;&gt;""))</formula>
    </cfRule>
  </conditionalFormatting>
  <conditionalFormatting sqref="E123:E124">
    <cfRule type="expression" dxfId="203" priority="8">
      <formula>AND($AD123=1,$AC123=1)</formula>
    </cfRule>
    <cfRule type="expression" dxfId="202" priority="7">
      <formula>AND($R123="X",$B123&lt;&gt;"")</formula>
    </cfRule>
    <cfRule type="expression" dxfId="201" priority="12">
      <formula>AND(NOT(ISBLANK($W123)),ISBLANK($AC123),ISBLANK($AD123))</formula>
    </cfRule>
    <cfRule type="expression" dxfId="200" priority="10">
      <formula>OR($AD123="X",$AC123="X")</formula>
    </cfRule>
    <cfRule type="expression" dxfId="199" priority="11">
      <formula>$AC123=1</formula>
    </cfRule>
    <cfRule type="expression" dxfId="198" priority="9">
      <formula>$AD123=1</formula>
    </cfRule>
  </conditionalFormatting>
  <conditionalFormatting sqref="E130:E144">
    <cfRule type="expression" dxfId="197" priority="50">
      <formula>AND($R130="X",OR($B130&lt;&gt;"",$C130&lt;&gt;"",$D130&lt;&gt;""))</formula>
    </cfRule>
  </conditionalFormatting>
  <conditionalFormatting sqref="E150">
    <cfRule type="expression" dxfId="196" priority="736">
      <formula>AND($R150="X",OR($B150&lt;&gt;"",#REF!&lt;&gt;"",$D150&lt;&gt;""))</formula>
    </cfRule>
  </conditionalFormatting>
  <conditionalFormatting sqref="E153">
    <cfRule type="expression" dxfId="195" priority="91">
      <formula>AND($R153="X",OR($B153&lt;&gt;"",$C153&lt;&gt;"",$D153&lt;&gt;"",$E153&lt;&gt;""))</formula>
    </cfRule>
    <cfRule type="expression" dxfId="194" priority="90">
      <formula>$AC153=1</formula>
    </cfRule>
    <cfRule type="expression" dxfId="193" priority="93">
      <formula>$AD153=1</formula>
    </cfRule>
    <cfRule type="expression" dxfId="192" priority="92">
      <formula>AND($AD153=1,$AC153=1)</formula>
    </cfRule>
  </conditionalFormatting>
  <conditionalFormatting sqref="E156:E157">
    <cfRule type="expression" dxfId="191" priority="110">
      <formula>AND($R156="X",#REF!&lt;&gt;"")</formula>
    </cfRule>
    <cfRule type="expression" dxfId="190" priority="107">
      <formula>AND($AD156=1,$AC156=1)</formula>
    </cfRule>
    <cfRule type="expression" dxfId="189" priority="106">
      <formula>OR($AD156="X",$AC156="X")</formula>
    </cfRule>
    <cfRule type="expression" dxfId="188" priority="108">
      <formula>$AD156=1</formula>
    </cfRule>
    <cfRule type="expression" dxfId="187" priority="109">
      <formula>$AC156=1</formula>
    </cfRule>
  </conditionalFormatting>
  <conditionalFormatting sqref="E172">
    <cfRule type="expression" dxfId="186" priority="776">
      <formula>AND($R172="X",OR($B172&lt;&gt;"",$C172&lt;&gt;"",#REF!&lt;&gt;""))</formula>
    </cfRule>
  </conditionalFormatting>
  <conditionalFormatting sqref="E173">
    <cfRule type="expression" dxfId="185" priority="775">
      <formula>AND($R173="X",OR($B173&lt;&gt;"",$C173&lt;&gt;"",$D172&lt;&gt;""))</formula>
    </cfRule>
  </conditionalFormatting>
  <conditionalFormatting sqref="E130:G130 B130:C144">
    <cfRule type="expression" dxfId="184" priority="54">
      <formula>AND($AD130=1,$AC130=1)</formula>
    </cfRule>
    <cfRule type="expression" dxfId="183" priority="56">
      <formula>$AC130=1</formula>
    </cfRule>
    <cfRule type="expression" dxfId="182"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81" priority="29">
      <formula>AND($R112="X",OR($B112&lt;&gt;"",$C112&lt;&gt;"",$D112&lt;&gt;"",$E112&lt;&gt;""))</formula>
    </cfRule>
  </conditionalFormatting>
  <conditionalFormatting sqref="F112:F114">
    <cfRule type="expression" dxfId="180" priority="185">
      <formula>AND($R112="X",OR(#REF!&lt;&gt;"",$B112&lt;&gt;"",$C112&lt;&gt;"",$E112&lt;&gt;""))</formula>
    </cfRule>
  </conditionalFormatting>
  <conditionalFormatting sqref="F115:F118">
    <cfRule type="expression" dxfId="179" priority="203">
      <formula>AND($R115="X",OR($B115&lt;&gt;"",$C115&lt;&gt;"",$D115&lt;&gt;"",$E115&lt;&gt;""))</formula>
    </cfRule>
  </conditionalFormatting>
  <conditionalFormatting sqref="F118:F120 F129:G129">
    <cfRule type="expression" dxfId="178" priority="188">
      <formula>AND($R118="X",OR($B118&lt;&gt;"",$C118&lt;&gt;"",$E118&lt;&gt;"",#REF!&lt;&gt;""))</formula>
    </cfRule>
  </conditionalFormatting>
  <conditionalFormatting sqref="F121:F149 F9:F110">
    <cfRule type="expression" dxfId="177" priority="159">
      <formula>AND($R9="X",OR($B9&lt;&gt;"",$C9&lt;&gt;"",$D9&lt;&gt;"",$E9&lt;&gt;""))</formula>
    </cfRule>
  </conditionalFormatting>
  <conditionalFormatting sqref="F128">
    <cfRule type="expression" dxfId="176" priority="60">
      <formula>AND($R128="X",OR($B128&lt;&gt;"",$C128&lt;&gt;"",$E128&lt;&gt;"",#REF!&lt;&gt;""))</formula>
    </cfRule>
  </conditionalFormatting>
  <conditionalFormatting sqref="F150">
    <cfRule type="expression" dxfId="175" priority="737">
      <formula>AND($R150="X",OR($B150&lt;&gt;"",#REF!&lt;&gt;"",$D150&lt;&gt;"",$E150&lt;&gt;""))</formula>
    </cfRule>
  </conditionalFormatting>
  <conditionalFormatting sqref="F172">
    <cfRule type="expression" dxfId="174" priority="779">
      <formula>AND($R172="X",OR($B172&lt;&gt;"",$C172&lt;&gt;"",#REF!&lt;&gt;"",$E172&lt;&gt;""))</formula>
    </cfRule>
  </conditionalFormatting>
  <conditionalFormatting sqref="F173">
    <cfRule type="expression" dxfId="173" priority="778">
      <formula>AND($R173="X",OR($B173&lt;&gt;"",$C173&lt;&gt;"",$D172&lt;&gt;"",$E173&lt;&gt;""))</formula>
    </cfRule>
  </conditionalFormatting>
  <conditionalFormatting sqref="G9:G110 G121:G128">
    <cfRule type="expression" dxfId="172" priority="160">
      <formula>AND($R9="X",OR($B9&lt;&gt;"",$C9&lt;&gt;"",$D9&lt;&gt;"",$E9&lt;&gt;"",$F9&lt;&gt;""))</formula>
    </cfRule>
  </conditionalFormatting>
  <conditionalFormatting sqref="G112 G151:G171 G174:G183">
    <cfRule type="expression" dxfId="171" priority="30">
      <formula>AND($R112="X",OR($B112&lt;&gt;"",$C112&lt;&gt;"",$D112&lt;&gt;"",$E112&lt;&gt;"",$F112&lt;&gt;""))</formula>
    </cfRule>
  </conditionalFormatting>
  <conditionalFormatting sqref="G112:G114">
    <cfRule type="expression" dxfId="170" priority="186">
      <formula>AND($R112="X",OR(#REF!&lt;&gt;"",$B112&lt;&gt;"",$C112&lt;&gt;"",$E112&lt;&gt;"",$F112&lt;&gt;""))</formula>
    </cfRule>
  </conditionalFormatting>
  <conditionalFormatting sqref="G115:G118">
    <cfRule type="expression" dxfId="169" priority="204">
      <formula>AND($R115="X",OR($B115&lt;&gt;"",$C115&lt;&gt;"",$D115&lt;&gt;"",$E115&lt;&gt;"",$F115&lt;&gt;""))</formula>
    </cfRule>
  </conditionalFormatting>
  <conditionalFormatting sqref="G118:G120">
    <cfRule type="expression" dxfId="168" priority="189">
      <formula>AND($R118="X",OR($B118&lt;&gt;"",$C118&lt;&gt;"",$E118&lt;&gt;"",#REF!&lt;&gt;"",$F118&lt;&gt;""))</formula>
    </cfRule>
  </conditionalFormatting>
  <conditionalFormatting sqref="G129">
    <cfRule type="expression" dxfId="167" priority="98">
      <formula>AND($R129="X",OR($B129&lt;&gt;"",$C129&lt;&gt;"",$D129&lt;&gt;"",$E129&lt;&gt;""))</formula>
    </cfRule>
    <cfRule type="expression" dxfId="166" priority="760">
      <formula>AND($R129="X",OR($B129&lt;&gt;"",$C129&lt;&gt;"",$E129&lt;&gt;"",#REF!&lt;&gt;"",$F129&lt;&gt;""))</formula>
    </cfRule>
  </conditionalFormatting>
  <conditionalFormatting sqref="G130:G149">
    <cfRule type="expression" dxfId="165" priority="52">
      <formula>AND($R130="X",OR($B130&lt;&gt;"",$C130&lt;&gt;"",$D130&lt;&gt;"",$E130&lt;&gt;"",$F130&lt;&gt;""))</formula>
    </cfRule>
  </conditionalFormatting>
  <conditionalFormatting sqref="G150">
    <cfRule type="expression" dxfId="164" priority="738">
      <formula>AND($R150="X",OR($B150&lt;&gt;"",#REF!&lt;&gt;"",$D150&lt;&gt;"",$E150&lt;&gt;"",$F150&lt;&gt;""))</formula>
    </cfRule>
  </conditionalFormatting>
  <conditionalFormatting sqref="G172">
    <cfRule type="expression" dxfId="163" priority="782">
      <formula>AND($R172="X",OR($B172&lt;&gt;"",$C172&lt;&gt;"",#REF!&lt;&gt;"",$E172&lt;&gt;"",$F172&lt;&gt;""))</formula>
    </cfRule>
  </conditionalFormatting>
  <conditionalFormatting sqref="G173">
    <cfRule type="expression" dxfId="162" priority="781">
      <formula>AND($R173="X",OR($B173&lt;&gt;"",$C173&lt;&gt;"",$D172&lt;&gt;"",$E173&lt;&gt;"",$F173&lt;&gt;""))</formula>
    </cfRule>
  </conditionalFormatting>
  <conditionalFormatting sqref="H185:H186 H206:H1046">
    <cfRule type="expression" dxfId="161" priority="319">
      <formula>$Q185="X"</formula>
    </cfRule>
  </conditionalFormatting>
  <conditionalFormatting sqref="I11:I183">
    <cfRule type="expression" dxfId="160" priority="156">
      <formula>$R11="X"</formula>
    </cfRule>
  </conditionalFormatting>
  <conditionalFormatting sqref="Q9:Q183">
    <cfRule type="cellIs" dxfId="159" priority="40" operator="equal">
      <formula>"1..1"</formula>
    </cfRule>
    <cfRule type="cellIs" dxfId="158" priority="42" operator="equal">
      <formula>"0..1"</formula>
    </cfRule>
    <cfRule type="cellIs" dxfId="157"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C84DBD9B-89B8-4E31-88FF-F7E99251B440}"/>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2024-02-16T16:15:49Z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