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ans-repos\SAMU-Hub-Modeles\csv_parser\model\"/>
    </mc:Choice>
  </mc:AlternateContent>
  <xr:revisionPtr revIDLastSave="0" documentId="13_ncr:1_{29E5D377-E1C9-472F-897C-B15E9CBD9EA1}" xr6:coauthVersionLast="47" xr6:coauthVersionMax="47" xr10:uidLastSave="{00000000-0000-0000-0000-000000000000}"/>
  <bookViews>
    <workbookView xWindow="-120" yWindow="-120" windowWidth="29040" windowHeight="15840" tabRatio="914" firstSheet="9"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'RS-DR'!$A$8:$N$63</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17" i="74"/>
  <c r="A16"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4" i="74"/>
  <c r="W64" i="74"/>
  <c r="U64" i="74"/>
  <c r="T64" i="74"/>
  <c r="N64" i="74"/>
  <c r="M64" i="74"/>
  <c r="K64" i="74"/>
  <c r="I64" i="74"/>
  <c r="H64" i="74"/>
  <c r="G64" i="74"/>
  <c r="F64" i="74"/>
  <c r="E64" i="74"/>
  <c r="D64" i="74"/>
  <c r="C64"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4"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18" authorId="2"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3"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4"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<sst xmlns="http://schemas.openxmlformats.org/spreadsheetml/2006/main" count="10675" uniqueCount="2722">
  <si>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</si>
  <si>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</si>
  <si>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</si>
  <si>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</si>
  <si>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</si>
  <si>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</si>
  <si>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</si>
  <si>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</si>
  <si>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</si>
  <si>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</si>
  <si>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</si>
  <si>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</si>
  <si>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</si>
  <si>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</si>
  <si>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</si>
  <si>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</si>
  <si>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</si>
  <si>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</si>
  <si>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</si>
  <si>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</si>
  <si>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</si>
  <si>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</si>
  <si>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</si>
  <si>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</si>
  <si>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</si>
  <si>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</si>
  <si>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</si>
  <si>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</si>
  <si>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</si>
  <si>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</si>
  <si>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</si>
  <si>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</si>
  <si>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</si>
  <si>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</si>
  <si>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</si>
  <si>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</si>
  <si>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</si>
  <si>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</si>
  <si>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</si>
  <si>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</si>
  <si>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</si>
  <si>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</si>
  <si>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</si>
  <si>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</si>
  <si>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</si>
  <si>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</si>
  <si>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</si>
  <si>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</si>
  <si>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</si>
  <si>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</si>
  <si>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</si>
  <si>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</si>
  <si>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</si>
  <si>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</si>
  <si>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</si>
  <si>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</si>
  <si>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</si>
  <si>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</si>
  <si>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</si>
  <si>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</si>
  <si>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</si>
  <si>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</si>
  <si>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</si>
  <si>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</si>
  <si>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</si>
  <si>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</si>
  <si>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</si>
  <si>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</si>
  <si>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</si>
  <si>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</si>
  <si>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</si>
  <si>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</si>
  <si>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</si>
  <si>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</si>
  <si>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</si>
  <si>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</si>
  <si>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</si>
  <si>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</si>
  <si>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</si>
  <si>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</si>
  <si>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</si>
  <si>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</si>
  <si>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</si>
  <si>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</si>
  <si>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</si>
  <si>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</si>
  <si>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</si>
  <si>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</si>
  <si>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</si>
  <si>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</si>
  <si>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</si>
  <si>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</si>
  <si>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</si>
  <si>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</si>
  <si>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</si>
  <si>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</si>
  <si>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</si>
  <si>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</si>
  <si>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</si>
  <si>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</si>
  <si>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</si>
  <si>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</si>
  <si>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</si>
  <si>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</si>
  <si>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</si>
  <si>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</si>
  <si>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</si>
  <si>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</si>
  <si>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</si>
  <si>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</si>
  <si>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</si>
  <si>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</si>
  <si>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</si>
  <si>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</si>
  <si>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</si>
  <si>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</si>
  <si>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</si>
  <si>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</si>
  <si>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</si>
  <si>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</si>
  <si>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</si>
  <si>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</si>
  <si>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</si>
  <si>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</si>
  <si>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</si>
  <si>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</si>
  <si>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</si>
  <si>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</si>
  <si>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</si>
  <si>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</si>
  <si>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</si>
  <si>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</si>
  <si>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</si>
  <si>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</si>
  <si>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</si>
  <si>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</si>
  <si>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</si>
  <si>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</si>
  <si>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</si>
  <si>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</si>
  <si>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</si>
  <si>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</si>
  <si>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</si>
  <si>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</si>
  <si>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</si>
  <si>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</si>
  <si>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</si>
  <si>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</si>
  <si>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</si>
  <si>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</si>
  <si>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</si>
  <si>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</si>
  <si>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</si>
  <si>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</si>
  <si>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</si>
  <si>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</si>
  <si>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</si>
  <si>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</si>
  <si>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</si>
  <si>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</si>
  <si>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</si>
  <si>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</si>
  <si>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</si>
  <si>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</si>
  <si>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</si>
  <si>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</si>
  <si>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</si>
  <si>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</si>
  <si>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</si>
  <si>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</si>
  <si>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</si>
  <si>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</si>
  <si>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</si>
  <si>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</si>
  <si>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</si>
  <si>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</si>
  <si>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</si>
  <si>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</si>
  <si>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</si>
  <si>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</si>
  <si>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</si>
  <si>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</si>
  <si>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</si>
  <si>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</si>
  <si>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</si>
  <si>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</si>
  <si>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</si>
  <si>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</si>
  <si>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</si>
  <si>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</si>
  <si>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</si>
  <si>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</si>
  <si>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</si>
  <si>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</si>
  <si>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</si>
  <si>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</si>
  <si>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</si>
  <si>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</si>
  <si>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</si>
  <si>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</si>
  <si>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</si>
  <si>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</si>
  <si>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</si>
  <si>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</si>
  <si>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</si>
  <si>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</si>
  <si>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</si>
  <si>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</si>
  <si>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</si>
  <si>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</si>
  <si>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</si>
  <si>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</si>
  <si>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</si>
  <si>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</si>
  <si>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</si>
  <si>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</si>
  <si>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</si>
  <si>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</si>
  <si>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</si>
  <si>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</si>
  <si>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</si>
  <si>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</si>
  <si>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</si>
  <si>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</si>
  <si>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</si>
  <si>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</si>
  <si>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</si>
  <si>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</si>
  <si>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</si>
  <si>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</si>
  <si>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</si>
  <si>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</si>
  <si>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</si>
  <si>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</si>
  <si>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</si>
  <si>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</si>
  <si>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</si>
  <si>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</si>
  <si>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</si>
  <si>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</si>
  <si>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</si>
  <si>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</si>
  <si>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</si>
  <si>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</si>
  <si>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</si>
  <si>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</si>
  <si>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</si>
  <si>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</si>
  <si>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</si>
  <si>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</si>
  <si>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</si>
  <si>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</si>
  <si>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</si>
  <si>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</si>
  <si>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</si>
  <si>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</si>
  <si>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</si>
  <si>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</si>
  <si>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</si>
  <si>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</si>
  <si>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</si>
  <si>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</si>
  <si>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</si>
  <si>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</si>
  <si>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</si>
  <si>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</si>
  <si>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</si>
  <si>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</si>
  <si>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</si>
  <si>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</si>
  <si>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</si>
  <si>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</si>
  <si>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</si>
  <si>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</si>
  <si>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</si>
  <si>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</si>
  <si>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</si>
  <si>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</si>
  <si>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</si>
  <si>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</si>
  <si>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</si>
  <si>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</si>
  <si>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</si>
  <si>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</si>
  <si>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</si>
  <si>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</si>
  <si>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</si>
  <si>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</si>
  <si>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</si>
  <si>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</si>
  <si>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</si>
  <si>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</si>
  <si>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</si>
  <si>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</si>
  <si>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</si>
  <si>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</si>
  <si>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</si>
  <si>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</si>
  <si>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</si>
  <si>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</si>
  <si>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</si>
  <si>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</si>
  <si>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</si>
  <si>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</si>
  <si>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</si>
  <si>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</si>
  <si>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</si>
  <si>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</si>
  <si>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</si>
  <si>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</si>
  <si>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</si>
  <si>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</si>
  <si>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</si>
  <si>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</si>
  <si>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</si>
  <si>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</si>
  <si>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</si>
  <si>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</si>
  <si>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</si>
  <si>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</si>
  <si>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</si>
  <si>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</si>
  <si>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</si>
  <si>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</si>
  <si>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</si>
  <si>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</si>
  <si>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</si>
  <si>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</si>
  <si>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</si>
  <si>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</si>
  <si>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</si>
  <si>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</si>
  <si>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</si>
  <si>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</si>
  <si>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</si>
  <si>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</si>
  <si>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</si>
  <si>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</si>
  <si>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</si>
  <si>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</si>
  <si>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</si>
  <si>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</si>
  <si>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</si>
  <si>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</si>
  <si>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</si>
  <si>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</si>
  <si>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</si>
  <si>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</si>
  <si>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</si>
  <si>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</si>
  <si>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</si>
  <si>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</si>
  <si>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</si>
  <si>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</si>
  <si>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</si>
  <si>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</si>
  <si>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</si>
  <si>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</si>
  <si>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</si>
  <si>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</si>
  <si>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</si>
  <si>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</si>
  <si>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</si>
  <si>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</si>
  <si>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</si>
  <si>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</si>
  <si>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</si>
  <si>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</si>
  <si>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</si>
  <si>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</si>
  <si>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</si>
  <si>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</si>
  <si>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</si>
  <si>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</si>
  <si>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</si>
  <si>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</si>
  <si>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</si>
  <si>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</si>
  <si>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</si>
  <si>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</si>
  <si>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</si>
  <si>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</si>
  <si>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</si>
  <si>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</si>
  <si>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</si>
  <si>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</si>
  <si>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</si>
  <si>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</si>
  <si>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</si>
  <si>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</si>
  <si>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</si>
  <si>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</si>
  <si>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</si>
  <si>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</si>
  <si>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</si>
  <si>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</si>
  <si>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</si>
  <si>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</si>
  <si>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</si>
  <si>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</si>
  <si>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</si>
  <si>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</si>
  <si>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</si>
  <si>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</si>
  <si>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</si>
  <si>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</si>
  <si>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</si>
  <si>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</si>
  <si>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</si>
  <si>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</si>
  <si>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</si>
  <si>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</si>
  <si>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</si>
  <si>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</si>
  <si>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</si>
  <si>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</si>
  <si>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</si>
  <si>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</si>
  <si>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</si>
  <si>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</si>
  <si>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</si>
  <si>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</si>
  <si>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</si>
  <si>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</si>
  <si>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</si>
  <si>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</si>
  <si>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</si>
  <si>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</si>
  <si>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</si>
  <si>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</si>
  <si>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</si>
  <si>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</si>
  <si>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</si>
  <si>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</si>
  <si>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</si>
  <si>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</si>
  <si>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</si>
  <si>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</si>
  <si>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</si>
  <si>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</si>
  <si>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</si>
  <si>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</si>
  <si>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</si>
  <si>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</si>
  <si>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</si>
  <si>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</si>
  <si>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</si>
  <si>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</si>
  <si>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</si>
  <si>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</si>
  <si>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</si>
  <si>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</si>
  <si>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</si>
  <si>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</si>
  <si>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</si>
  <si>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</si>
  <si>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</si>
  <si>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</si>
  <si>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</si>
  <si>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</si>
  <si>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</si>
  <si>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</si>
  <si>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</si>
  <si>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</si>
  <si>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</si>
  <si>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</si>
  <si>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</si>
  <si>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</si>
  <si>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</si>
  <si>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</si>
  <si>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</si>
  <si>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</si>
  <si>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</si>
  <si>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</si>
  <si>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</si>
  <si>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</si>
  <si>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</si>
  <si>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</si>
  <si>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</si>
  <si>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</si>
  <si>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</si>
  <si>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</si>
  <si>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</si>
  <si>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</si>
  <si>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</si>
  <si>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</si>
  <si>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</si>
  <si>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</si>
  <si>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</si>
  <si>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</si>
  <si>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</si>
  <si>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</si>
  <si>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</si>
  <si>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</si>
  <si>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</si>
  <si>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</si>
  <si>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</si>
  <si>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</si>
  <si>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</si>
  <si>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</si>
  <si>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</si>
  <si>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</si>
  <si>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</si>
  <si>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</si>
  <si>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</si>
  <si>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</si>
  <si>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</si>
  <si>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</si>
  <si>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</si>
  <si>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</si>
  <si>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</si>
  <si>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</si>
  <si>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</si>
  <si>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</si>
  <si>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</si>
  <si>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</si>
  <si>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</si>
  <si>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</si>
  <si>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</si>
  <si>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</si>
  <si>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</si>
  <si>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</si>
  <si>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</si>
  <si>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</si>
  <si>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</si>
  <si>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</si>
  <si>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</si>
  <si>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</si>
  <si>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</si>
  <si>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</si>
  <si>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</si>
  <si>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</si>
  <si>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</si>
  <si>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</si>
  <si>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</si>
  <si>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</si>
  <si>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</si>
  <si>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</si>
  <si>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</si>
  <si>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</si>
  <si>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</si>
  <si>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</si>
  <si>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</si>
  <si>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</si>
  <si>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</si>
  <si>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</si>
  <si>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</si>
  <si>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</si>
  <si>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</si>
  <si>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</si>
  <si>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</si>
  <si>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</si>
  <si>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</si>
  <si>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</si>
  <si>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</si>
  <si>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</si>
  <si>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</si>
  <si>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</si>
  <si>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</si>
  <si>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</si>
  <si>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</si>
  <si>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</si>
  <si>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</si>
  <si>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</si>
  <si>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</si>
  <si>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</si>
  <si>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</si>
  <si>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</si>
  <si>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</si>
  <si>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</si>
  <si>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</si>
  <si>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</si>
  <si>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</si>
  <si>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</si>
  <si>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</si>
  <si>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</si>
  <si>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</si>
  <si>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</si>
  <si>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</si>
  <si>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</si>
  <si>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</si>
  <si>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</si>
  <si>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</si>
  <si>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</si>
  <si>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</si>
  <si>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</si>
  <si>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</si>
  <si>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</si>
  <si>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</si>
  <si>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</si>
  <si>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</si>
  <si>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</si>
  <si>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</si>
  <si>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</si>
  <si>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</si>
  <si>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</si>
  <si>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</si>
  <si>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</si>
  <si>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</si>
  <si>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</si>
  <si>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</si>
  <si>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</si>
  <si>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</si>
  <si>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</si>
  <si>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</si>
  <si>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</si>
  <si>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</si>
  <si>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</si>
  <si>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</si>
  <si>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</si>
  <si>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</si>
  <si>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</si>
  <si>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</si>
  <si>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</si>
  <si>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</si>
  <si>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</si>
  <si>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</si>
  <si>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</si>
  <si>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</si>
  <si>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</si>
  <si>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</si>
  <si>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</si>
  <si>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</si>
  <si>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</si>
  <si>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</si>
  <si>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</si>
  <si>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</si>
  <si>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</si>
  <si>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</si>
  <si>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</si>
  <si>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</si>
  <si>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</si>
  <si>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</si>
  <si>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</si>
  <si>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</si>
  <si>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</si>
  <si>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</si>
  <si>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</si>
  <si>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</si>
  <si>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</si>
  <si>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</si>
  <si>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</si>
  <si>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</si>
  <si>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</si>
  <si>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</si>
  <si>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</si>
  <si>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</si>
  <si>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</si>
  <si>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</si>
  <si>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</si>
  <si>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</si>
  <si>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</si>
  <si>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</si>
  <si>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</si>
  <si>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</si>
  <si>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</si>
  <si>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</si>
  <si>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</si>
  <si>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</si>
  <si>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</si>
  <si>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</si>
  <si>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</si>
  <si>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</si>
  <si>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</si>
  <si>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</si>
  <si>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</si>
  <si>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</si>
  <si>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</si>
  <si>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</si>
  <si>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</si>
  <si>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</si>
  <si>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</si>
  <si>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</si>
  <si>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</si>
  <si>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</si>
  <si>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</si>
  <si>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</si>
  <si>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</si>
  <si>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</si>
  <si>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</si>
  <si>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</si>
  <si>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</si>
  <si>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</si>
  <si>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</si>
  <si>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</si>
  <si>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</si>
  <si>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</si>
  <si>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</si>
  <si>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</si>
  <si>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</si>
  <si>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</si>
  <si>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</si>
  <si>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</si>
  <si>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</si>
  <si>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</si>
  <si>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</si>
  <si>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</si>
  <si>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</si>
  <si>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</si>
  <si>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</si>
  <si>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</si>
  <si>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</si>
  <si>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</si>
  <si>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</si>
  <si>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</si>
  <si>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</si>
  <si>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</si>
  <si>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</si>
  <si>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</si>
  <si>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</si>
  <si>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</si>
  <si>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</si>
  <si>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</si>
  <si>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</si>
  <si>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</si>
  <si>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</si>
  <si>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</si>
  <si>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</si>
  <si>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</si>
  <si>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</si>
  <si>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</si>
  <si>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</si>
  <si>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</si>
  <si>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</si>
  <si>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</si>
  <si>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</si>
  <si>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</si>
  <si>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</si>
  <si>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</si>
  <si>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</si>
  <si>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</si>
  <si>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</si>
  <si>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</si>
  <si>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</si>
  <si>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</si>
  <si>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</si>
  <si>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</si>
  <si>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</si>
  <si>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</si>
  <si>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</si>
  <si>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</si>
  <si>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</si>
  <si>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</si>
  <si>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</si>
  <si>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</si>
  <si>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</si>
  <si>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</si>
  <si>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</si>
  <si>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</si>
  <si>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</si>
  <si>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</si>
  <si>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</si>
  <si>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</si>
  <si>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</si>
  <si>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</si>
  <si>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</si>
  <si>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</si>
  <si>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</si>
  <si>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</si>
  <si>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</si>
  <si>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</si>
  <si>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</si>
  <si>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</si>
  <si>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</si>
  <si>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</si>
  <si>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</si>
  <si>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</si>
  <si>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</si>
  <si>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</si>
  <si>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</si>
  <si>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</si>
  <si>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</si>
  <si>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</si>
  <si>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</si>
  <si>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</si>
  <si>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</si>
  <si>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</si>
  <si>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</si>
  <si>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</si>
  <si>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</si>
  <si>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</si>
  <si>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</si>
  <si>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</si>
  <si>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</si>
  <si>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</si>
  <si>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</si>
  <si>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</si>
  <si>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</si>
  <si>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</si>
  <si>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</si>
  <si>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</si>
  <si>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</si>
  <si>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</si>
  <si>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</si>
  <si>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</si>
  <si>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</si>
  <si>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</si>
  <si>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</si>
  <si>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</si>
  <si>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</si>
  <si>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</si>
  <si>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</si>
  <si>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</si>
  <si>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</si>
  <si>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</si>
  <si>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</si>
  <si>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</si>
  <si>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</si>
  <si>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</si>
  <si>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</si>
  <si>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</si>
  <si>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</si>
  <si>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</si>
  <si>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</si>
  <si>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</si>
  <si>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</si>
  <si>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</si>
  <si>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</si>
  <si>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</si>
  <si>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</si>
  <si>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</si>
  <si>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</si>
  <si>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</si>
  <si>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</si>
  <si>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</si>
  <si>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</si>
  <si>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</si>
  <si>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</si>
  <si>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</si>
  <si>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</si>
  <si>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</si>
  <si>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</si>
  <si>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</si>
  <si>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</si>
  <si>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</si>
  <si>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</si>
  <si>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</si>
  <si>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</si>
  <si>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</si>
  <si>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</si>
  <si>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</si>
  <si>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</si>
  <si>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</si>
  <si>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</si>
  <si>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</si>
  <si>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</si>
  <si>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</si>
  <si>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</si>
  <si>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</si>
  <si>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</si>
  <si>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</si>
  <si>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</si>
  <si>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</si>
  <si>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</si>
  <si>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</si>
  <si>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</si>
  <si>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</si>
  <si>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</si>
  <si>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</si>
  <si>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</si>
  <si>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</si>
  <si>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</si>
  <si>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</si>
  <si>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</si>
  <si>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</si>
  <si>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</si>
  <si>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</si>
  <si>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</si>
  <si>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</si>
  <si>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</si>
  <si>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</si>
  <si>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</si>
  <si>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</si>
  <si>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</si>
  <si>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</si>
  <si>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</si>
  <si>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</si>
  <si>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</si>
  <si>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</si>
  <si>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</si>
  <si>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</si>
  <si>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</si>
  <si>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</si>
  <si>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</si>
  <si>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</si>
  <si>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</si>
  <si>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</si>
  <si>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</si>
  <si>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</si>
  <si>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</si>
  <si>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</si>
  <si>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</si>
  <si>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</si>
  <si>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</si>
  <si>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</si>
  <si>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</si>
  <si>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</si>
  <si>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</si>
  <si>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</si>
  <si>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</si>
  <si>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</si>
  <si>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</si>
  <si>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</si>
  <si>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</si>
  <si>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</si>
  <si>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</si>
  <si>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</si>
  <si>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</si>
  <si>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</si>
  <si>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</si>
  <si>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</si>
  <si>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</si>
  <si>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</si>
  <si>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</si>
  <si>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</si>
  <si>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</si>
  <si>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</si>
  <si>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</si>
  <si>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</si>
  <si>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</si>
  <si>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</si>
  <si>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</si>
  <si>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</si>
  <si>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</si>
  <si>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</si>
  <si>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</si>
  <si>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</si>
  <si>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</si>
  <si>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</si>
  <si>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</si>
  <si>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</si>
  <si>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</si>
  <si>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</si>
  <si>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</si>
  <si>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</si>
  <si>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</si>
  <si>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</si>
  <si>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</si>
  <si>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</si>
  <si>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</si>
  <si>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</si>
  <si>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</si>
  <si>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</si>
  <si>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</si>
  <si>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</si>
  <si>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</si>
  <si>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</si>
  <si>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</si>
  <si>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</si>
  <si>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</si>
  <si>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</si>
  <si>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</si>
  <si>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</si>
  <si>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</si>
  <si>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</si>
  <si>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</si>
  <si>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</si>
  <si>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</si>
  <si>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</si>
  <si>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</si>
  <si>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</si>
  <si>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</si>
  <si>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</si>
  <si>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</si>
  <si>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</si>
  <si>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</si>
  <si>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</si>
  <si>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</si>
  <si>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</si>
  <si>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</si>
  <si>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</si>
  <si>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</si>
  <si>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</si>
  <si>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</si>
  <si>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</si>
  <si>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</si>
  <si>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</si>
  <si>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</si>
  <si>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</si>
  <si>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</si>
  <si>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</si>
  <si>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</si>
  <si>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</si>
  <si>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</si>
  <si>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</si>
  <si>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</si>
  <si>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</si>
  <si>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</si>
  <si>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</si>
  <si>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</si>
  <si>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</si>
  <si>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</si>
  <si>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</si>
  <si>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</si>
  <si>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</si>
  <si>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</si>
  <si>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</si>
  <si>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</si>
  <si>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</si>
  <si>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</si>
  <si>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</si>
  <si>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</si>
  <si>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</si>
  <si>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</si>
  <si>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</si>
  <si>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</si>
  <si>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</si>
  <si>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</si>
  <si>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</si>
  <si>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</si>
  <si>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</si>
  <si>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</si>
  <si>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</si>
  <si>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</si>
  <si>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</si>
  <si>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</si>
  <si>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</si>
  <si>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</si>
  <si>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</si>
  <si>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</si>
  <si>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</si>
  <si>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</si>
  <si>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</si>
  <si>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</si>
  <si>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</si>
  <si>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</si>
  <si>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</si>
  <si>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</si>
  <si>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</si>
  <si>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</si>
  <si>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</si>
  <si>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</si>
  <si>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</si>
  <si>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</si>
  <si>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</si>
  <si>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</si>
  <si>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</si>
  <si>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</si>
  <si>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</si>
  <si>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</si>
  <si>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</si>
  <si>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</si>
  <si>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</si>
  <si>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</si>
  <si>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</si>
  <si>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</si>
  <si>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</si>
  <si>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</si>
  <si>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</si>
  <si>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</si>
  <si>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</si>
  <si>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</si>
  <si>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</si>
  <si>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</si>
  <si>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</si>
  <si>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</si>
  <si>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</si>
  <si>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</si>
  <si>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</si>
  <si>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</si>
  <si>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</si>
  <si>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</si>
  <si>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</si>
  <si>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</si>
  <si>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</si>
  <si>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</si>
  <si>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</si>
  <si>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</si>
  <si>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</si>
  <si>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</si>
  <si>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</si>
  <si>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</si>
  <si>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</si>
  <si>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</si>
  <si>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</si>
  <si>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</si>
  <si>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</si>
  <si>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</si>
  <si>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</si>
  <si>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</si>
  <si>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</si>
  <si>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</si>
  <si>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</si>
  <si>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</si>
  <si>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</si>
  <si>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</si>
  <si>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</si>
  <si>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</si>
  <si>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</si>
  <si>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</si>
  <si>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</si>
  <si>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</si>
  <si>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</si>
  <si>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</si>
  <si>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</si>
  <si>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</si>
  <si>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</si>
  <si>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</si>
  <si>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</si>
  <si>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</si>
  <si>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</si>
  <si>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</si>
  <si>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</si>
  <si>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</si>
  <si>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</si>
  <si>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</si>
  <si>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</si>
  <si>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</si>
  <si>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</si>
  <si>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</si>
  <si>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</si>
  <si>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</si>
  <si>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</si>
  <si>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</si>
  <si>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</si>
  <si>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</si>
  <si>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</si>
  <si>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</si>
  <si>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</si>
  <si>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</si>
  <si>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</si>
  <si>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</si>
  <si>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</si>
  <si>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</si>
  <si>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</si>
  <si>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</si>
  <si>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</si>
  <si>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</si>
  <si>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</si>
  <si>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</si>
  <si>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</si>
  <si>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</si>
  <si>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</si>
  <si>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</si>
  <si>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</si>
  <si>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</si>
  <si>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</si>
  <si>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</si>
  <si>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</si>
  <si>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</si>
  <si>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</si>
  <si>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</si>
  <si>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</si>
  <si>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</si>
  <si>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</si>
  <si>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</si>
  <si>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</si>
  <si>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</si>
  <si>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</si>
  <si>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</si>
  <si>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</si>
  <si>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</si>
  <si>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</si>
  <si>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</si>
  <si>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</si>
  <si>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</si>
  <si>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</si>
  <si>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</si>
  <si>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</si>
  <si>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</si>
  <si>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</si>
  <si>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</si>
  <si>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</si>
  <si>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</si>
  <si>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</si>
  <si>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</si>
  <si>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</si>
  <si>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</si>
  <si>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</si>
  <si>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</si>
  <si>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</si>
  <si>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</si>
  <si>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</si>
  <si>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</si>
  <si>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</si>
  <si>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</si>
  <si>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</si>
  <si>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</si>
  <si>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</si>
  <si>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</si>
  <si>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</si>
  <si>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</si>
  <si>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</si>
  <si>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</si>
  <si>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</si>
  <si>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</si>
  <si>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</si>
  <si>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</si>
  <si>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</si>
  <si>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</si>
  <si>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</si>
  <si>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</si>
  <si>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</si>
  <si>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</si>
  <si>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</si>
  <si>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</si>
  <si>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</si>
  <si>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</si>
  <si>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</si>
  <si>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</si>
  <si>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</si>
  <si>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</si>
  <si>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</si>
  <si>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</si>
  <si>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</si>
  <si>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</si>
  <si>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</si>
  <si>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</si>
  <si>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</si>
  <si>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</si>
  <si>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</si>
  <si>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</si>
  <si>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</si>
  <si>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</si>
  <si>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</si>
  <si>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</si>
  <si>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</si>
  <si>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</si>
  <si>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</si>
  <si>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</si>
  <si>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</si>
  <si>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</si>
  <si>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</si>
  <si>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</si>
  <si>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</si>
  <si>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</si>
  <si>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</si>
  <si>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</si>
  <si>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</si>
  <si>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</si>
  <si>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</si>
  <si>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</si>
  <si>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</si>
  <si>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</si>
  <si>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</si>
  <si>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</si>
  <si>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</si>
  <si>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</si>
  <si>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</si>
  <si>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</si>
  <si>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</si>
  <si>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</si>
  <si>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</si>
  <si>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</si>
  <si>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</si>
  <si>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</si>
  <si>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</si>
  <si>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</si>
  <si>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</si>
  <si>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</si>
  <si>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</si>
  <si>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</si>
  <si>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</si>
  <si>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</si>
  <si>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</si>
  <si>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</si>
  <si>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</si>
  <si>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</si>
  <si>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</si>
  <si>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</si>
  <si>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</si>
  <si>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</si>
  <si>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</si>
  <si>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</si>
  <si>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</si>
  <si>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</si>
  <si>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</si>
  <si>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</si>
  <si>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</si>
  <si>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</si>
  <si>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</si>
  <si>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</si>
  <si>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</si>
  <si>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</si>
  <si>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</si>
  <si>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</si>
  <si>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</si>
  <si>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</si>
  <si>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</si>
  <si>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</si>
  <si>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</si>
  <si>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</si>
  <si>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</si>
  <si>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</si>
  <si>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</si>
  <si>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</si>
  <si>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</si>
  <si>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</si>
  <si>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</si>
  <si>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</si>
  <si>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</si>
  <si>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</si>
  <si>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</si>
  <si>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</si>
  <si>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</si>
  <si>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</si>
  <si>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</si>
  <si>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</si>
  <si>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</si>
  <si>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</si>
  <si>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</si>
  <si>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</si>
  <si>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</si>
  <si>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</si>
  <si>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</si>
  <si>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</si>
  <si>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</si>
  <si>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</si>
  <si>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</si>
  <si>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</si>
  <si>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</si>
  <si>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</si>
  <si>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</si>
  <si>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</si>
  <si>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</si>
  <si>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</si>
  <si>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</si>
  <si>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</si>
  <si>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</si>
  <si>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</si>
  <si>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</si>
  <si>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</si>
  <si>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</si>
  <si>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</si>
  <si>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</si>
  <si>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</si>
  <si>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</si>
  <si>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</si>
  <si>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</si>
  <si>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</si>
  <si>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</si>
  <si>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</si>
  <si>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</si>
  <si>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</si>
  <si>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</si>
  <si>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</si>
  <si>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</si>
  <si>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</si>
  <si>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</si>
  <si>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</si>
  <si>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</si>
  <si>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</si>
  <si>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</si>
  <si>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</si>
  <si>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</si>
  <si>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</si>
  <si>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</si>
  <si>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</si>
  <si>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</si>
  <si>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</si>
  <si>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</si>
  <si>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</si>
  <si>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</si>
  <si>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</si>
  <si>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</si>
  <si>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</si>
  <si>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</si>
  <si>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</si>
  <si>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</si>
  <si>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</si>
  <si>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</si>
  <si>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</si>
  <si>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</si>
  <si>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</si>
  <si>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</si>
  <si>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</si>
  <si>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</si>
  <si>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</si>
  <si>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</si>
  <si>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</si>
  <si>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</si>
  <si>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</si>
  <si>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</si>
  <si>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</si>
  <si>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</si>
  <si>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</si>
  <si>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</si>
  <si>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</si>
  <si>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</si>
  <si>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</si>
  <si>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</si>
  <si>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</si>
  <si>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</si>
  <si>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</si>
  <si>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</si>
  <si>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</si>
  <si>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</si>
  <si>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</si>
  <si>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</si>
  <si>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</si>
  <si>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</si>
  <si>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</si>
  <si>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</si>
  <si>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</si>
  <si>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</si>
  <si>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</si>
  <si>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</si>
  <si>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</si>
  <si>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</si>
  <si>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</si>
  <si>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</si>
  <si>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</si>
  <si>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</si>
  <si>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</si>
  <si>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</si>
  <si>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</si>
  <si>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</si>
  <si>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</si>
  <si>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</si>
  <si>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</si>
  <si>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</si>
  <si>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</si>
  <si>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</si>
  <si>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</si>
  <si>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</si>
  <si>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</si>
  <si>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</si>
  <si>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</si>
  <si>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</si>
  <si>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</si>
  <si>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</si>
  <si>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</si>
  <si>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</si>
  <si>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</si>
  <si>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</si>
  <si>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</si>
  <si>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</si>
  <si>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</si>
  <si>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</si>
  <si>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</si>
  <si>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</si>
  <si>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</si>
  <si>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</si>
  <si>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</si>
  <si>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</si>
  <si>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</si>
  <si>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</si>
  <si>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</si>
  <si>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</si>
  <si>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</si>
  <si>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</si>
  <si>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</si>
  <si>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</si>
  <si>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</si>
  <si>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</si>
  <si>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</si>
  <si>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</si>
  <si>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</si>
  <si>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</si>
  <si>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</si>
  <si>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</si>
  <si>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</si>
  <si>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</si>
  <si>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</si>
  <si>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</si>
  <si>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</si>
  <si>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</si>
  <si>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</si>
  <si>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</si>
  <si>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</si>
  <si>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</si>
  <si>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</si>
  <si>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</si>
  <si>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</si>
  <si>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</si>
  <si>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</si>
  <si>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</si>
  <si>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</si>
  <si>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</si>
  <si>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</si>
  <si>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</si>
  <si>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</si>
  <si>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</si>
  <si>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</si>
  <si>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</si>
  <si>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</si>
  <si>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</si>
  <si>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</si>
  <si>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</si>
  <si>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</si>
  <si>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</si>
  <si>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</si>
  <si>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</si>
  <si>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</si>
  <si>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</si>
  <si>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</si>
  <si>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</si>
  <si>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</si>
  <si>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</si>
  <si>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</si>
  <si>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</si>
  <si>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</si>
  <si>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</si>
  <si>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</si>
  <si>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</si>
  <si>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</si>
  <si>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</si>
  <si>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</si>
  <si>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</si>
  <si>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</si>
  <si>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</si>
  <si>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</si>
  <si>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</si>
  <si>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</si>
  <si>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</si>
  <si>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</si>
  <si>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</si>
  <si>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</si>
  <si>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</si>
  <si>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</si>
  <si>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</si>
  <si>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</si>
  <si>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</si>
  <si>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</si>
  <si>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</si>
  <si>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</si>
  <si>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</si>
  <si>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</si>
  <si>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</si>
  <si>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</si>
  <si>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</si>
  <si>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</si>
  <si>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</si>
  <si>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</si>
  <si>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</si>
  <si>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</si>
  <si>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</si>
  <si>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</si>
  <si>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</si>
  <si>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</si>
  <si>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</si>
  <si>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</si>
  <si>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</si>
  <si>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</si>
  <si>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</si>
  <si>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</si>
  <si>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</si>
  <si>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</si>
  <si>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</si>
  <si>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</si>
  <si>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</si>
  <si>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</si>
  <si>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</si>
  <si>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</si>
  <si>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</si>
  <si>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</si>
  <si>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</si>
  <si>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</si>
  <si>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</si>
  <si>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</si>
  <si>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</si>
  <si>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</si>
  <si>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</si>
  <si>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</si>
  <si>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</si>
  <si>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</si>
  <si>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</si>
  <si>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</si>
  <si>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</si>
  <si>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</si>
  <si>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</si>
  <si>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</si>
  <si>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</si>
  <si>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</si>
  <si>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</si>
  <si>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</si>
  <si>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</si>
  <si>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</si>
  <si>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</si>
  <si>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</si>
  <si>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</si>
  <si>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</si>
  <si>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</si>
  <si>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</si>
  <si>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</si>
  <si>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</si>
  <si>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</si>
  <si>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</si>
  <si>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</si>
  <si>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</si>
  <si>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</si>
  <si>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</si>
  <si>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</si>
  <si>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</si>
  <si>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</si>
  <si>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</si>
  <si>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</si>
  <si>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</si>
  <si>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</si>
  <si>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</si>
  <si>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</si>
  <si>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</si>
  <si>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</si>
  <si>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</si>
  <si>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</si>
  <si>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</si>
  <si>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</si>
  <si>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</si>
  <si>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</si>
  <si>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</si>
  <si>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</si>
  <si>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</si>
  <si>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</si>
  <si>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</si>
  <si>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</si>
  <si>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</si>
  <si>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</si>
  <si>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</si>
  <si>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</si>
  <si>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</si>
  <si>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</si>
  <si>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</si>
  <si>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</si>
  <si>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</si>
  <si>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</si>
  <si>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</si>
  <si>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</si>
  <si>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</si>
  <si>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</si>
  <si>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</si>
  <si>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</si>
  <si>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</si>
  <si>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</si>
  <si>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</si>
  <si>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</si>
  <si>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</si>
  <si>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</si>
  <si>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</si>
  <si>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</si>
  <si>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</si>
  <si>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</si>
  <si>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</si>
  <si>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</si>
  <si>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</si>
  <si>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</si>
  <si>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</si>
  <si>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</si>
  <si>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</si>
  <si>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ENUM: 0, 1, PLUSIEURS, BEAUCOUP, INCONNU, NON DEFINI</t>
  </si>
  <si>
    <t>ENUM: NOURRISSON, ENFANT, ADULTE, SENIOR</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</si>
  <si>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</si>
  <si>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</si>
  <si>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</si>
  <si>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</si>
  <si>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</si>
  <si>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</si>
  <si>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</si>
  <si>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</si>
  <si>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</si>
  <si>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</si>
  <si>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</si>
  <si>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</si>
  <si>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</si>
  <si>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</si>
  <si>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</si>
  <si>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</si>
  <si>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</si>
  <si>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</si>
  <si>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</si>
  <si>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</si>
  <si>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</si>
  <si>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</si>
  <si>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</si>
  <si>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</si>
  <si>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</si>
  <si>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</si>
  <si>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</si>
  <si>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</si>
  <si>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</si>
  <si>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</si>
  <si>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</si>
  <si>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</si>
  <si>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ENUM :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</si>
  <si>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</si>
  <si>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</si>
  <si>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</si>
  <si>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</si>
  <si>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</si>
  <si>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</si>
  <si>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</si>
  <si>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</si>
  <si>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</si>
  <si>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</si>
  <si>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</si>
  <si>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</si>
  <si>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</si>
  <si>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</si>
  <si>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</si>
  <si>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</si>
  <si>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</si>
  <si>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</si>
  <si>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</si>
  <si>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</si>
  <si>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</si>
  <si>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</si>
  <si>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</si>
  <si>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</si>
  <si>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</si>
  <si>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</si>
  <si>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</si>
  <si>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</si>
  <si>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</si>
  <si>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</si>
  <si>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</si>
  <si>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</si>
  <si>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</si>
  <si>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</si>
  <si>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</si>
  <si>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</si>
  <si>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</si>
  <si>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</si>
  <si>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</si>
  <si>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</si>
  <si>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</si>
  <si>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</si>
  <si>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</si>
  <si>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</si>
  <si>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</si>
  <si>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</si>
  <si>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</si>
  <si>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</si>
  <si>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</si>
  <si>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</si>
  <si>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</si>
  <si>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</si>
  <si>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</si>
  <si>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</si>
  <si>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</si>
  <si>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</si>
  <si>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</si>
  <si>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</si>
  <si>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</si>
  <si>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</si>
  <si>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</si>
  <si>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</si>
  <si>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</si>
  <si>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</si>
  <si>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</si>
  <si>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</si>
  <si>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</si>
  <si>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</si>
  <si>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</si>
  <si>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</si>
  <si>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</si>
  <si>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</si>
  <si>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</si>
  <si>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</si>
  <si>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</si>
  <si>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</si>
  <si>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</si>
  <si>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</si>
  <si>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</si>
  <si>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</si>
  <si>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</si>
  <si>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</si>
  <si>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</si>
  <si>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</si>
  <si>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</si>
  <si>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</si>
  <si>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</si>
  <si>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</si>
  <si>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</si>
  <si>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</si>
  <si>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</si>
  <si>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</si>
  <si>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</si>
  <si>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</si>
  <si>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</si>
  <si>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</si>
  <si>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</si>
  <si>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</si>
  <si>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</si>
  <si>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</si>
  <si>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</si>
  <si>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</si>
  <si>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</si>
  <si>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</si>
  <si>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</si>
  <si>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</si>
  <si>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</si>
  <si>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</si>
  <si>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</si>
  <si>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</si>
  <si>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</si>
  <si>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</si>
  <si>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</si>
  <si>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</si>
  <si>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</si>
  <si>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</si>
  <si>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</si>
  <si>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</si>
  <si>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</si>
  <si>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</si>
  <si>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</si>
  <si>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</si>
  <si>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</si>
  <si>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</si>
  <si>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</si>
  <si>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</si>
  <si>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</si>
  <si>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</si>
  <si>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</si>
  <si>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</si>
  <si>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</si>
  <si>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</si>
  <si>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</si>
  <si>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</si>
  <si>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</si>
  <si>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</si>
  <si>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</si>
  <si>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</si>
  <si>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</si>
  <si>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</si>
  <si>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</si>
  <si>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</si>
  <si>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</si>
  <si>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</si>
  <si>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</si>
  <si>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</si>
  <si>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</si>
  <si>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</si>
  <si>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</si>
  <si>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</si>
  <si>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</si>
  <si>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</si>
  <si>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</si>
  <si>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</si>
  <si>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</si>
  <si>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</si>
  <si>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</si>
  <si>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</si>
  <si>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</si>
  <si>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</si>
  <si>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</si>
  <si>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</si>
  <si>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</si>
  <si>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</si>
  <si>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</si>
  <si>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</si>
  <si>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</si>
  <si>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</si>
  <si>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</si>
  <si>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</si>
  <si>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</si>
  <si>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</si>
  <si>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</si>
  <si>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</si>
  <si>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</si>
  <si>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</si>
  <si>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</si>
  <si>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</si>
  <si>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</si>
  <si>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</si>
  <si>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</si>
  <si>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</si>
  <si>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</si>
  <si>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</si>
  <si>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</si>
  <si>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</si>
  <si>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</si>
  <si>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</si>
  <si>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</si>
  <si>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</si>
  <si>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</si>
  <si>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</si>
  <si>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</si>
  <si>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</si>
  <si>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</si>
  <si>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</si>
  <si>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</si>
  <si>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</si>
  <si>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</si>
  <si>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</si>
  <si>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</si>
  <si>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</si>
  <si>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</si>
  <si>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</si>
  <si>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</si>
  <si>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</si>
  <si>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</si>
  <si>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</si>
  <si>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</si>
  <si>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</si>
  <si>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</si>
  <si>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</si>
  <si>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</si>
  <si>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</si>
  <si>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</si>
  <si>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</si>
  <si>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</si>
  <si>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</si>
  <si>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</si>
  <si>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</si>
  <si>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</si>
  <si>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</si>
  <si>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</si>
  <si>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</si>
  <si>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</si>
  <si>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</si>
  <si>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</si>
  <si>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</si>
  <si>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</si>
  <si>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</si>
  <si>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</si>
  <si>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</si>
  <si>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</si>
  <si>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</si>
  <si>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</si>
  <si>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</si>
  <si>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</si>
  <si>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</si>
  <si>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</si>
  <si>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</si>
  <si>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</si>
  <si>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</si>
  <si>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</si>
  <si>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</si>
  <si>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</si>
  <si>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</si>
  <si>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</si>
  <si>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</si>
  <si>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</si>
  <si>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</si>
  <si>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</si>
  <si>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</si>
  <si>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</si>
  <si>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</si>
  <si>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</si>
  <si>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</si>
  <si>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</si>
  <si>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</si>
  <si>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</si>
  <si>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</si>
  <si>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</si>
  <si>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</si>
  <si>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</si>
  <si>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</si>
  <si>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</si>
  <si>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</si>
  <si>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</si>
  <si>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</si>
  <si>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</si>
  <si>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</si>
  <si>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</si>
  <si>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</si>
  <si>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</si>
  <si>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</si>
  <si>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</si>
  <si>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</si>
  <si>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</si>
  <si>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</si>
  <si>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</si>
  <si>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</si>
  <si>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</si>
  <si>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</si>
  <si>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</si>
  <si>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</si>
  <si>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</si>
  <si>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</si>
  <si>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</si>
  <si>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</si>
  <si>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</si>
  <si>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</si>
  <si>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</si>
  <si>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</si>
  <si>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</si>
  <si>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</si>
  <si>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</si>
  <si>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</si>
  <si>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</si>
  <si>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</si>
  <si>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</si>
  <si>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</si>
  <si>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</si>
  <si>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</si>
  <si>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</si>
  <si>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</si>
  <si>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</si>
  <si>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</si>
  <si>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</si>
  <si>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</si>
  <si>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</si>
  <si>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</si>
  <si>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</si>
  <si>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</si>
  <si>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</si>
  <si>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</si>
  <si>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</si>
  <si>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</si>
  <si>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</si>
  <si>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</si>
  <si>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</si>
  <si>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</si>
  <si>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</si>
  <si>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</si>
  <si>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</si>
  <si>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</si>
  <si>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</si>
  <si>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</si>
  <si>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</si>
  <si>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</si>
  <si>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</si>
  <si>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</si>
  <si>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</si>
  <si>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</si>
  <si>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</si>
  <si>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</si>
  <si>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</si>
  <si>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</si>
  <si>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</si>
  <si>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</si>
  <si>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</si>
  <si>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</si>
  <si>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</si>
  <si>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</si>
  <si>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</si>
  <si>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</si>
  <si>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</si>
  <si>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</si>
  <si>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</si>
  <si>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</si>
  <si>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</si>
  <si>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</si>
  <si>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</si>
  <si>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</si>
  <si>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</si>
  <si>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</si>
  <si>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</si>
  <si>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</si>
  <si>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</si>
  <si>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</si>
  <si>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</si>
  <si>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</si>
  <si>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</si>
  <si>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</si>
  <si>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</si>
  <si>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</si>
  <si>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</si>
  <si>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</si>
  <si>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</si>
  <si>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</si>
  <si>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</si>
  <si>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</si>
  <si>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</si>
  <si>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</si>
  <si>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</si>
  <si>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</si>
  <si>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</si>
  <si>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</si>
  <si>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</si>
  <si>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</si>
  <si>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</si>
  <si>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</si>
  <si>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</si>
  <si>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</si>
  <si>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</si>
  <si>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</si>
  <si>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</si>
  <si>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</si>
  <si>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</si>
  <si>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</si>
  <si>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</si>
  <si>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</si>
  <si>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</si>
  <si>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</si>
  <si>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</si>
  <si>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</si>
  <si>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</si>
  <si>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</si>
  <si>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</si>
  <si>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</si>
  <si>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</si>
  <si>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</si>
  <si>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</si>
  <si>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</si>
  <si>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</si>
  <si>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</si>
  <si>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</si>
  <si>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</si>
  <si>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</si>
  <si>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</si>
  <si>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</si>
  <si>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</si>
  <si>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</si>
  <si>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</si>
  <si>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</si>
  <si>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</si>
  <si>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</si>
  <si>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</si>
  <si>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</si>
  <si>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</si>
  <si>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</si>
  <si>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</si>
  <si>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</si>
  <si>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</si>
  <si>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</si>
  <si>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</si>
  <si>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</si>
  <si>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</si>
  <si>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</si>
  <si>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</si>
  <si>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</si>
  <si>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</si>
  <si>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</si>
  <si>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</si>
  <si>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</si>
  <si>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</si>
  <si>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</si>
  <si>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</si>
  <si>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</si>
  <si>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</si>
  <si>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</si>
  <si>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</si>
  <si>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</si>
  <si>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</si>
  <si>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</si>
  <si>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</si>
  <si>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</si>
  <si>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</si>
  <si>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</si>
  <si>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</si>
  <si>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</si>
  <si>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</si>
  <si>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</si>
  <si>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</si>
  <si>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</si>
  <si>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</si>
  <si>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</si>
  <si>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</si>
  <si>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</si>
  <si>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</si>
  <si>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</si>
  <si>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</si>
  <si>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</si>
  <si>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</si>
  <si>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</si>
  <si>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</si>
  <si>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</si>
  <si>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</si>
  <si>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</si>
  <si>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</si>
  <si>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</si>
  <si>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</si>
  <si>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</si>
  <si>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</si>
  <si>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</si>
  <si>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</si>
  <si>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</si>
  <si>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</si>
  <si>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</si>
  <si>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</si>
  <si>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</si>
  <si>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</si>
  <si>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</si>
  <si>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</si>
  <si>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</si>
  <si>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</si>
  <si>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</si>
  <si>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</si>
  <si>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</si>
  <si>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</si>
  <si>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</si>
  <si>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</si>
  <si>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</si>
  <si>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</si>
  <si>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</si>
  <si>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</si>
  <si>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</si>
  <si>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</si>
  <si>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</si>
  <si>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</si>
  <si>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</si>
  <si>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</si>
  <si>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</si>
  <si>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</si>
  <si>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</si>
  <si>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</si>
  <si>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</si>
  <si>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</si>
  <si>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</si>
  <si>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</si>
  <si>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</si>
  <si>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</si>
  <si>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</si>
  <si>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</si>
  <si>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</si>
  <si>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</si>
  <si>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</si>
  <si>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</si>
  <si>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</si>
  <si>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</si>
  <si>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</si>
  <si>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</si>
  <si>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</si>
  <si>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</si>
  <si>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</si>
  <si>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Demande de ressource</t>
  </si>
  <si>
    <t>ID partagé</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</si>
  <si>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</si>
  <si>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fr.health.samu440.DRFR15DDXAAJJJ0000.R01
fr.health.samu440.VLM16</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</si>
  <si>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</si>
  <si>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</si>
  <si>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</si>
  <si>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</si>
  <si>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</si>
  <si>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</si>
  <si>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</si>
  <si>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</si>
  <si>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</si>
  <si>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</si>
  <si>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</si>
  <si>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</si>
  <si>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</si>
  <si>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</si>
  <si>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</si>
  <si>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</si>
  <si>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</si>
  <si>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</si>
  <si>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</si>
  <si>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</si>
  <si>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</si>
  <si>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</si>
  <si>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</si>
  <si>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</si>
  <si>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</si>
  <si>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</si>
  <si>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</si>
  <si>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</si>
  <si>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</si>
  <si>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</si>
  <si>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</si>
  <si>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</si>
  <si>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</si>
  <si>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</si>
  <si>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</si>
  <si>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</si>
  <si>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</si>
  <si>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</si>
  <si>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</si>
  <si>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</si>
  <si>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</si>
  <si>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</si>
  <si>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</si>
  <si>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</si>
  <si>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</si>
  <si>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</si>
  <si>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</si>
  <si>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</si>
  <si>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</si>
  <si>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</si>
  <si>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</si>
  <si>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</si>
  <si>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
DISPONIBLE, INDISPONIBLE, INCONNU</t>
  </si>
  <si>
    <t>Dernière géolocalisation du vecteur</t>
  </si>
  <si>
    <t>Type et valeur de l'URI utilisée par la ressource.</t>
  </si>
  <si>
    <t xml:space="preserve">Type de contact </t>
  </si>
  <si>
    <t>Type de l'URI utilisée</t>
  </si>
  <si>
    <t>ENUM: TEL, EMAIL, FAX</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</si>
  <si>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</si>
  <si>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</si>
  <si>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</si>
  <si>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</si>
  <si>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</si>
  <si>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</si>
  <si>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</si>
  <si>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</si>
  <si>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</si>
  <si>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</si>
  <si>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</si>
  <si>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</si>
  <si>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</si>
  <si>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</si>
  <si>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</si>
  <si>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</si>
  <si>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</si>
  <si>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</si>
  <si>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</si>
  <si>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</si>
  <si>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</si>
  <si>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</si>
  <si>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</si>
  <si>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Voir liste des effets à obtenir identifiés</t>
  </si>
  <si>
    <t>deadline</t>
  </si>
  <si>
    <t>Permet de décrire le lieu d'intervention, lorsqu'il est différent de celui porté au dossier. Par exemple dans un cas de jonction, ou pour un TIH.</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</si>
  <si>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</si>
  <si>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</si>
  <si>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</si>
  <si>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</si>
  <si>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</si>
  <si>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</si>
  <si>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</si>
  <si>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response</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</si>
  <si>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</si>
  <si>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</si>
  <si>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</si>
  <si>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</si>
  <si>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</si>
  <si>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</si>
  <si>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</si>
  <si>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</si>
  <si>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</si>
  <si>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</si>
  <si>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</si>
  <si>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</si>
  <si>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</si>
  <si>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</si>
  <si>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</si>
  <si>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</si>
  <si>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unique de la ressource engagée partagée 
{orgID}.{ID unique de la ressource partagée}
Ou, uniquement dans le cas où un ID unique de ressource ne peut pas être garanti par l'organisation propriétaire
{orgID}.{ID du dossier partagé}.R{numéro d’ordre chronologique}</t>
  </si>
  <si>
    <t>fr.health.samu440.DRFR15DDXAAJJJ0000.R01</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</si>
  <si>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</si>
  <si>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</si>
  <si>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</si>
  <si>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</si>
  <si>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</si>
  <si>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</si>
  <si>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</si>
  <si>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</si>
  <si>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</si>
  <si>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</si>
  <si>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</si>
  <si>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ENUM : DISPONIBLE, INDISPONIBLE, INCONNUE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</si>
  <si>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</si>
  <si>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</si>
  <si>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</si>
  <si>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</si>
  <si>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</si>
  <si>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</si>
  <si>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</si>
  <si>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</si>
  <si>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</si>
  <si>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</si>
  <si>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</si>
  <si>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</si>
  <si>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</si>
  <si>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</si>
  <si>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</si>
  <si>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</si>
  <si>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</si>
  <si>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</si>
  <si>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</si>
  <si>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</si>
  <si>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</si>
  <si>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</si>
  <si>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</si>
  <si>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</si>
  <si>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</si>
  <si>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</si>
  <si>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</si>
  <si>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</si>
  <si>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</si>
  <si>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</si>
  <si>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</si>
  <si>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</si>
  <si>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</si>
  <si>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</si>
  <si>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</si>
  <si>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</si>
  <si>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</si>
  <si>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</si>
  <si>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</si>
  <si>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</si>
  <si>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</si>
  <si>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</si>
  <si>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</si>
  <si>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</si>
  <si>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</si>
  <si>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</si>
  <si>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</si>
  <si>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</si>
  <si>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</si>
  <si>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</si>
  <si>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</si>
  <si>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</si>
  <si>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</si>
  <si>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</si>
  <si>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</si>
  <si>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</si>
  <si>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</si>
  <si>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</si>
  <si>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</si>
  <si>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</si>
  <si>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</si>
  <si>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</si>
  <si>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</si>
  <si>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</si>
  <si>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</si>
  <si>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</si>
  <si>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</si>
  <si>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</si>
  <si>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</si>
  <si>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</si>
  <si>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</si>
  <si>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</si>
  <si>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</si>
  <si>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</si>
  <si>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</si>
  <si>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</si>
  <si>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</si>
  <si>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</si>
  <si>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</si>
  <si>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</si>
  <si>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</si>
  <si>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</si>
  <si>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</si>
  <si>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</si>
  <si>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</si>
  <si>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</si>
  <si>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</si>
  <si>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</si>
  <si>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</si>
  <si>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</si>
  <si>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</si>
  <si>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</si>
  <si>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</si>
  <si>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</si>
  <si>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</si>
  <si>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</si>
  <si>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</si>
  <si>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</si>
  <si>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</si>
  <si>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</si>
  <si>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</si>
  <si>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</si>
  <si>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</si>
  <si>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</si>
  <si>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</si>
  <si>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</si>
  <si>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</si>
  <si>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</si>
  <si>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</si>
  <si>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</si>
  <si>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</si>
  <si>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</si>
  <si>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</si>
  <si>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</si>
  <si>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</si>
  <si>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</si>
  <si>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</si>
  <si>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</si>
  <si>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</si>
  <si>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</si>
  <si>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</si>
  <si>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</si>
  <si>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</si>
  <si>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</si>
  <si>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</si>
  <si>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</si>
  <si>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</si>
  <si>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</si>
  <si>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</si>
  <si>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</si>
  <si>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</si>
  <si>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</si>
  <si>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</si>
  <si>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</si>
  <si>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</si>
  <si>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</si>
  <si>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</si>
  <si>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</si>
  <si>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</si>
  <si>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</si>
  <si>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</si>
  <si>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</si>
  <si>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</si>
  <si>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</si>
  <si>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</si>
  <si>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</si>
  <si>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</si>
  <si>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</si>
  <si>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</si>
  <si>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</si>
  <si>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</si>
  <si>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</si>
  <si>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</si>
  <si>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</si>
  <si>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</si>
  <si>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</si>
  <si>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</si>
  <si>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</si>
  <si>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</si>
  <si>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</si>
  <si>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</si>
  <si>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</si>
  <si>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</si>
  <si>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</si>
  <si>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</si>
  <si>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</si>
  <si>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</si>
  <si>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</si>
  <si>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</si>
  <si>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</si>
  <si>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</si>
  <si>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</si>
  <si>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</si>
  <si>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</si>
  <si>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</si>
  <si>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</si>
  <si>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</si>
  <si>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</si>
  <si>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</si>
  <si>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</si>
  <si>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</si>
  <si>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</si>
  <si>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</si>
  <si>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</si>
  <si>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</si>
  <si>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</si>
  <si>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</si>
  <si>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</si>
  <si>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</si>
  <si>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</si>
  <si>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</si>
  <si>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</si>
  <si>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</si>
  <si>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</si>
  <si>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</si>
  <si>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</si>
  <si>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</si>
  <si>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</si>
  <si>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</si>
  <si>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</si>
  <si>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</si>
  <si>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</si>
  <si>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</si>
  <si>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</si>
  <si>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</si>
  <si>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</si>
  <si>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</si>
  <si>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</si>
  <si>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</si>
  <si>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</si>
  <si>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</si>
  <si>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</si>
  <si>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</si>
  <si>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</si>
  <si>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</si>
  <si>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</si>
  <si>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</si>
  <si>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</si>
  <si>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</si>
  <si>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</si>
  <si>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</si>
  <si>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</si>
  <si>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</si>
  <si>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</si>
  <si>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</si>
  <si>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</si>
  <si>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</si>
  <si>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</si>
  <si>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</si>
  <si>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</si>
  <si>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</si>
  <si>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</si>
  <si>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</si>
  <si>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</si>
  <si>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</si>
  <si>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</si>
  <si>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</si>
  <si>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</si>
  <si>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</si>
  <si>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</si>
  <si>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</si>
  <si>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</si>
  <si>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</si>
  <si>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</si>
  <si>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</si>
  <si>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</si>
  <si>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</si>
  <si>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</si>
  <si>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</si>
  <si>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</si>
  <si>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</si>
  <si>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</si>
  <si>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</si>
  <si>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</si>
  <si>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</si>
  <si>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</si>
  <si>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</si>
  <si>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</si>
  <si>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</si>
  <si>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</si>
  <si>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</si>
  <si>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</si>
  <si>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</si>
  <si>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</si>
  <si>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</si>
  <si>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</si>
  <si>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</si>
  <si>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</si>
  <si>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</si>
  <si>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</si>
  <si>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</si>
  <si>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</si>
  <si>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</si>
  <si>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</si>
  <si>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</si>
  <si>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</si>
  <si>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DEPART LIEU</t>
  </si>
  <si>
    <t>NOMENCLATURE : A définir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</si>
  <si>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</si>
  <si>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</si>
  <si>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</si>
  <si>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</si>
  <si>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</si>
  <si>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</si>
  <si>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</si>
  <si>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</si>
  <si>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</si>
  <si>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</si>
  <si>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</si>
  <si>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</si>
  <si>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</si>
  <si>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</si>
  <si>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</si>
  <si>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</si>
  <si>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</si>
  <si>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</si>
  <si>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</si>
  <si>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</si>
  <si>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</si>
  <si>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</si>
  <si>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</si>
  <si>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</si>
  <si>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</si>
  <si>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</si>
  <si>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</si>
  <si>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</si>
  <si>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</si>
  <si>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</si>
  <si>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</si>
  <si>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</si>
  <si>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</si>
  <si>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</si>
  <si>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</si>
  <si>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</si>
  <si>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</si>
  <si>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</si>
  <si>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</si>
  <si>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</si>
  <si>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</si>
  <si>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</si>
  <si>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</si>
  <si>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</si>
  <si>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</si>
  <si>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</si>
  <si>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</si>
  <si>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</si>
  <si>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</si>
  <si>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</si>
  <si>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</si>
  <si>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</si>
  <si>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</si>
  <si>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</si>
  <si>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</si>
  <si>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</si>
  <si>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</si>
  <si>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</si>
  <si>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</si>
  <si>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</si>
  <si>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</si>
  <si>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</si>
  <si>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</si>
  <si>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</si>
  <si>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</si>
  <si>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</si>
  <si>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</si>
  <si>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</si>
  <si>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</si>
  <si>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</si>
  <si>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</si>
  <si>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</si>
  <si>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</si>
  <si>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</si>
  <si>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</si>
  <si>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</si>
  <si>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</si>
  <si>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</si>
  <si>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</si>
  <si>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</si>
  <si>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</si>
  <si>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</si>
  <si>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</si>
  <si>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</si>
  <si>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</si>
  <si>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</si>
  <si>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</si>
  <si>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</si>
  <si>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</si>
  <si>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</si>
  <si>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</si>
  <si>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</si>
  <si>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</si>
  <si>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</si>
  <si>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</si>
  <si>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</si>
  <si>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</si>
  <si>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</si>
  <si>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</si>
  <si>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</si>
  <si>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</si>
  <si>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</si>
  <si>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</si>
  <si>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</si>
  <si>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</si>
  <si>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</si>
  <si>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</si>
  <si>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</si>
  <si>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</si>
  <si>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</si>
  <si>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</si>
  <si>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</si>
  <si>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</si>
  <si>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</si>
  <si>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</si>
  <si>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</si>
  <si>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</si>
  <si>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</si>
  <si>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</si>
  <si>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</si>
  <si>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</si>
  <si>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resourceResponse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</si>
</sst>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1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4" fillId="0" borderId="0" xfId="0" applyFont="1"/>
    <xf numFmtId="0" fontId="83" fillId="51" borderId="0" xfId="0" applyFont="1" applyFill="1" applyAlignment="1">
      <alignment horizontal="left"/>
    </xf>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26" borderId="0" xfId="0" applyFont="1" applyFill="1"/>
    <xf numFmtId="0" fontId="152" fillId="0" borderId="0" xfId="0" applyFont="1"/>
    <xf numFmtId="0" fontId="153" fillId="0" borderId="0" xfId="0" applyFont="1" applyAlignment="1">
      <alignment wrapText="1"/>
    </xf>
    <xf numFmtId="0" fontId="153" fillId="0" borderId="0" xfId="0" applyFont="1" applyAlignment="1">
      <alignment horizontal="left"/>
    </xf>
    <xf numFmtId="0" fontId="152" fillId="0" borderId="0" xfId="0" applyFont="1" applyAlignment="1">
      <alignment horizontal="left"/>
    </xf>
    <xf numFmtId="0" fontId="153" fillId="0" borderId="0" xfId="0" applyFont="1" applyAlignment="1">
      <alignment horizontal="left" wrapText="1"/>
    </xf>
    <xf numFmtId="0" fontId="153" fillId="0" borderId="0" xfId="0" applyFont="1" applyAlignment="1">
      <alignment horizontal="center" wrapText="1"/>
    </xf>
    <xf numFmtId="0" fontId="153" fillId="0" borderId="0" xfId="0" applyFont="1" applyAlignment="1">
      <alignment horizontal="center" vertical="center" wrapText="1"/>
    </xf>
    <xf numFmtId="0" fontId="153" fillId="0" borderId="0" xfId="0" applyFont="1" applyAlignment="1">
      <alignment horizontal="left" vertical="top" wrapText="1"/>
    </xf>
    <xf numFmtId="0" fontId="153" fillId="0" borderId="16" xfId="0" applyFont="1" applyBorder="1" applyAlignment="1">
      <alignment horizontal="left" wrapText="1"/>
    </xf>
    <xf numFmtId="0" fontId="153" fillId="0" borderId="16" xfId="0" applyFont="1" applyBorder="1" applyAlignment="1">
      <alignment horizontal="center" wrapText="1"/>
    </xf>
    <xf numFmtId="0" fontId="153" fillId="0" borderId="0" xfId="0" applyFont="1"/>
    <xf numFmtId="0" fontId="154" fillId="0" borderId="0" xfId="0" applyFont="1" applyAlignment="1">
      <alignment horizontal="left"/>
    </xf>
    <xf numFmtId="0" fontId="81" fillId="24" borderId="0" xfId="0" applyFont="1" applyFill="1"/>
    <xf numFmtId="0" fontId="155"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5" fillId="0" borderId="0" xfId="0" applyFont="1"/>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6" fillId="0" borderId="16" xfId="0" applyFont="1" applyBorder="1" applyAlignment="1">
      <alignment horizontal="center" wrapText="1"/>
    </xf>
    <xf numFmtId="0" fontId="157" fillId="0" borderId="16" xfId="0" applyFont="1" applyBorder="1" applyAlignment="1">
      <alignment horizontal="center" wrapText="1"/>
    </xf>
    <xf numFmtId="0" fontId="118" fillId="0" borderId="0" xfId="0" applyFont="1" applyAlignment="1">
      <alignment horizontal="left"/>
    </xf>
    <xf numFmtId="0" fontId="158" fillId="0" borderId="0" xfId="0" applyFont="1" applyAlignment="1">
      <alignment horizontal="left"/>
    </xf>
    <xf numFmtId="0" fontId="119" fillId="0" borderId="0" xfId="0" applyFont="1" applyAlignment="1">
      <alignment horizontal="left"/>
    </xf>
    <xf numFmtId="0" fontId="159"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60" fillId="0" borderId="0" xfId="0" applyFont="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wrapText="1"/>
    </xf>
    <xf numFmtId="0" fontId="2" fillId="0" borderId="0" xfId="0" applyFont="1" applyAlignment="1">
      <alignment horizontal="left"/>
    </xf>
    <xf numFmtId="0" fontId="2" fillId="0" borderId="0" xfId="0" applyFont="1" applyAlignment="1">
      <alignment horizontal="center" vertic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63" borderId="16" xfId="0" applyFont="1" applyFill="1" applyBorder="1" applyAlignment="1">
      <alignment horizontal="center" wrapText="1"/>
    </xf>
    <xf numFmtId="0" fontId="2" fillId="19" borderId="7" xfId="0" applyFont="1" applyFill="1" applyBorder="1" applyAlignment="1">
      <alignment wrapText="1"/>
    </xf>
    <xf numFmtId="0" fontId="2" fillId="20" borderId="16" xfId="0" applyFont="1" applyFill="1" applyBorder="1" applyAlignment="1">
      <alignment horizontal="center"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0" borderId="16" xfId="0" applyFont="1" applyBorder="1" applyAlignment="1">
      <alignment wrapText="1"/>
    </xf>
    <xf numFmtId="0" fontId="2" fillId="26" borderId="0" xfId="0" applyFont="1" applyFill="1"/>
    <xf numFmtId="0" fontId="2" fillId="19" borderId="0" xfId="0" applyFont="1" applyFill="1" applyAlignment="1">
      <alignment horizontal="left" wrapText="1"/>
    </xf>
    <xf numFmtId="0" fontId="2" fillId="27" borderId="0" xfId="0" applyFont="1" applyFill="1" applyAlignment="1">
      <alignment horizontal="left"/>
    </xf>
    <xf numFmtId="49" fontId="2" fillId="60"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74">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3" dataDxfId="1872">
  <autoFilter ref="A8:AD20" xr:uid="{EF99425A-BF7C-494D-843B-A436A28F1D50}"/>
  <tableColumns count="30">
    <tableColumn id="26" xr3:uid="{F6E0102F-6A62-4676-8743-12C78DFD5AAE}" name="ID" totalsRowFunction="count" dataDxfId="1871" totalsRowDxfId="1870"/>
    <tableColumn id="34" xr3:uid="{C5C184C6-181D-45CF-A63D-7AEDCADFA43B}" name="Donnée (Niveau 1)" dataDxfId="1869" totalsRowDxfId="1868"/>
    <tableColumn id="1" xr3:uid="{48BA0677-2A51-4516-901D-245A32C9EF11}" name="Donnée (Niveau 2)" totalsRowFunction="count" dataDxfId="1867" totalsRowDxfId="1866"/>
    <tableColumn id="2" xr3:uid="{22B866D0-1B5E-4581-93E5-86229BC69C02}" name="Donnée (Niveau 3)" totalsRowFunction="count" dataDxfId="1865" totalsRowDxfId="1864"/>
    <tableColumn id="3" xr3:uid="{888BC815-3A76-4EEA-B68B-9A9CFFA21AC6}" name="Donnée (Niveau 4)" totalsRowFunction="count" dataDxfId="1863" totalsRowDxfId="1862"/>
    <tableColumn id="4" xr3:uid="{A1D31B95-E51B-44D1-A7C2-8E42F9D33E13}" name="Donnée (Niveau 5)" totalsRowFunction="count" dataDxfId="1861" totalsRowDxfId="1860"/>
    <tableColumn id="5" xr3:uid="{EA6D57DD-52EF-4D70-B539-0505DC6517EC}" name="Donnée (Niveau 6)" totalsRowFunction="count" dataDxfId="1859" totalsRowDxfId="1858"/>
    <tableColumn id="6" xr3:uid="{3FE552E2-2FEF-4E1A-B5DE-F4C21C13A296}" name="Description" totalsRowFunction="count" dataDxfId="1857" totalsRowDxfId="1856"/>
    <tableColumn id="14" xr3:uid="{BE5AEDCA-1CC5-4938-964E-9C68E6A07DC7}" name="Exemples" totalsRowFunction="count" dataDxfId="1855" totalsRowDxfId="1854"/>
    <tableColumn id="13" xr3:uid="{ED5FE47C-9997-4511-9856-83AF83A90171}" name="Fichier XSD" totalsRowFunction="count" dataDxfId="1853" totalsRowDxfId="1852"/>
    <tableColumn id="32" xr3:uid="{5C8C2495-D269-4E47-88B5-00584EF6B484}" name="Balise EMSI" dataDxfId="1851" totalsRowDxfId="1850"/>
    <tableColumn id="7" xr3:uid="{5C4F4C1E-17D3-4C4E-9650-A41F0BBB82B0}" name="Balise NexSIS" totalsRowFunction="count" dataDxfId="1849" totalsRowDxfId="1848"/>
    <tableColumn id="21" xr3:uid="{D8470834-C8F8-4F70-9302-7A4C602B72E6}" name="Nouvelle balise" totalsRowFunction="count" dataDxfId="1847" totalsRowDxfId="1846"/>
    <tableColumn id="8" xr3:uid="{D4E41060-B282-4AE5-8C87-3716CFB70625}" name="Nantes - balise" totalsRowFunction="count" dataDxfId="1845" totalsRowDxfId="1844"/>
    <tableColumn id="15" xr3:uid="{BB0E9A10-45CE-44DE-802C-D3A58D081A2F}" name="Nantes - description" totalsRowFunction="count" dataDxfId="1843" totalsRowDxfId="1842"/>
    <tableColumn id="18" xr3:uid="{8FE17C2A-E229-4B7F-B204-F356EEB4AE45}" name="GT399" totalsRowFunction="count" dataDxfId="1841" totalsRowDxfId="1840"/>
    <tableColumn id="9" xr3:uid="{4C9E2B92-3A78-454F-B9FF-8B97A2EAE3ED}" name="GT399 description" totalsRowFunction="count" dataDxfId="1839" totalsRowDxfId="1838"/>
    <tableColumn id="10" xr3:uid="{CCF33634-CF25-46BD-8DE3-12B24D24D5F8}" name="Priorisation" totalsRowFunction="count" dataDxfId="1837" totalsRowDxfId="1836"/>
    <tableColumn id="11" xr3:uid="{85B3828E-8687-4AA3-88CE-D610FCBDCFDE}" name="Cardinalité" dataDxfId="1835" totalsRowDxfId="1834"/>
    <tableColumn id="27" xr3:uid="{CF8F2F83-80E1-4F34-8CA4-101022C31379}" name="Objet" totalsRowFunction="count" dataDxfId="1833" totalsRowDxfId="1832"/>
    <tableColumn id="12" xr3:uid="{9491E93A-73C3-4214-8227-2A99EABCA3C1}" name="Format (ou type)" totalsRowFunction="count" dataDxfId="1831" totalsRowDxfId="1830"/>
    <tableColumn id="31" xr3:uid="{97801A1D-505C-4F61-ACF5-6EE844F5E23A}" name="Détails de format" dataDxfId="1829" totalsRowDxfId="1828"/>
    <tableColumn id="36" xr3:uid="{62248724-3AC6-48C6-B62F-D3C050A5A08F}" name="15-18" dataDxfId="1827" totalsRowDxfId="1826"/>
    <tableColumn id="35" xr3:uid="{2A6F94A4-B86B-4A8C-8862-6337DBF190B2}" name="15-15" dataDxfId="1825" totalsRowDxfId="1824"/>
    <tableColumn id="37" xr3:uid="{01782744-2942-D140-994A-3D343B0E0342}" name="CUT" dataDxfId="1823" totalsRowDxfId="1822"/>
    <tableColumn id="19" xr3:uid="{B112D546-E236-4723-880E-6D39731D2093}" name="Commentaire Hub Santé" totalsRowFunction="count" dataDxfId="1821" totalsRowDxfId="1820"/>
    <tableColumn id="16" xr3:uid="{E6CB6828-8B65-4F12-95B0-B9304BA135D8}" name="Commentaire Philippe Dreyfus" totalsRowFunction="count" dataDxfId="1819" totalsRowDxfId="1818"/>
    <tableColumn id="33" xr3:uid="{9AEA7D2D-C467-4E16-9414-C9877028EA11}" name="Commentaire FBE" dataDxfId="1817" totalsRowDxfId="1816"/>
    <tableColumn id="17" xr3:uid="{ACE48C56-220E-4341-8BEC-04B45FF1F728}" name="Commentaire Yann Penverne" totalsRowFunction="count" dataDxfId="1815" totalsRowDxfId="1814"/>
    <tableColumn id="20" xr3:uid="{A0AF1313-269D-4060-8F91-417D2F081DEB}" name="NexSIS" totalsRowFunction="custom" dataDxfId="1813" totalsRowDxfId="181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11" dataDxfId="1810" totalsRowDxfId="1809">
  <autoFilter ref="A8:AD14" xr:uid="{EF99425A-BF7C-494D-843B-A436A28F1D50}"/>
  <tableColumns count="30">
    <tableColumn id="26" xr3:uid="{D5B2518C-6D8E-6147-8C4F-B866728B3834}" name="ID" totalsRowFunction="count" dataDxfId="1808" totalsRowDxfId="1807"/>
    <tableColumn id="34" xr3:uid="{87148819-B7A5-7947-82EE-7CD825960AED}" name="Donnée (Niveau 1)" dataDxfId="1806" totalsRowDxfId="1805"/>
    <tableColumn id="1" xr3:uid="{D13C8DA4-A6E7-6647-83BF-735A36445504}" name="Donnée (Niveau 2)" totalsRowFunction="count" dataDxfId="1804" totalsRowDxfId="1803"/>
    <tableColumn id="2" xr3:uid="{9844E3D8-484C-674F-A6FE-C5E74C0BECD7}" name="Donnée (Niveau 3)" totalsRowFunction="count" dataDxfId="1802" totalsRowDxfId="1801"/>
    <tableColumn id="3" xr3:uid="{EDEAC3BB-E6E5-6D4A-81D4-0D53BDE32BE7}" name="Donnée (Niveau 4)" totalsRowFunction="count" dataDxfId="1800" totalsRowDxfId="1799"/>
    <tableColumn id="4" xr3:uid="{02D62420-0C0A-4A42-BF62-D538EE277DA2}" name="Donnée (Niveau 5)" totalsRowFunction="count" dataDxfId="1798" totalsRowDxfId="1797"/>
    <tableColumn id="5" xr3:uid="{AEDF2332-EB8E-3F47-A30F-62F4B295DC6E}" name="Donnée (Niveau 6)" totalsRowFunction="count" dataDxfId="1796" totalsRowDxfId="1795"/>
    <tableColumn id="6" xr3:uid="{6B82679A-C79E-B942-87C2-2A9AC62DFE61}" name="Description" totalsRowFunction="count" dataDxfId="1794" totalsRowDxfId="1793"/>
    <tableColumn id="14" xr3:uid="{64EB0DE7-7110-B649-B47F-39D14AB54769}" name="Exemples" totalsRowFunction="count" dataDxfId="1792" totalsRowDxfId="1791"/>
    <tableColumn id="7" xr3:uid="{30859462-25E2-6C4B-8D3C-5F2310CF2710}" name="Balise NexSIS" totalsRowFunction="count" dataDxfId="1790" totalsRowDxfId="1789"/>
    <tableColumn id="21" xr3:uid="{C7789C87-5B0F-9240-95BB-36A6DBBF16F7}" name="Nouvelle balise" totalsRowFunction="count" dataDxfId="1788" totalsRowDxfId="1787"/>
    <tableColumn id="8" xr3:uid="{56A311D2-6944-B44A-BA90-1B44FB783B25}" name="Nantes - balise" totalsRowFunction="count" dataDxfId="1786" totalsRowDxfId="1785"/>
    <tableColumn id="15" xr3:uid="{CC481BC4-1ACF-7849-B03D-7121652EE416}" name="Nantes - description" totalsRowFunction="count" dataDxfId="1784" totalsRowDxfId="1783"/>
    <tableColumn id="18" xr3:uid="{DA3EC825-B94E-6142-B1D1-58F763F6812E}" name="GT399" totalsRowFunction="count" dataDxfId="1782" totalsRowDxfId="1781"/>
    <tableColumn id="9" xr3:uid="{A60F6B9F-CF7A-6F48-A3FD-7FC591506696}" name="GT399 description" totalsRowFunction="count" dataDxfId="1780" totalsRowDxfId="1779"/>
    <tableColumn id="10" xr3:uid="{F183E99A-8936-D242-9E2F-7DF202579449}" name="Priorisation" totalsRowFunction="count" dataDxfId="1778" totalsRowDxfId="1777"/>
    <tableColumn id="11" xr3:uid="{0C55DBEB-B030-EB40-8778-44C43E402B7D}" name="Cardinalité" dataDxfId="1776" totalsRowDxfId="1775"/>
    <tableColumn id="27" xr3:uid="{3EA0014F-1F9E-3346-86AA-D19E79E32F71}" name="Objet" totalsRowFunction="count" dataDxfId="1774" totalsRowDxfId="1773"/>
    <tableColumn id="12" xr3:uid="{A3CD3B4C-97D3-9741-9A73-087C7A9F8936}" name="Format (ou type)" totalsRowFunction="count" dataDxfId="1772" totalsRowDxfId="1771"/>
    <tableColumn id="37" xr3:uid="{3FE45E5F-AD1E-7B48-BE25-BC7327DD16EC}" name="Nomenclature/ énumération" dataDxfId="1770" totalsRowDxfId="1769"/>
    <tableColumn id="31" xr3:uid="{9CB46CA4-597C-5148-8480-F8796E3C5AFD}" name="Détails de format" dataDxfId="1768" totalsRowDxfId="1767"/>
    <tableColumn id="36" xr3:uid="{97A47004-218F-7749-B82B-5B2AEE40A23C}" name="15-18" dataDxfId="1766" totalsRowDxfId="1765"/>
    <tableColumn id="35" xr3:uid="{544CEA0F-DCB5-C64C-9CDE-A40F1906888F}" name="15-15" dataDxfId="1764" totalsRowDxfId="1763"/>
    <tableColumn id="39" xr3:uid="{6DB8C4C4-E592-DA4D-B502-CA1F3A98FF18}" name="CUT" dataDxfId="1762" totalsRowDxfId="1761"/>
    <tableColumn id="19" xr3:uid="{F48E57B7-0080-CD4F-8CC0-D9866BEEABEE}" name="Commentaire Hub Santé" totalsRowFunction="count" dataDxfId="1760" totalsRowDxfId="1759"/>
    <tableColumn id="16" xr3:uid="{93611743-80E2-3A49-9F47-6E81E63C36BC}" name="Commentaire Philippe Dreyfus" totalsRowFunction="count" dataDxfId="1758" totalsRowDxfId="1757"/>
    <tableColumn id="33" xr3:uid="{E8582012-E1AA-5C48-84F3-81E85831EA3D}" name="Commentaire FBE" dataDxfId="1756" totalsRowDxfId="1755"/>
    <tableColumn id="17" xr3:uid="{10CD9342-79AA-B840-BD59-F6A02345EC01}" name="Commentaire Yann Penverne" totalsRowFunction="count" dataDxfId="1754" totalsRowDxfId="1753"/>
    <tableColumn id="20" xr3:uid="{36DD8A92-EC42-2849-A047-5EE0AABF1132}" name="NexSIS" totalsRowFunction="custom" dataDxfId="1752" totalsRowDxfId="1751">
      <totalsRowFormula>SUBTOTAL(103,createCase3[NexSIS])-COUNTIFS(createCase3[NexSIS],"=X")</totalsRowFormula>
    </tableColumn>
    <tableColumn id="22" xr3:uid="{055A2D99-D525-3349-A349-779652E6F495}" name="Métier" totalsRowFunction="custom" dataDxfId="1750" totalsRowDxfId="1749">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8" dataDxfId="1747" totalsRowDxfId="1746">
  <autoFilter ref="A11:AD191" xr:uid="{EF99425A-BF7C-494D-843B-A436A28F1D50}"/>
  <tableColumns count="30">
    <tableColumn id="26" xr3:uid="{ABF5D23D-E9BE-447B-A48E-850A8FE050AB}" name="ID" totalsRowFunction="count" dataDxfId="1745" totalsRowDxfId="1744"/>
    <tableColumn id="34" xr3:uid="{C603A664-BB7C-4E81-81F5-9AC771B920CE}" name="Donnée (Niveau 1)" dataDxfId="1743" totalsRowDxfId="1742"/>
    <tableColumn id="1" xr3:uid="{985EC22A-699F-4D1C-A0FF-90DCFB6591AE}" name="Donnée (Niveau 2)" totalsRowFunction="count" dataDxfId="1741" totalsRowDxfId="1740"/>
    <tableColumn id="2" xr3:uid="{9726EFFF-17E9-4567-9D61-3FDED4A1439C}" name="Donnée (Niveau 3)" totalsRowFunction="count" dataDxfId="1739" totalsRowDxfId="1738"/>
    <tableColumn id="3" xr3:uid="{DC2A9A2B-BD09-4CA3-892C-4DE6298A5712}" name="Donnée (Niveau 4)" totalsRowFunction="count" dataDxfId="1737" totalsRowDxfId="1736"/>
    <tableColumn id="4" xr3:uid="{B78C276D-8762-4642-9D7D-502A3706006F}" name="Donnée (Niveau 5)" totalsRowFunction="count" dataDxfId="1735" totalsRowDxfId="1734"/>
    <tableColumn id="5" xr3:uid="{E754A894-2972-4273-B6DD-CF0D8D93573D}" name="Donnée (Niveau 6)" totalsRowFunction="count" dataDxfId="1733" totalsRowDxfId="1732"/>
    <tableColumn id="6" xr3:uid="{24AAC4C6-656F-44C0-87E7-A586457237B4}" name="Description" totalsRowFunction="count" dataDxfId="1731" totalsRowDxfId="1730"/>
    <tableColumn id="14" xr3:uid="{5B142435-1C90-4234-8FB8-74C6ED9A57EB}" name="Exemples" totalsRowFunction="count" dataDxfId="1729" totalsRowDxfId="1728"/>
    <tableColumn id="7" xr3:uid="{23939F30-951A-4F60-A1C3-04B73AEA5803}" name="Balise NexSIS" totalsRowFunction="count" dataDxfId="1727" totalsRowDxfId="1726"/>
    <tableColumn id="21" xr3:uid="{DC207162-20F5-49F1-888F-349E9D3CC392}" name="Nouvelle balise" totalsRowFunction="count" dataDxfId="1725" totalsRowDxfId="1724"/>
    <tableColumn id="8" xr3:uid="{7556FAA0-1801-4DD7-900A-EE18363D5E82}" name="Nantes - balise" totalsRowFunction="count" dataDxfId="1723" totalsRowDxfId="1722"/>
    <tableColumn id="15" xr3:uid="{5FB127EE-7452-472C-AB5F-3281FCE1AA29}" name="Nantes - description" totalsRowFunction="count" dataDxfId="1721" totalsRowDxfId="1720"/>
    <tableColumn id="18" xr3:uid="{B55CBC10-E0E1-44C1-8A07-61AE2E43D1CB}" name="GT399" totalsRowFunction="count" dataDxfId="1719" totalsRowDxfId="1718"/>
    <tableColumn id="9" xr3:uid="{ED8CCBEC-AE8D-4416-B493-B3C4C06F7DE9}" name="GT399 description" totalsRowFunction="count" dataDxfId="1717" totalsRowDxfId="1716"/>
    <tableColumn id="10" xr3:uid="{46B3BCFD-A3E1-4528-930E-7787E8879562}" name="Priorisation" totalsRowFunction="count" dataDxfId="1715" totalsRowDxfId="1714"/>
    <tableColumn id="11" xr3:uid="{ABAA3778-8B61-4076-8B61-44A440D6CD31}" name="Cardinalité" dataDxfId="1713" totalsRowDxfId="1712"/>
    <tableColumn id="27" xr3:uid="{E5276C21-A4EF-4884-B4FB-C3E1823816EB}" name="Objet" totalsRowFunction="count" dataDxfId="1711" totalsRowDxfId="1710"/>
    <tableColumn id="12" xr3:uid="{5E7CF984-0D2D-4AB5-8857-24FA22847AFC}" name="Format (ou type)" totalsRowFunction="count" dataDxfId="1709" totalsRowDxfId="1708"/>
    <tableColumn id="37" xr3:uid="{2169D618-3BA4-45CD-952B-3014DC716E45}" name="Nomenclature/ énumération" dataDxfId="1707" totalsRowDxfId="1706"/>
    <tableColumn id="31" xr3:uid="{EC8DCE8F-9583-487D-94F2-441D28009773}" name="Détails de format" dataDxfId="1705" totalsRowDxfId="1704"/>
    <tableColumn id="36" xr3:uid="{2218AE1F-CDAB-423E-B754-D13BA6E01E7D}" name="Exos/RRAMU" dataDxfId="1703" totalsRowDxfId="1702"/>
    <tableColumn id="35" xr3:uid="{CF1EC0D3-4BCA-452A-AF26-36BE082E3351}" name="15-15" dataDxfId="1701" totalsRowDxfId="1700"/>
    <tableColumn id="39" xr3:uid="{4775AE16-DC68-4E34-8344-7B69CEBD7DD8}" name="CUT" dataDxfId="1699" totalsRowDxfId="1698"/>
    <tableColumn id="19" xr3:uid="{8FA91BE2-BC77-4525-BDE0-F6A9933290D7}" name="Commentaire Hub Santé" totalsRowFunction="count" dataDxfId="1697" totalsRowDxfId="1696"/>
    <tableColumn id="16" xr3:uid="{CFE0C64C-3AF3-4ED4-B261-757CDC0E4BAF}" name="Commentaire Philippe Dreyfus" totalsRowFunction="count" dataDxfId="1695" totalsRowDxfId="1694"/>
    <tableColumn id="33" xr3:uid="{DEAB7E62-6BC9-459A-9537-0973D7DAD581}" name="Commentaire FBE" dataDxfId="1693" totalsRowDxfId="1692"/>
    <tableColumn id="17" xr3:uid="{29D9B450-9ECA-42F9-BAF0-F3037CEEF915}" name="Commentaire Yann Penverne" totalsRowFunction="count" dataDxfId="1691" totalsRowDxfId="1690"/>
    <tableColumn id="20" xr3:uid="{DDA0A9DE-8EA2-4BC6-88A9-FC4FC0D98FFE}" name="NexSIS" totalsRowFunction="custom" dataDxfId="1689" totalsRowDxfId="1688">
      <totalsRowFormula>SUBTOTAL(103,createCase142[NexSIS])-COUNTIFS(createCase142[NexSIS],"=X")</totalsRowFormula>
    </tableColumn>
    <tableColumn id="22" xr3:uid="{1E79267D-7033-4469-BFCF-BBE2A69D6108}" name="Métier" totalsRowFunction="custom" dataDxfId="1687" totalsRowDxfId="1686">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5" dataDxfId="1684" totalsRowDxfId="1683">
  <autoFilter ref="A8:AE202" xr:uid="{EF99425A-BF7C-494D-843B-A436A28F1D50}"/>
  <tableColumns count="31">
    <tableColumn id="26" xr3:uid="{F89F79B0-EC13-4626-8B8B-E72803CF8D7F}" name="ID" totalsRowFunction="count" dataDxfId="1682" totalsRowDxfId="1681">
      <calculatedColumnFormula>ROW()-8</calculatedColumnFormula>
    </tableColumn>
    <tableColumn id="34" xr3:uid="{82D9E408-6E89-6548-8064-32C2C1C49796}" name="Donnée (Niveau 1)" dataDxfId="1680" totalsRowDxfId="1679"/>
    <tableColumn id="1" xr3:uid="{A4D81CB2-5DBF-46A1-831A-3B0CB8713987}" name="Donnée (Niveau 2)" totalsRowFunction="count" dataDxfId="1678" totalsRowDxfId="1677"/>
    <tableColumn id="2" xr3:uid="{70FEA672-42A5-4D50-83E3-20F1DC99F826}" name="Donnée (Niveau 3)" totalsRowFunction="count" dataDxfId="1676" totalsRowDxfId="1675"/>
    <tableColumn id="3" xr3:uid="{E5F546D4-3F7C-49D3-ACAD-5C0AA86EEA72}" name="Donnée (Niveau 4)" totalsRowFunction="count" dataDxfId="1674" totalsRowDxfId="1673"/>
    <tableColumn id="4" xr3:uid="{C36F63D5-6F86-4068-8553-7E11F2FF2E34}" name="Donnée (Niveau 5)" totalsRowFunction="count" dataDxfId="1672" totalsRowDxfId="1671"/>
    <tableColumn id="5" xr3:uid="{BCD32C8B-1BF5-4152-A4E3-856EB454D41F}" name="Donnée (Niveau 6)" totalsRowFunction="count" dataDxfId="1670" totalsRowDxfId="1669"/>
    <tableColumn id="6" xr3:uid="{31AB271A-A79E-4AD6-A425-139013E5C0ED}" name="Description" totalsRowFunction="count" dataDxfId="1668" totalsRowDxfId="1667"/>
    <tableColumn id="14" xr3:uid="{42356E16-5C2C-47EF-96D9-1439EB52D654}" name="Exemples" totalsRowFunction="count" dataDxfId="1666" totalsRowDxfId="1665"/>
    <tableColumn id="7" xr3:uid="{05B3DFF6-BC4E-40A1-862A-0EBD5F2686D8}" name="Balise NexSIS" totalsRowFunction="count" dataDxfId="1664" totalsRowDxfId="1663"/>
    <tableColumn id="21" xr3:uid="{A67EAB5D-C889-4A87-AEDD-CB5D507B5224}" name="Nouvelle balise" totalsRowFunction="count" dataDxfId="1662" totalsRowDxfId="1661"/>
    <tableColumn id="8" xr3:uid="{142E6E6B-2EEA-41C0-969F-103EB7FEE77B}" name="Nantes - balise" totalsRowFunction="count" dataDxfId="1660" totalsRowDxfId="1659"/>
    <tableColumn id="15" xr3:uid="{4B3C95EC-2C41-42CE-9528-75F02E532B07}" name="Nantes - description" totalsRowFunction="count" dataDxfId="1658" totalsRowDxfId="1657"/>
    <tableColumn id="18" xr3:uid="{DD4C49C8-6EEB-4810-B6DF-F5EA0958E68F}" name="GT399" totalsRowFunction="count" dataDxfId="1656" totalsRowDxfId="1655"/>
    <tableColumn id="9" xr3:uid="{1EF347D1-5F3C-455F-B7CC-0411A0A13BA5}" name="GT399 description" totalsRowFunction="count" dataDxfId="1654" totalsRowDxfId="1653"/>
    <tableColumn id="10" xr3:uid="{A688C13F-43B2-4D38-AB61-5A8FA70F8877}" name="Priorisation" totalsRowFunction="count" dataDxfId="1652" totalsRowDxfId="1651"/>
    <tableColumn id="11" xr3:uid="{740E98DF-4145-4688-96B5-1DB2B4C65860}" name="Cardinalité" dataDxfId="1650" totalsRowDxfId="1649"/>
    <tableColumn id="27" xr3:uid="{5362BDCB-F398-463F-807C-5642BE8139A3}" name="Objet" totalsRowFunction="count" dataDxfId="1648" totalsRowDxfId="1647"/>
    <tableColumn id="12" xr3:uid="{F99D40B9-B75A-4B6D-AD14-A9CC94A67A94}" name="Format (ou type)" totalsRowFunction="count" dataDxfId="1646" totalsRowDxfId="1645"/>
    <tableColumn id="37" xr3:uid="{C4249FC6-D549-4A35-98D7-D98FEFD604C7}" name="Nomenclature/ énumération" dataDxfId="1644" totalsRowDxfId="1643"/>
    <tableColumn id="31" xr3:uid="{165DCEEB-09D9-4414-9EB1-071322B65527}" name="Détails de format" dataDxfId="1642" totalsRowDxfId="1641"/>
    <tableColumn id="36" xr3:uid="{DFE77849-E589-4C00-A974-5EA32CAC9950}" name="15-18" dataDxfId="1640" totalsRowDxfId="1639"/>
    <tableColumn id="35" xr3:uid="{6F7422E5-A9F0-4CB5-94CC-23CADED3A1EA}" name="15-15" dataDxfId="1638" totalsRowDxfId="1637"/>
    <tableColumn id="24" xr3:uid="{84A6C4F7-D7B2-45A3-94D6-FA4C63F0BF6D}" name="15-SMUR" dataDxfId="1636" totalsRowDxfId="1635"/>
    <tableColumn id="39" xr3:uid="{D123E456-B227-404D-9075-2C12B6D79281}" name="CUT" dataDxfId="1634" totalsRowDxfId="1633"/>
    <tableColumn id="19" xr3:uid="{0E27CA97-E0CC-4707-8A95-C2EB8B822A50}" name="Commentaire Hub Santé" totalsRowFunction="count" dataDxfId="1632" totalsRowDxfId="1631"/>
    <tableColumn id="16" xr3:uid="{85C90A89-19FA-4640-8DE9-5BC81E29801A}" name="Commentaire Philippe Dreyfus" totalsRowFunction="count" dataDxfId="1630" totalsRowDxfId="1629"/>
    <tableColumn id="33" xr3:uid="{F9B7E469-F267-4217-89F6-2332B9BE9F00}" name="Commentaire FBE" dataDxfId="1628" totalsRowDxfId="1627"/>
    <tableColumn id="17" xr3:uid="{AF1719C0-5CFC-4F9F-8447-1E16DD154E8D}" name="Commentaire Yann Penverne" totalsRowFunction="count" dataDxfId="1626" totalsRowDxfId="1625"/>
    <tableColumn id="20" xr3:uid="{A1AC7405-8CAD-4797-ACD3-A6DB9BD4973A}" name="NexSIS" totalsRowFunction="custom" dataDxfId="1624" totalsRowDxfId="1623">
      <totalsRowFormula>SUBTOTAL(103,createCase[NexSIS])-COUNTIFS(createCase[NexSIS],"=X")</totalsRowFormula>
    </tableColumn>
    <tableColumn id="22" xr3:uid="{BFD15786-BC47-434A-8C58-1A07EC8D4305}" name="Métier" totalsRowFunction="custom" dataDxfId="1622" totalsRowDxfId="1621">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20" dataDxfId="1619" totalsRowDxfId="1618">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17" totalsRowDxfId="1616"/>
    <tableColumn id="34" xr3:uid="{AF99D652-DA31-487A-8CE3-C43A9D0D0F82}" name="Donnée (Niveau 1)" dataDxfId="1615" totalsRowDxfId="1614"/>
    <tableColumn id="1" xr3:uid="{26624729-2378-4BE4-AF94-2AD83420E408}" name="Donnée (Niveau 2)" totalsRowFunction="count" dataDxfId="1613" totalsRowDxfId="1612"/>
    <tableColumn id="2" xr3:uid="{3DF2C155-D187-4F5C-A2F9-29CA2B2A18CC}" name="Donnée (Niveau 3)" totalsRowFunction="count" dataDxfId="1611" totalsRowDxfId="1610"/>
    <tableColumn id="3" xr3:uid="{DD16CD2E-7545-4983-AF64-50A47209731F}" name="Donnée (Niveau 4)" totalsRowFunction="count" dataDxfId="1609" totalsRowDxfId="1608"/>
    <tableColumn id="4" xr3:uid="{9201EFE0-C9BD-490F-B6AA-83311B09262F}" name="Donnée (Niveau 5)" totalsRowFunction="count" dataDxfId="1607" totalsRowDxfId="1606"/>
    <tableColumn id="5" xr3:uid="{20C32895-212D-4F26-B134-FBDF1FD4ED0E}" name="Donnée (Niveau 6)" totalsRowFunction="count" dataDxfId="1605" totalsRowDxfId="1604"/>
    <tableColumn id="6" xr3:uid="{036B2D7E-23E0-4814-B2FB-5C619B25F782}" name="Description" totalsRowFunction="count" dataDxfId="1603" totalsRowDxfId="1602"/>
    <tableColumn id="14" xr3:uid="{51A4E1A3-F3DC-4BAD-9F20-81B65F485A0D}" name="Exemples" totalsRowFunction="count" dataDxfId="1601" totalsRowDxfId="1600"/>
    <tableColumn id="7" xr3:uid="{E778FC69-A017-41C1-83AA-E451D575B2A3}" name="Balise NexSIS" dataDxfId="1599" totalsRowDxfId="1598"/>
    <tableColumn id="21" xr3:uid="{C6BE7A8E-F875-441C-BFA9-86D71B9EFF88}" name="Nouvelle balise" totalsRowFunction="count" dataDxfId="1597" totalsRowDxfId="1596"/>
    <tableColumn id="11" xr3:uid="{F10EE65F-1515-4AE2-9211-FD44F3EA5D3E}" name="Cardinalité" dataDxfId="1595" totalsRowDxfId="1594"/>
    <tableColumn id="27" xr3:uid="{B47DCBC0-7B24-497F-8892-323B08A42011}" name="Objet" totalsRowFunction="count" dataDxfId="1593" totalsRowDxfId="1592"/>
    <tableColumn id="12" xr3:uid="{15BDE3A9-E8A9-4EFC-A353-0269A66BC2B2}" name="Format (ou type)" totalsRowFunction="count" dataDxfId="1591" totalsRowDxfId="1590"/>
    <tableColumn id="37" xr3:uid="{046163B9-02C2-4347-B7FB-61E0432AAB68}" name="Nomenclature/ énumération" dataDxfId="1589" totalsRowDxfId="1588"/>
    <tableColumn id="31" xr3:uid="{20E92D64-29A1-4239-93C5-E8F762FFD8DE}" name="Détails de format" dataDxfId="1587" totalsRowDxfId="1586"/>
    <tableColumn id="36" xr3:uid="{636C128D-46D4-443D-9FB6-645B4E8390EC}" name="15-18" dataDxfId="1585" totalsRowDxfId="1584"/>
    <tableColumn id="35" xr3:uid="{3C17CD84-5847-4BD3-990E-46197D8D30CE}" name="15-15" dataDxfId="1583" totalsRowDxfId="1582"/>
    <tableColumn id="39" xr3:uid="{8F5DF9DE-3AC1-4BBF-B05B-904A5EB4D934}" name="CUT" dataDxfId="1581" totalsRowDxfId="1580"/>
    <tableColumn id="19" xr3:uid="{B90DC3CB-85F4-4D23-8DE4-7B4C05AC2236}" name="Commentaire Hub Santé" totalsRowFunction="count" dataDxfId="1579" totalsRowDxfId="1578"/>
    <tableColumn id="16" xr3:uid="{E17F6AB0-4FBD-425F-A071-573AD4BA0F3E}" name="Commentaire Philippe Dreyfus" totalsRowFunction="count" dataDxfId="1577" totalsRowDxfId="1576"/>
    <tableColumn id="33" xr3:uid="{7CFA00D6-8048-42E1-B541-BEA178D54E3E}" name="Commentaire FBE" dataDxfId="1575" totalsRowDxfId="1574"/>
    <tableColumn id="17" xr3:uid="{FC58F8C6-81B4-4955-A593-71BD7E5BDA7A}" name="Commentaire Yann Penverne" totalsRowFunction="count" dataDxfId="1573" totalsRowDxfId="1572"/>
    <tableColumn id="22" xr3:uid="{DB0180C0-781E-4165-87A4-8168655417AB}" name="Métier" totalsRowFunction="custom" dataDxfId="1571" totalsRowDxfId="157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4" totalsRowCount="1" headerRowDxfId="1569" dataDxfId="1568" totalsRowDxfId="1567">
  <autoFilter ref="A8:X63" xr:uid="{C92664FE-ED8F-46D7-9DD5-6F2E0861D6FF}"/>
  <tableColumns count="24">
    <tableColumn id="26" xr3:uid="{3D95D60D-4749-4205-B5A3-C40BC9083DDF}" name="ID" totalsRowFunction="count" dataDxfId="1566" totalsRowDxfId="999"/>
    <tableColumn id="34" xr3:uid="{F55F9431-FBCC-4C37-BC99-DDE204E6AD66}" name="Donnée (Niveau 1)" dataDxfId="1565" totalsRowDxfId="998"/>
    <tableColumn id="1" xr3:uid="{7BDE9DBC-8BFF-4962-94C8-303215EF6651}" name="Donnée (Niveau 2)" totalsRowFunction="count" dataDxfId="1564" totalsRowDxfId="997"/>
    <tableColumn id="2" xr3:uid="{D40563B8-DCFF-4581-97D6-3BC1A593C4AB}" name="Donnée (Niveau 3)" totalsRowFunction="count" dataDxfId="1563" totalsRowDxfId="996"/>
    <tableColumn id="3" xr3:uid="{25A7848B-AF8E-4993-88F6-92216A238470}" name="Donnée (Niveau 4)" totalsRowFunction="count" dataDxfId="1562" totalsRowDxfId="995"/>
    <tableColumn id="4" xr3:uid="{AA50B053-891E-46D9-A92A-0E26EF075B7E}" name="Donnée (Niveau 5)" totalsRowFunction="count" dataDxfId="1561" totalsRowDxfId="994"/>
    <tableColumn id="5" xr3:uid="{58A3E3FB-40F5-40E2-96F6-8C1C4AF04759}" name="Donnée (Niveau 6)" totalsRowFunction="count" dataDxfId="1560" totalsRowDxfId="993"/>
    <tableColumn id="6" xr3:uid="{C62E45BF-811F-42E7-AB88-572B417F6150}" name="Description" totalsRowFunction="count" dataDxfId="1559" totalsRowDxfId="992"/>
    <tableColumn id="14" xr3:uid="{F9F87B89-8446-4459-82BE-4CC3FDAE3D24}" name="Exemples" totalsRowFunction="count" dataDxfId="1558" totalsRowDxfId="991"/>
    <tableColumn id="7" xr3:uid="{F4B052FA-031E-401E-BE7B-85F763764DFE}" name="Balise NexSIS" dataDxfId="1557" totalsRowDxfId="990"/>
    <tableColumn id="21" xr3:uid="{48DE3666-C566-4CAB-B0A7-07A3209B6595}" name="Nouvelle balise" totalsRowFunction="count" dataDxfId="1556" totalsRowDxfId="989"/>
    <tableColumn id="11" xr3:uid="{FD69FEBC-E70D-44C5-AD2D-C6CC2D1C0D06}" name="Cardinalité" dataDxfId="1555" totalsRowDxfId="988"/>
    <tableColumn id="27" xr3:uid="{B5A842FA-9CEA-4996-A030-5CA520DDD42D}" name="Objet" totalsRowFunction="count" dataDxfId="1554" totalsRowDxfId="987"/>
    <tableColumn id="12" xr3:uid="{A04D9211-F25C-4418-9545-A6F2966A3528}" name="Format (ou type)" totalsRowFunction="count" dataDxfId="1553" totalsRowDxfId="986"/>
    <tableColumn id="37" xr3:uid="{4AA2533B-7EE3-47E8-A3C9-3721487911B2}" name="Nomenclature/ énumération" dataDxfId="1552" totalsRowDxfId="985"/>
    <tableColumn id="31" xr3:uid="{5F33B9AF-8F57-40C0-B58A-2900055019D0}" name="Détails de format" dataDxfId="1551" totalsRowDxfId="984"/>
    <tableColumn id="36" xr3:uid="{4350E4CE-9B26-491D-804C-0334C47A43C5}" name="15-18" dataDxfId="1550" totalsRowDxfId="983"/>
    <tableColumn id="35" xr3:uid="{D25EA6AD-098C-4C6E-94BD-A321CF38C383}" name="15-15" dataDxfId="1549" totalsRowDxfId="982"/>
    <tableColumn id="39" xr3:uid="{05BE7884-8749-4B81-B356-DDAA0EAB4864}" name="CUT" dataDxfId="1548" totalsRowDxfId="981"/>
    <tableColumn id="19" xr3:uid="{6A104928-C33B-4AA9-A990-40B6C20E9D80}" name="Commentaire Hub Santé" totalsRowFunction="count" dataDxfId="1547" totalsRowDxfId="980"/>
    <tableColumn id="16" xr3:uid="{712AA8BE-EBEC-4D34-9BE4-C551609D4A8E}" name="Commentaire Philippe Dreyfus" totalsRowFunction="count" dataDxfId="1546" totalsRowDxfId="979"/>
    <tableColumn id="33" xr3:uid="{C7EF274F-4008-4396-97F1-6B640D914E6E}" name="Commentaire FBE" dataDxfId="1545" totalsRowDxfId="978"/>
    <tableColumn id="17" xr3:uid="{BC6A7B64-7E37-4F83-AA3E-8E136D3C025C}" name="Commentaire Yann Penverne" totalsRowFunction="count" dataDxfId="1544" totalsRowDxfId="977"/>
    <tableColumn id="22" xr3:uid="{FBAE91BA-4332-4036-98CF-545C9190993D}" name="Métier" totalsRowFunction="custom" dataDxfId="1543" totalsRowDxfId="97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2" dataDxfId="1541" totalsRowDxfId="1540">
  <autoFilter ref="A8:X42" xr:uid="{C92664FE-ED8F-46D7-9DD5-6F2E0861D6FF}"/>
  <tableColumns count="24">
    <tableColumn id="26" xr3:uid="{F0BBFE2C-91EC-4F63-8C42-7A13D8DB1773}" name="ID" totalsRowFunction="count" dataDxfId="1047" totalsRowDxfId="1046"/>
    <tableColumn id="34" xr3:uid="{D4146487-94AF-45AE-9337-108D3BA4CEB4}" name="Donnée (Niveau 1)" dataDxfId="1045" totalsRowDxfId="1044"/>
    <tableColumn id="1" xr3:uid="{6249CE60-4860-4AE5-B2FE-DC960F0E9986}" name="Donnée (Niveau 2)" totalsRowFunction="count" dataDxfId="1043" totalsRowDxfId="1042"/>
    <tableColumn id="2" xr3:uid="{C2D3DCAE-6928-4F1C-AF61-C37FEBF17CE7}" name="Donnée (Niveau 3)" totalsRowFunction="count" dataDxfId="1041" totalsRowDxfId="1040"/>
    <tableColumn id="3" xr3:uid="{33216364-1D3C-4C3A-9A87-FDF54DD48221}" name="Donnée (Niveau 4)" totalsRowFunction="count" dataDxfId="1039" totalsRowDxfId="1038"/>
    <tableColumn id="4" xr3:uid="{57EF9CD5-EC70-4A23-A60C-23D9F357C89F}" name="Donnée (Niveau 5)" totalsRowFunction="count" dataDxfId="1037" totalsRowDxfId="1036"/>
    <tableColumn id="5" xr3:uid="{9F84A053-8A83-4A58-AEB1-A4D4BC92B461}" name="Donnée (Niveau 6)" totalsRowFunction="count" dataDxfId="1035" totalsRowDxfId="1034"/>
    <tableColumn id="6" xr3:uid="{D1C161A6-6AE9-4A45-944C-37A17B71ECB9}" name="Description" totalsRowFunction="count" dataDxfId="1033" totalsRowDxfId="1032"/>
    <tableColumn id="14" xr3:uid="{B7506A0E-75D9-44A0-9C02-5DB0ECF2A955}" name="Exemples" totalsRowFunction="count" dataDxfId="1031" totalsRowDxfId="1030"/>
    <tableColumn id="7" xr3:uid="{75D58EAE-33E2-4457-BF72-961EB594E74F}" name="Balise NexSIS" dataDxfId="1029" totalsRowDxfId="1028"/>
    <tableColumn id="21" xr3:uid="{8064C132-A136-4348-BB46-3374B12E8118}" name="Nouvelle balise" totalsRowFunction="count" dataDxfId="1027" totalsRowDxfId="1026"/>
    <tableColumn id="11" xr3:uid="{07C5EC80-6F69-4BF2-A52F-A8DC0C68FDD5}" name="Cardinalité" dataDxfId="1025" totalsRowDxfId="1024"/>
    <tableColumn id="27" xr3:uid="{45AE51DB-A6BF-45B0-A5E3-450B57AFF1BE}" name="Objet" totalsRowFunction="count" dataDxfId="1023" totalsRowDxfId="1022"/>
    <tableColumn id="12" xr3:uid="{DDC6828F-2B6C-4E05-87D2-07F4D40557F4}" name="Format (ou type)" totalsRowFunction="count" dataDxfId="1021" totalsRowDxfId="1020"/>
    <tableColumn id="37" xr3:uid="{66657B31-D3ED-45B0-AFA9-C1A1912F21C1}" name="Nomenclature/ énumération" dataDxfId="1019" totalsRowDxfId="1018"/>
    <tableColumn id="31" xr3:uid="{FC0F3951-1CFE-4C1D-96D5-F355E8519DFE}" name="Détails de format" dataDxfId="1017" totalsRowDxfId="1016"/>
    <tableColumn id="36" xr3:uid="{E4D376D5-6C75-44C6-9C5A-2DB0ECCB6D64}" name="15-18" dataDxfId="1015" totalsRowDxfId="1014"/>
    <tableColumn id="35" xr3:uid="{EA11A1BC-8967-40FA-ADCD-0B84F05B4FB7}" name="15-15" dataDxfId="1013" totalsRowDxfId="1012"/>
    <tableColumn id="39" xr3:uid="{D31DD38F-C6EE-4749-A560-C7A57192A678}" name="CUT" dataDxfId="1011" totalsRowDxfId="1010"/>
    <tableColumn id="19" xr3:uid="{B19166B6-0C3E-4F4D-ADFE-C549689DAD0F}" name="Commentaire Hub Santé" totalsRowFunction="count" dataDxfId="1009" totalsRowDxfId="1008"/>
    <tableColumn id="16" xr3:uid="{4463EAB1-8B99-416B-81E7-7BF762EFF67F}" name="Commentaire Philippe Dreyfus" totalsRowFunction="count" dataDxfId="1007" totalsRowDxfId="1006"/>
    <tableColumn id="33" xr3:uid="{AEB9EA63-47DE-4EB1-98A2-28AF16C300B3}" name="Commentaire FBE" dataDxfId="1005" totalsRowDxfId="1004"/>
    <tableColumn id="17" xr3:uid="{A303D711-3B44-411C-AFCC-D94F65BB0726}" name="Commentaire Yann Penverne" totalsRowFunction="count" dataDxfId="1003" totalsRowDxfId="1002"/>
    <tableColumn id="22" xr3:uid="{05D5BA78-9525-42BB-9AA1-997AB030D68E}" name="Métier" totalsRowFunction="custom" dataDxfId="1001" totalsRowDxfId="100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39" dataDxfId="1538" totalsRowDxfId="1537">
  <autoFilter ref="A8:AF72" xr:uid="{63D50B21-49FD-4724-931E-4B74BF8476B1}"/>
  <tableColumns count="32">
    <tableColumn id="26" xr3:uid="{8D5EDC39-215F-4E94-846A-3D4ACA1D2C53}" name="ID" totalsRowFunction="count" dataDxfId="1536" totalsRowDxfId="1535">
      <calculatedColumnFormula>ROW()-8</calculatedColumnFormula>
    </tableColumn>
    <tableColumn id="34" xr3:uid="{207093F4-4D8B-4CEB-9D2D-235D14641525}" name="Donnée (Niveau 1)" dataDxfId="1534" totalsRowDxfId="1533"/>
    <tableColumn id="1" xr3:uid="{9E73ABC5-269F-4BD3-9995-81E72371DAE3}" name="Donnée (Niveau 2)" totalsRowFunction="count" dataDxfId="1532" totalsRowDxfId="1531"/>
    <tableColumn id="2" xr3:uid="{2161A585-4F28-44FE-A023-7DB4D8C14776}" name="Donnée (Niveau 3)" totalsRowFunction="count" dataDxfId="1530" totalsRowDxfId="1529"/>
    <tableColumn id="3" xr3:uid="{B4AC3C84-E90A-41BE-8D7E-B00512446AA0}" name="Donnée (Niveau 4)" totalsRowFunction="count" dataDxfId="1528" totalsRowDxfId="1527"/>
    <tableColumn id="4" xr3:uid="{7625C9EB-D58E-42FE-879B-9F8F2027D9BC}" name="Donnée (Niveau 5)" totalsRowFunction="count" dataDxfId="1526" totalsRowDxfId="1525"/>
    <tableColumn id="5" xr3:uid="{F9A74558-8C8F-45C8-835B-46F0B31B479D}" name="Donnée (Niveau 6)" totalsRowFunction="count" dataDxfId="1524" totalsRowDxfId="1523"/>
    <tableColumn id="6" xr3:uid="{09509801-3591-48A7-8985-CCEA3490DE3C}" name="Description" totalsRowFunction="count" dataDxfId="1522" totalsRowDxfId="1521"/>
    <tableColumn id="14" xr3:uid="{8545E83F-C13A-48FC-82C5-4A224D3A6106}" name="Exemples" totalsRowFunction="count" dataDxfId="1520" totalsRowDxfId="1519"/>
    <tableColumn id="7" xr3:uid="{F7282465-AB67-4D8A-90B4-CAF4CDB5007B}" name="Balise NexSIS" totalsRowFunction="count" dataDxfId="1518" totalsRowDxfId="1517"/>
    <tableColumn id="21" xr3:uid="{44DD35C0-3D58-465E-82FF-70ABB11F29EF}" name="Nouvelle balise" totalsRowFunction="count" dataDxfId="1516" totalsRowDxfId="1515"/>
    <tableColumn id="8" xr3:uid="{8F87BED5-B74C-4B7A-B29D-D91C208A9F73}" name="Nantes - balise" totalsRowFunction="count" dataDxfId="1514" totalsRowDxfId="1513"/>
    <tableColumn id="15" xr3:uid="{718CC66C-29F4-4C63-B0E0-D70789F55F8F}" name="Nantes - description" totalsRowFunction="count" dataDxfId="1512" totalsRowDxfId="1511"/>
    <tableColumn id="18" xr3:uid="{65F92B88-E7A2-45E5-8796-E162FAED8248}" name="GT399" totalsRowFunction="count" dataDxfId="1510" totalsRowDxfId="1509"/>
    <tableColumn id="9" xr3:uid="{A24D6524-4257-4D93-94F9-A3667397DDBA}" name="GT399 description" totalsRowFunction="count" dataDxfId="1508" totalsRowDxfId="1507"/>
    <tableColumn id="10" xr3:uid="{E016D53B-CB5B-4F83-A1DA-7C210BE8E926}" name="Priorisation" totalsRowFunction="count" dataDxfId="1506" totalsRowDxfId="1505"/>
    <tableColumn id="11" xr3:uid="{17AE5B25-E42A-4545-AF36-AE2BF5D231F1}" name="Cardinalité" dataDxfId="1504" totalsRowDxfId="1503"/>
    <tableColumn id="27" xr3:uid="{0646FC2D-E448-497F-9566-96B9E754D7B3}" name="Objet" totalsRowFunction="count" dataDxfId="1502" totalsRowDxfId="1501"/>
    <tableColumn id="12" xr3:uid="{9F463A79-A8A7-456D-BC30-1910D14EEA3A}" name="Format (ou type)" totalsRowFunction="count" dataDxfId="1500" totalsRowDxfId="1499"/>
    <tableColumn id="37" xr3:uid="{B034C9F4-78BE-4F4D-9B79-BA9F5DAB2826}" name="Nomenclature/ énumération" dataDxfId="1498" totalsRowDxfId="1497"/>
    <tableColumn id="31" xr3:uid="{3158C7A2-A99D-4EF2-8BAE-8667747DCF73}" name="Détails de format" dataDxfId="1496" totalsRowDxfId="1495"/>
    <tableColumn id="36" xr3:uid="{89279DA3-D94C-4AAB-B817-DF00FFBA9888}" name="15-RPIS" dataDxfId="1494" totalsRowDxfId="1493"/>
    <tableColumn id="13" xr3:uid="{A70D290D-71CE-4BB5-8E04-3E3B951B7729}" name="15-SMUR" dataDxfId="1492" totalsRowDxfId="1491"/>
    <tableColumn id="23" xr3:uid="{FB137A89-375F-455A-9ADB-F409CB7B19B9}" name="15-18" dataDxfId="1490" totalsRowDxfId="1489"/>
    <tableColumn id="35" xr3:uid="{EE84F553-FEE7-4CD0-89C0-C8DD492F4429}" name="15-TSU" dataDxfId="1488" totalsRowDxfId="1487"/>
    <tableColumn id="39" xr3:uid="{DA320A45-45B6-4963-91DD-917A38D8DF49}" name="CUT" dataDxfId="1486" totalsRowDxfId="1485"/>
    <tableColumn id="19" xr3:uid="{FF109D4E-4787-4AB3-9E15-478656FCDADF}" name="Commentaire Hub Santé" totalsRowFunction="count" dataDxfId="1484" totalsRowDxfId="1483"/>
    <tableColumn id="16" xr3:uid="{642C8AF9-3354-4F6C-A37B-363B64C9780B}" name="Commentaire Philippe Dreyfus" totalsRowFunction="count" dataDxfId="1482" totalsRowDxfId="1481"/>
    <tableColumn id="33" xr3:uid="{44001357-ED08-4953-9C2E-B2302A17E223}" name="Commentaire FBE" dataDxfId="1480" totalsRowDxfId="1479"/>
    <tableColumn id="17" xr3:uid="{D9CE2245-CA19-44A0-94CC-CE702DFB5445}" name="Commentaire Yann Penverne" totalsRowFunction="count" dataDxfId="1478" totalsRowDxfId="1477"/>
    <tableColumn id="20" xr3:uid="{2A0BBAC6-9A77-4C1A-BA6E-777232E44EA6}" name="NexSIS" totalsRowFunction="custom" dataDxfId="1476" totalsRowDxfId="1475">
      <totalsRowFormula>SUBTOTAL(103,createCase2912[NexSIS])-COUNTIFS(createCase2912[NexSIS],"=X")</totalsRowFormula>
    </tableColumn>
    <tableColumn id="22" xr3:uid="{2D3A15A0-662A-48E8-A3A3-1095AE1804CC}" name="Métier" totalsRowFunction="custom" dataDxfId="1474" totalsRowDxfId="1473">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72" dataDxfId="1471" totalsRowDxfId="1470">
  <autoFilter ref="A8:AD92" xr:uid="{61BCAC55-9BDD-436A-8C43-43FA10A8A29F}"/>
  <tableColumns count="30">
    <tableColumn id="26" xr3:uid="{588455DD-C3D5-4460-AC26-09BB83302193}" name="ID" totalsRowFunction="count" dataDxfId="1469" totalsRowDxfId="1468"/>
    <tableColumn id="34" xr3:uid="{75617E3F-38B8-498E-B488-E5382B8D8E59}" name="Donnée (Niveau 1)" dataDxfId="1467" totalsRowDxfId="1466"/>
    <tableColumn id="1" xr3:uid="{90A61A2B-B1CF-4E5B-AC63-E218B3506FE1}" name="Donnée (Niveau 2)" totalsRowFunction="count" dataDxfId="1465" totalsRowDxfId="1464"/>
    <tableColumn id="2" xr3:uid="{40B5ED06-C233-4300-B851-9639491A20EA}" name="Donnée (Niveau 3)" totalsRowFunction="count" dataDxfId="1463" totalsRowDxfId="1462"/>
    <tableColumn id="3" xr3:uid="{FE650810-91F2-43FA-A1A9-4ADEDDF019D9}" name="Donnée (Niveau 4)" totalsRowFunction="count" dataDxfId="1461" totalsRowDxfId="1460"/>
    <tableColumn id="4" xr3:uid="{67B0AC35-FCE9-4B98-A5B5-F79242422DED}" name="Donnée (Niveau 5)" totalsRowFunction="count" dataDxfId="1459" totalsRowDxfId="1458"/>
    <tableColumn id="5" xr3:uid="{5584FBA0-8C9A-4B74-996C-489E5B6D8B31}" name="Donnée (Niveau 6)" totalsRowFunction="count" dataDxfId="1457" totalsRowDxfId="1456"/>
    <tableColumn id="6" xr3:uid="{B561E47E-0EF4-4741-9318-11ED52CE2081}" name="Description" totalsRowFunction="count" dataDxfId="1455" totalsRowDxfId="1454"/>
    <tableColumn id="14" xr3:uid="{BCB241CF-864B-404B-9457-5CFCE283A52E}" name="Exemples" totalsRowFunction="count" dataDxfId="1453" totalsRowDxfId="1452"/>
    <tableColumn id="7" xr3:uid="{EAF17525-FE29-430A-A520-5F864853ED00}" name="Balise NexSIS" totalsRowFunction="count" dataDxfId="1451" totalsRowDxfId="1450"/>
    <tableColumn id="21" xr3:uid="{D0BFFE6C-4225-46D0-B895-F3676779BA23}" name="Nouvelle balise" totalsRowFunction="count" dataDxfId="1449" totalsRowDxfId="1448"/>
    <tableColumn id="8" xr3:uid="{3895610D-D4D5-42BF-BCF9-30A1A3C697D5}" name="Nantes - balise" totalsRowFunction="count" dataDxfId="1447" totalsRowDxfId="1446"/>
    <tableColumn id="15" xr3:uid="{A4C3AF04-789D-45AA-AF75-181EE5D3C889}" name="Nantes - description" totalsRowFunction="count" dataDxfId="1445" totalsRowDxfId="1444"/>
    <tableColumn id="18" xr3:uid="{0B319C5E-2B1A-48A1-AB5B-565B289E8E5A}" name="GT399" totalsRowFunction="count" dataDxfId="1443" totalsRowDxfId="1442"/>
    <tableColumn id="9" xr3:uid="{3270362B-AE6D-4A4F-9B53-9B4705420332}" name="GT399 description" totalsRowFunction="count" dataDxfId="1441" totalsRowDxfId="1440"/>
    <tableColumn id="10" xr3:uid="{7DFD36C3-C87A-40C8-A097-E0E6D15F31FF}" name="Priorisation" totalsRowFunction="count" dataDxfId="1439" totalsRowDxfId="1438"/>
    <tableColumn id="11" xr3:uid="{830A5A92-5BDB-4DBC-B7BB-71ACF59E0F86}" name="Cardinalité" dataDxfId="1437" totalsRowDxfId="1436"/>
    <tableColumn id="27" xr3:uid="{84308AE7-7DC0-4DF5-B1F2-D62629FB9721}" name="Objet" totalsRowFunction="count" dataDxfId="1435" totalsRowDxfId="1434"/>
    <tableColumn id="12" xr3:uid="{BC7634C4-D51C-4D1D-A74D-CA61CA757208}" name="Format (ou type)" totalsRowFunction="count" dataDxfId="1433" totalsRowDxfId="1432"/>
    <tableColumn id="37" xr3:uid="{66BD417D-8F82-43EE-8B74-84DF4CC46C92}" name="Nomenclature/ énumération" dataDxfId="1431" totalsRowDxfId="1430"/>
    <tableColumn id="31" xr3:uid="{57E65586-98BD-4335-934F-A093282E1FEE}" name="Détails de format" dataDxfId="1429" totalsRowDxfId="1428"/>
    <tableColumn id="36" xr3:uid="{8151D5CE-9DBC-4230-BFCD-A109E5501497}" name="15-18" dataDxfId="1427" totalsRowDxfId="1426"/>
    <tableColumn id="35" xr3:uid="{B2C9F5A2-91F5-468B-AE17-940BE1DE3870}" name="15-SMUR" dataDxfId="1425" totalsRowDxfId="1424"/>
    <tableColumn id="39" xr3:uid="{81AAA84E-9D2F-4ADE-9D78-C7DB3A5A2ACF}" name="15-ATSU" dataDxfId="1423" totalsRowDxfId="1422"/>
    <tableColumn id="19" xr3:uid="{0F82E793-70E1-4AE5-ACE7-7E8EB5091B93}" name="Commentaire Hub Santé" totalsRowFunction="count" dataDxfId="1421" totalsRowDxfId="1420"/>
    <tableColumn id="16" xr3:uid="{C59347C9-5FCC-40A9-8926-CA2A963211D3}" name="Commentaire Philippe Dreyfus" totalsRowFunction="count" dataDxfId="1419" totalsRowDxfId="1418"/>
    <tableColumn id="33" xr3:uid="{61C64199-FD5A-477C-9F67-38D22581EECF}" name="Commentaire FBE" dataDxfId="1417" totalsRowDxfId="1416"/>
    <tableColumn id="17" xr3:uid="{E78A9C85-C797-4A18-8685-52FDE2B659CA}" name="Commentaire Yann Penverne" totalsRowFunction="count" dataDxfId="1415" totalsRowDxfId="1414"/>
    <tableColumn id="20" xr3:uid="{F9D1F989-7BDE-4BE2-8178-8D906FAA358D}" name="NexSIS" totalsRowFunction="custom" dataDxfId="1413" totalsRowDxfId="1412">
      <totalsRowFormula>SUBTOTAL(103,createCase215[NexSIS])-COUNTIFS(createCase215[NexSIS],"=X")</totalsRowFormula>
    </tableColumn>
    <tableColumn id="22" xr3:uid="{736803F3-8344-4B8F-A1B7-881CC3FA1483}" name="Métier" totalsRowFunction="custom" dataDxfId="1411" totalsRowDxfId="1410">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09" dataDxfId="1408" totalsRowDxfId="1407">
  <autoFilter ref="A8:AF64" xr:uid="{35EA0160-5939-4AFE-BAAE-8243018C4F97}"/>
  <tableColumns count="32">
    <tableColumn id="26" xr3:uid="{12D8CEB3-E681-43DF-BEC0-6C291A8D8329}" name="ID" totalsRowFunction="count" dataDxfId="1406" totalsRowDxfId="1405"/>
    <tableColumn id="34" xr3:uid="{9EE009C3-D24E-469A-A94A-F3A00D5DDB8B}" name="Donnée (Niveau 1)" dataDxfId="1404" totalsRowDxfId="1403"/>
    <tableColumn id="1" xr3:uid="{B7EC5B63-675D-4F31-B76D-3E5B9E37F078}" name="Donnée (Niveau 2)" totalsRowFunction="count" dataDxfId="1402" totalsRowDxfId="1401"/>
    <tableColumn id="2" xr3:uid="{5B57BF21-F87F-460E-ACB7-9BCE55E6C176}" name="Donnée (Niveau 3)" totalsRowFunction="count" dataDxfId="1400" totalsRowDxfId="1399"/>
    <tableColumn id="3" xr3:uid="{8520709C-ABA8-4102-B671-D70267716998}" name="Donnée (Niveau 4)" totalsRowFunction="count" dataDxfId="1398" totalsRowDxfId="1397"/>
    <tableColumn id="4" xr3:uid="{94B80BD7-3514-45E7-8B9D-A5DC5D37E118}" name="Donnée (Niveau 5)" totalsRowFunction="count" dataDxfId="1396" totalsRowDxfId="1395"/>
    <tableColumn id="5" xr3:uid="{F774375F-2786-4A73-8C43-B5EB8D703C0F}" name="Donnée (Niveau 6)" totalsRowFunction="count" dataDxfId="1394" totalsRowDxfId="1393"/>
    <tableColumn id="23" xr3:uid="{338CDAC6-AC89-46E4-AF8E-187CA0315B6E}" name="Colonne2" dataDxfId="1392" totalsRowDxfId="1391"/>
    <tableColumn id="13" xr3:uid="{5043CFEE-E3A2-40E9-89E2-B8C2A1E632D2}" name="Colonne1" dataDxfId="1390" totalsRowDxfId="1389"/>
    <tableColumn id="6" xr3:uid="{C95E5171-3260-402B-86BF-C67DF056D407}" name="Description" totalsRowFunction="count" dataDxfId="1388" totalsRowDxfId="1387"/>
    <tableColumn id="14" xr3:uid="{067837E0-4917-486E-9C27-F725A2C59FCC}" name="Exemples" totalsRowFunction="count" dataDxfId="1386" totalsRowDxfId="1385"/>
    <tableColumn id="7" xr3:uid="{47E5D71A-AC82-4F55-8E27-563593D3B2F2}" name="Balise NexSIS" totalsRowFunction="count" dataDxfId="1384" totalsRowDxfId="1383"/>
    <tableColumn id="21" xr3:uid="{48DFB3FE-D2A7-4950-A487-0263E812B718}" name="Nouvelle balise" totalsRowFunction="count" dataDxfId="1382" totalsRowDxfId="1381"/>
    <tableColumn id="8" xr3:uid="{23093890-1C60-4E05-B2F8-363E069FD671}" name="Nantes - balise" totalsRowFunction="count" dataDxfId="1380" totalsRowDxfId="1379"/>
    <tableColumn id="15" xr3:uid="{8DC442E9-7D57-46C9-A861-01C2491324E2}" name="Nantes - description" totalsRowFunction="count" dataDxfId="1378" totalsRowDxfId="1377"/>
    <tableColumn id="18" xr3:uid="{57F2ED8D-3700-461C-82A4-8C8C841C0155}" name="GT399" totalsRowFunction="count" dataDxfId="1376" totalsRowDxfId="1375"/>
    <tableColumn id="9" xr3:uid="{45CB5E5C-D372-4A26-AF5B-2DA6114D7886}" name="GT399 description" totalsRowFunction="count" dataDxfId="1374" totalsRowDxfId="1373"/>
    <tableColumn id="10" xr3:uid="{00C96956-9EC8-4735-8013-245FC44ED807}" name="Priorisation" totalsRowFunction="count" dataDxfId="1372" totalsRowDxfId="1371"/>
    <tableColumn id="11" xr3:uid="{EF3C732C-A2D6-463A-85FD-D8AA0C9B50F6}" name="Cardinalité" dataDxfId="1370" totalsRowDxfId="1369"/>
    <tableColumn id="27" xr3:uid="{1B7324D2-64BE-4C9B-A6EE-8283085CB7EC}" name="Objet" totalsRowFunction="count" dataDxfId="1368" totalsRowDxfId="1367"/>
    <tableColumn id="12" xr3:uid="{346BC643-C741-4ED3-B94E-9C4FB69ED0A9}" name="Format (ou type)" totalsRowFunction="count" dataDxfId="1366" totalsRowDxfId="1365"/>
    <tableColumn id="37" xr3:uid="{BE51494B-A6D7-451B-9A84-3ECED33214DA}" name="Nomenclature/ énumération" dataDxfId="1364" totalsRowDxfId="1363"/>
    <tableColumn id="31" xr3:uid="{6BD336ED-7D35-4C80-AE8F-19525394188D}" name="Détails de format" dataDxfId="1362" totalsRowDxfId="1361"/>
    <tableColumn id="36" xr3:uid="{E5F8BD0D-97FB-4023-B64F-B4F8A90F6ADA}" name="15-SMUR" dataDxfId="1360" totalsRowDxfId="1359"/>
    <tableColumn id="35" xr3:uid="{45734523-870D-44C5-B243-A03765CD1CDD}" name="15-XX" dataDxfId="1358" totalsRowDxfId="1357"/>
    <tableColumn id="39" xr3:uid="{F8B31559-1068-4F01-BFEB-663EA0804A93}" name="CUT" dataDxfId="1356" totalsRowDxfId="1355"/>
    <tableColumn id="19" xr3:uid="{B4C5005C-0D3A-4440-A4BD-B2D49E8D7DD6}" name="Commentaire Hub Santé" totalsRowFunction="count" dataDxfId="1354" totalsRowDxfId="1353"/>
    <tableColumn id="16" xr3:uid="{8AC22362-8626-468F-AB79-BB4DB6E31CD3}" name="Commentaire Philippe Dreyfus" totalsRowFunction="count" dataDxfId="1352" totalsRowDxfId="1351"/>
    <tableColumn id="33" xr3:uid="{D9D4C6BB-6562-473E-8C63-13A3EDF78820}" name="Commentaire FBE" dataDxfId="1350" totalsRowDxfId="1349"/>
    <tableColumn id="17" xr3:uid="{11394A71-F820-4495-9AD4-2BF85E5B2920}" name="Commentaire Yann Penverne" totalsRowFunction="count" dataDxfId="1348" totalsRowDxfId="1347"/>
    <tableColumn id="20" xr3:uid="{036A98E5-4C02-415A-989D-802A776C391D}" name="NexSIS" totalsRowFunction="custom" dataDxfId="1346" totalsRowDxfId="1345">
      <totalsRowFormula>SUBTOTAL(103,createCase16[NexSIS])-COUNTIFS(createCase16[NexSIS],"=X")</totalsRowFormula>
    </tableColumn>
    <tableColumn id="22" xr3:uid="{307F1363-FE7C-48AC-ADD9-C3A2A561630D}" name="Métier" totalsRowFunction="custom" dataDxfId="1344" totalsRowDxfId="1343">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42" dataDxfId="1341" totalsRowDxfId="1340">
  <autoFilter ref="A8:AD14" xr:uid="{F3595FED-2D23-43E0-82AA-4A679D9E25EC}"/>
  <tableColumns count="30">
    <tableColumn id="26" xr3:uid="{1FA9DD08-C96F-4AE2-8207-3C37C2625ABE}" name="ID" totalsRowFunction="count" dataDxfId="1339" totalsRowDxfId="1338"/>
    <tableColumn id="34" xr3:uid="{795EBD09-E696-417D-A399-6AF56CB38FFE}" name="Donnée (Niveau 1)" dataDxfId="1337" totalsRowDxfId="1336"/>
    <tableColumn id="1" xr3:uid="{5D55C6A7-D3C8-4B4F-962B-D684CC469CD7}" name="Donnée (Niveau 2)" totalsRowFunction="count" dataDxfId="1335" totalsRowDxfId="1334"/>
    <tableColumn id="2" xr3:uid="{6064AA15-6125-4E52-A059-BCD0F891AC4D}" name="Donnée (Niveau 3)" totalsRowFunction="count" dataDxfId="1333" totalsRowDxfId="1332"/>
    <tableColumn id="3" xr3:uid="{C4094AB5-565D-4563-9A98-4BAC24C8C03F}" name="Donnée (Niveau 4)" totalsRowFunction="count" dataDxfId="1331" totalsRowDxfId="1330"/>
    <tableColumn id="4" xr3:uid="{FDFD5534-55B3-462C-A013-1AF4EEFC7A0E}" name="Donnée (Niveau 5)" totalsRowFunction="count" dataDxfId="1329" totalsRowDxfId="1328"/>
    <tableColumn id="5" xr3:uid="{4C7DDDEF-FB5D-40CE-A24D-1069A6180C9C}" name="Donnée (Niveau 6)" totalsRowFunction="count" dataDxfId="1327" totalsRowDxfId="1326"/>
    <tableColumn id="6" xr3:uid="{BDC8426F-031A-4500-84AD-15FC39F3F6CE}" name="Description" totalsRowFunction="count" dataDxfId="1325" totalsRowDxfId="1324"/>
    <tableColumn id="14" xr3:uid="{1BD518AA-08F2-4CB0-853F-ED4258E389B3}" name="Exemples" totalsRowFunction="count" dataDxfId="1323" totalsRowDxfId="1322"/>
    <tableColumn id="7" xr3:uid="{34980826-8C15-43DE-AC2D-D8B45029291F}" name="Balise NexSIS" totalsRowFunction="count" dataDxfId="1321" totalsRowDxfId="1320"/>
    <tableColumn id="21" xr3:uid="{773DD795-C5AD-4B15-84FB-8DE01F1F60C4}" name="Nouvelle balise" totalsRowFunction="count" dataDxfId="1319" totalsRowDxfId="1318"/>
    <tableColumn id="8" xr3:uid="{7EEA980C-947D-475D-9893-55AE50A34AE8}" name="Nantes - balise" totalsRowFunction="count" dataDxfId="1317" totalsRowDxfId="1316"/>
    <tableColumn id="15" xr3:uid="{151091E7-82F7-490D-BF28-3C8435A09341}" name="Nantes - description" totalsRowFunction="count" dataDxfId="1315" totalsRowDxfId="1314"/>
    <tableColumn id="18" xr3:uid="{BDE79025-50B5-46A2-A136-ACCCF4ADD26F}" name="GT399" totalsRowFunction="count" dataDxfId="1313" totalsRowDxfId="1312"/>
    <tableColumn id="9" xr3:uid="{C314D2A3-1B1F-46CA-87E0-4413BDD02CA7}" name="GT399 description" totalsRowFunction="count" dataDxfId="1311" totalsRowDxfId="1310"/>
    <tableColumn id="10" xr3:uid="{0C3B1690-50DF-4DF0-8303-94ED4A082730}" name="Priorisation" totalsRowFunction="count" dataDxfId="1309" totalsRowDxfId="1308"/>
    <tableColumn id="11" xr3:uid="{CF28EC3A-4C91-435F-AC27-1982AA8ADD1D}" name="Cardinalité" dataDxfId="1307" totalsRowDxfId="1306"/>
    <tableColumn id="27" xr3:uid="{A2A017CB-AD8E-44B3-8642-D11115614E70}" name="Objet" totalsRowFunction="count" dataDxfId="1305" totalsRowDxfId="1304"/>
    <tableColumn id="12" xr3:uid="{66EFD264-E68A-4187-98CB-316B01B4417B}" name="Format (ou type)" totalsRowFunction="count" dataDxfId="1303" totalsRowDxfId="1302"/>
    <tableColumn id="37" xr3:uid="{EE16CD08-1554-426C-9970-EB455A6E91CE}" name="Nomenclature/ énumération" dataDxfId="1301" totalsRowDxfId="1300"/>
    <tableColumn id="31" xr3:uid="{2C55E942-315D-4196-88AC-22B3956DA9E4}" name="Détails de format" dataDxfId="1299" totalsRowDxfId="1298"/>
    <tableColumn id="36" xr3:uid="{4457D8CC-EA04-48F7-94E1-5038866A5C40}" name="15-18" dataDxfId="1297" totalsRowDxfId="1296"/>
    <tableColumn id="35" xr3:uid="{DE6F3E1D-4E7D-4614-B0F4-FBCC8B26E17F}" name="15-15" dataDxfId="1295" totalsRowDxfId="1294"/>
    <tableColumn id="39" xr3:uid="{ED0D760B-A01B-4FCE-968A-DF8FB318720F}" name="CUT" dataDxfId="1293" totalsRowDxfId="1292"/>
    <tableColumn id="19" xr3:uid="{13987337-997C-423C-8C6C-CD2A636B3191}" name="Commentaire Hub Santé" totalsRowFunction="count" dataDxfId="1291" totalsRowDxfId="1290"/>
    <tableColumn id="16" xr3:uid="{2E666105-7978-4AB4-BD35-48C364391E38}" name="Commentaire Philippe Dreyfus" totalsRowFunction="count" dataDxfId="1289" totalsRowDxfId="1288"/>
    <tableColumn id="33" xr3:uid="{59ED82FB-9F32-4B0C-92AF-B11030B269C4}" name="Commentaire FBE" dataDxfId="1287" totalsRowDxfId="1286"/>
    <tableColumn id="17" xr3:uid="{FF32A60F-0401-427C-85E9-AF6C668D67E5}" name="Commentaire Yann Penverne" totalsRowFunction="count" dataDxfId="1285" totalsRowDxfId="1284"/>
    <tableColumn id="20" xr3:uid="{4C3C4242-9715-4D3F-8678-E2DF7E298B48}" name="NexSIS" totalsRowFunction="custom" dataDxfId="1283" totalsRowDxfId="1282">
      <totalsRowFormula>SUBTOTAL(103,createCase291217[NexSIS])-COUNTIFS(createCase291217[NexSIS],"=X")</totalsRowFormula>
    </tableColumn>
    <tableColumn id="22" xr3:uid="{89A21B40-369F-479D-8124-13571B8DC460}" name="Métier" totalsRowFunction="custom" dataDxfId="1281" totalsRowDxfId="128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9" dataDxfId="1278" totalsRowDxfId="1277">
  <autoFilter ref="A8:AD18" xr:uid="{3932ADEA-DC88-4A0F-8DAC-A587FD7E4148}"/>
  <tableColumns count="30">
    <tableColumn id="26" xr3:uid="{3299B1BE-9E8D-4297-8D33-E8B4E6314998}" name="ID" totalsRowFunction="count" dataDxfId="1276" totalsRowDxfId="1275"/>
    <tableColumn id="34" xr3:uid="{943EB1AA-FC87-47D8-9208-417FE7A33ACF}" name="Donnée (Niveau 1)" dataDxfId="1274" totalsRowDxfId="1273"/>
    <tableColumn id="1" xr3:uid="{9AB0B7F6-617C-49F5-8E21-C93976E9DCDA}" name="Donnée (Niveau 2)" totalsRowFunction="count" dataDxfId="1272" totalsRowDxfId="1271"/>
    <tableColumn id="2" xr3:uid="{A48A81EF-3C17-489D-BCD8-5B425E174DCF}" name="Donnée (Niveau 3)" totalsRowFunction="count" dataDxfId="1270" totalsRowDxfId="1269"/>
    <tableColumn id="3" xr3:uid="{AEF972B8-4C2B-48DE-9661-295612B8D9D4}" name="Donnée (Niveau 4)" totalsRowFunction="count" dataDxfId="1268" totalsRowDxfId="1267"/>
    <tableColumn id="4" xr3:uid="{3788DC23-8937-4CF6-BF8E-302839D5FFDD}" name="Donnée (Niveau 5)" totalsRowFunction="count" dataDxfId="1266" totalsRowDxfId="1265"/>
    <tableColumn id="5" xr3:uid="{52D81477-ABE6-4966-B95A-C02F570AE73A}" name="Donnée (Niveau 6)" totalsRowFunction="count" dataDxfId="1264" totalsRowDxfId="1263"/>
    <tableColumn id="6" xr3:uid="{8CBF540E-BEA4-4436-8262-A7C687CE3E2D}" name="Description" totalsRowFunction="count" dataDxfId="1262" totalsRowDxfId="1261"/>
    <tableColumn id="14" xr3:uid="{64D795F4-1995-494F-810E-260DF2C5085A}" name="Exemples" totalsRowFunction="count" dataDxfId="1260" totalsRowDxfId="1259"/>
    <tableColumn id="7" xr3:uid="{D6B3F761-7C6E-417A-9BDD-696632C9F5FF}" name="Balise NexSIS" totalsRowFunction="count" dataDxfId="1258" totalsRowDxfId="1257"/>
    <tableColumn id="21" xr3:uid="{9DFC9AE6-5781-4CF5-9259-45DCFD672294}" name="Nouvelle balise" totalsRowFunction="count" dataDxfId="1256" totalsRowDxfId="1255"/>
    <tableColumn id="8" xr3:uid="{01EECBEF-753B-4F59-99A4-4790E47E73EE}" name="Nantes - balise" totalsRowFunction="count" dataDxfId="1254" totalsRowDxfId="1253"/>
    <tableColumn id="15" xr3:uid="{0A856445-1DFB-47A0-8F98-1BB704EBE9BB}" name="Nantes - description" totalsRowFunction="count" dataDxfId="1252" totalsRowDxfId="1251"/>
    <tableColumn id="18" xr3:uid="{C7281F1D-46DF-4F03-B261-CAA071B10445}" name="GT399" totalsRowFunction="count" dataDxfId="1250" totalsRowDxfId="1249"/>
    <tableColumn id="9" xr3:uid="{8F75A270-1699-45B9-AEE8-46DC9C103E9A}" name="GT399 description" totalsRowFunction="count" dataDxfId="1248" totalsRowDxfId="1247"/>
    <tableColumn id="10" xr3:uid="{C4EF9828-8BEA-45BA-9358-37C041F8BE93}" name="Priorisation" totalsRowFunction="count" dataDxfId="1246" totalsRowDxfId="1245"/>
    <tableColumn id="11" xr3:uid="{C8A1EB70-9D5E-41CB-888E-94DB682F73EE}" name="Cardinalité" dataDxfId="1244" totalsRowDxfId="1243"/>
    <tableColumn id="27" xr3:uid="{CA1C1D4B-6AA0-4DEB-8946-D2D88578F7E3}" name="Objet" totalsRowFunction="count" dataDxfId="1242" totalsRowDxfId="1241"/>
    <tableColumn id="12" xr3:uid="{DE654E76-8FBA-4354-9CF8-6E6A462E6409}" name="Format (ou type)" totalsRowFunction="count" dataDxfId="1240" totalsRowDxfId="1239"/>
    <tableColumn id="37" xr3:uid="{C96CA3D7-42EC-4F04-A68A-7444B82822C8}" name="Nomenclature/ énumération" dataDxfId="1238" totalsRowDxfId="1237"/>
    <tableColumn id="31" xr3:uid="{D0A863DE-C408-4007-8ED1-035E6F8C1949}" name="Détails de format" dataDxfId="1236" totalsRowDxfId="1235"/>
    <tableColumn id="36" xr3:uid="{4FBDDCB5-6890-404E-AF57-163DA21D490D}" name="15-18" dataDxfId="1234" totalsRowDxfId="1233"/>
    <tableColumn id="35" xr3:uid="{31AA9CC8-C176-428C-BF54-6A11D6D81BB2}" name="15-15" dataDxfId="1232" totalsRowDxfId="1231"/>
    <tableColumn id="39" xr3:uid="{8866D17E-800C-4E85-BE99-1E028619BE67}" name="CUT" dataDxfId="1230" totalsRowDxfId="1229"/>
    <tableColumn id="19" xr3:uid="{89AE86E7-D981-4E55-B036-1545CE5A0149}" name="Commentaire Hub Santé" totalsRowFunction="count" dataDxfId="1228" totalsRowDxfId="1227"/>
    <tableColumn id="16" xr3:uid="{ACDAA173-B451-4B80-A3E5-E5A1D928393F}" name="Commentaire Philippe Dreyfus" totalsRowFunction="count" dataDxfId="1226" totalsRowDxfId="1225"/>
    <tableColumn id="33" xr3:uid="{9B4758BD-1388-4079-8A50-1F8C39538EDF}" name="Commentaire FBE" dataDxfId="1224" totalsRowDxfId="1223"/>
    <tableColumn id="17" xr3:uid="{BF13D23C-C019-4EEE-96CD-540F8E568157}" name="Commentaire Yann Penverne" totalsRowFunction="count" dataDxfId="1222" totalsRowDxfId="1221"/>
    <tableColumn id="20" xr3:uid="{CA95465C-6ED7-43BD-96F7-66CA68FFA6DF}" name="NexSIS" totalsRowFunction="custom" dataDxfId="1220" totalsRowDxfId="1219">
      <totalsRowFormula>SUBTOTAL(103,createCase29[NexSIS])-COUNTIFS(createCase29[NexSIS],"=X")</totalsRowFormula>
    </tableColumn>
    <tableColumn id="22" xr3:uid="{A91321AB-D5A1-492C-80AF-94204824579D}" name="Métier" totalsRowFunction="custom" dataDxfId="1218" totalsRowDxfId="1217">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16">
  <autoFilter ref="A8:W23" xr:uid="{EEF68223-2157-47F6-9133-264D671F0942}"/>
  <tableColumns count="23">
    <tableColumn id="1" xr3:uid="{0308532B-296F-49D7-B76E-23948A2F1FAE}" name="ID" totalsRowFunction="count" dataDxfId="1215" totalsRowDxfId="1214"/>
    <tableColumn id="2" xr3:uid="{4E5CA3CD-74C0-41D7-A064-93B29A44F6EA}" name="Donnée (Niveau 1)" totalsRowFunction="custom" dataDxfId="1213" totalsRowDxfId="1212">
      <totalsRowFormula>SUBTOTAL(103,Tableau3[Donnée (Niveau 1)])</totalsRowFormula>
    </tableColumn>
    <tableColumn id="3" xr3:uid="{099F4D11-28E8-482A-B443-FA0B35F69A5A}" name="Donnée (Niveau 2)" totalsRowFunction="custom" dataDxfId="1211" totalsRowDxfId="1210">
      <totalsRowFormula>SUBTOTAL(103,Tableau3[Donnée (Niveau 2)])</totalsRowFormula>
    </tableColumn>
    <tableColumn id="4" xr3:uid="{894FFF8F-C344-436B-8995-6D977D9EE845}" name="Donnée (Niveau 3)" totalsRowFunction="custom" dataDxfId="1209" totalsRowDxfId="1208">
      <totalsRowFormula>SUBTOTAL(103,Tableau3[Donnée (Niveau 3)])</totalsRowFormula>
    </tableColumn>
    <tableColumn id="5" xr3:uid="{AB815DDF-5ECF-4083-A621-45835C8FE42C}" name="Donnée (Niveau 4)" totalsRowFunction="custom" dataDxfId="1207" totalsRowDxfId="1206">
      <totalsRowFormula>SUBTOTAL(103,Tableau3[Donnée (Niveau 4)])</totalsRowFormula>
    </tableColumn>
    <tableColumn id="6" xr3:uid="{20F05C10-E73C-4ECE-95CB-368439F635A4}" name="Donnée (Niveau 5)" totalsRowFunction="custom" dataDxfId="1205" totalsRowDxfId="1204">
      <totalsRowFormula>SUBTOTAL(103,Tableau3[Donnée (Niveau 5)])</totalsRowFormula>
    </tableColumn>
    <tableColumn id="7" xr3:uid="{CD2D80B3-AFB4-4A43-A25F-9936020F0A33}" name="Donnée (Niveau 6)" totalsRowFunction="custom" dataDxfId="1203" totalsRowDxfId="1202">
      <totalsRowFormula>SUBTOTAL(103,Tableau3[Donnée (Niveau 6)])</totalsRowFormula>
    </tableColumn>
    <tableColumn id="8" xr3:uid="{6D534A97-72D3-4D26-ACDA-1E36EFF5A5D1}" name="Description" totalsRowFunction="custom" totalsRowDxfId="1201">
      <totalsRowFormula>SUBTOTAL(103,Tableau3[Description])</totalsRowFormula>
    </tableColumn>
    <tableColumn id="9" xr3:uid="{1C7F0F41-E26E-4A31-99F7-36DA6F587FD4}" name="Exemples" totalsRowFunction="custom" totalsRowDxfId="1200">
      <totalsRowFormula>SUBTOTAL(103,Tableau3[Exemples])</totalsRowFormula>
    </tableColumn>
    <tableColumn id="10" xr3:uid="{16E03419-7018-452F-85C4-FD235A5FD831}" name="Balise NexSIS" totalsRowFunction="custom" totalsRowDxfId="1199">
      <totalsRowFormula>SUBTOTAL(103,Tableau3[Balise NexSIS])</totalsRowFormula>
    </tableColumn>
    <tableColumn id="11" xr3:uid="{B07E8B63-480E-4E4D-B3C9-5480DBD4EBFD}" name="Nouvelle balise" totalsRowFunction="custom" totalsRowDxfId="1198">
      <totalsRowFormula>SUBTOTAL(103,Tableau3[Nouvelle balise])</totalsRowFormula>
    </tableColumn>
    <tableColumn id="12" xr3:uid="{580E514F-043D-4789-9329-386B22D4622D}" name="Nantes - balise" totalsRowFunction="custom" totalsRowDxfId="1197">
      <totalsRowFormula>SUBTOTAL(103,Tableau3[Nantes - balise])</totalsRowFormula>
    </tableColumn>
    <tableColumn id="13" xr3:uid="{0C60FD75-9B70-4899-B643-430300539392}" name="Nantes - description" totalsRowFunction="custom" totalsRowDxfId="1196">
      <totalsRowFormula>SUBTOTAL(103,Tableau3[Nantes - description])</totalsRowFormula>
    </tableColumn>
    <tableColumn id="14" xr3:uid="{A80B0132-E4A5-41BF-9151-A57B2C45E16D}" name="GT399" totalsRowFunction="custom" totalsRowDxfId="1195">
      <totalsRowFormula>SUBTOTAL(103,Tableau3[GT399])</totalsRowFormula>
    </tableColumn>
    <tableColumn id="15" xr3:uid="{8E187925-974B-4A24-81D7-AB82144912F1}" name="GT399 description" totalsRowFunction="custom" totalsRowDxfId="1194">
      <totalsRowFormula>SUBTOTAL(103,Tableau3[GT399 description])</totalsRowFormula>
    </tableColumn>
    <tableColumn id="16" xr3:uid="{42F38D08-76CB-4B3A-A731-4207FB6FBE23}" name="Priorisation" totalsRowFunction="custom" totalsRowDxfId="1193">
      <totalsRowFormula>SUBTOTAL(103,Tableau3[Priorisation])</totalsRowFormula>
    </tableColumn>
    <tableColumn id="17" xr3:uid="{9F68F1ED-1480-436C-8BC5-AA551A9025A4}" name="Cardinalité" totalsRowFunction="custom" dataDxfId="1192" totalsRowDxfId="1191">
      <totalsRowFormula>SUBTOTAL(103,Tableau3[Cardinalité])</totalsRowFormula>
    </tableColumn>
    <tableColumn id="18" xr3:uid="{8D71687D-B67F-4FBE-A91C-E3D7AF1CF7CE}" name="Objet" totalsRowFunction="custom" dataDxfId="1190" totalsRowDxfId="1189">
      <totalsRowFormula>SUBTOTAL(103,Tableau3[Objet])</totalsRowFormula>
    </tableColumn>
    <tableColumn id="19" xr3:uid="{3997D7F5-733D-4A1D-97E2-3BDAED2B9FE3}" name="Format (ou type)" totalsRowFunction="custom" dataDxfId="1188" totalsRowDxfId="1187">
      <totalsRowFormula>SUBTOTAL(103,Tableau3[Format (ou type)])</totalsRowFormula>
    </tableColumn>
    <tableColumn id="20" xr3:uid="{33562809-70DE-436A-940D-49F45D5F14A8}" name="Nomenclature/ énumération" totalsRowFunction="custom" totalsRowDxfId="1186">
      <totalsRowFormula>SUBTOTAL(103,Tableau3[Nomenclature/ énumération])</totalsRowFormula>
    </tableColumn>
    <tableColumn id="21" xr3:uid="{0FBF9953-AE08-41BF-9CDE-EA27950F10D4}" name="Détails de format" totalsRowFunction="custom" totalsRowDxfId="1185">
      <totalsRowFormula>SUBTOTAL(103,Tableau3[Détails de format])</totalsRowFormula>
    </tableColumn>
    <tableColumn id="22" xr3:uid="{9F868D8D-588A-4128-8291-ABF86AE38F9A}" name="15-18" totalsRowFunction="custom" dataDxfId="1184" totalsRowDxfId="1183">
      <totalsRowFormula>SUBTOTAL(103,Tableau3[15-18])</totalsRowFormula>
    </tableColumn>
    <tableColumn id="23" xr3:uid="{87B18F95-525A-4A9B-860F-C7A99278233D}" name="15-15" totalsRowFunction="custom" dataDxfId="1182" totalsRowDxfId="1181">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0">
  <autoFilter ref="A8:W9" xr:uid="{75253F3A-254C-4618-A5FE-BEE9E9C3C612}"/>
  <tableColumns count="23">
    <tableColumn id="1" xr3:uid="{B9312955-B2A3-439B-98E2-35497FC3B9CD}" name="ID" totalsRowFunction="count" dataDxfId="1179" totalsRowDxfId="1178"/>
    <tableColumn id="2" xr3:uid="{A41A30AA-1973-446D-97F1-BB8048C22A4F}" name="Donnée (Niveau 1)" totalsRowFunction="custom" dataDxfId="1177" totalsRowDxfId="1176">
      <totalsRowFormula>SUBTOTAL(103,Tableau35[Donnée (Niveau 1)])</totalsRowFormula>
    </tableColumn>
    <tableColumn id="3" xr3:uid="{DFE7CE8D-9D20-4AEF-A0BD-66C619A3B39A}" name="Donnée (Niveau 2)" totalsRowFunction="custom" dataDxfId="1175" totalsRowDxfId="1174">
      <totalsRowFormula>SUBTOTAL(103,Tableau35[Donnée (Niveau 2)])</totalsRowFormula>
    </tableColumn>
    <tableColumn id="4" xr3:uid="{D4BCA6FB-BEEB-4675-B373-97CA3247D3B3}" name="Donnée (Niveau 3)" totalsRowFunction="custom" dataDxfId="1173" totalsRowDxfId="1172">
      <totalsRowFormula>SUBTOTAL(103,Tableau35[Donnée (Niveau 3)])</totalsRowFormula>
    </tableColumn>
    <tableColumn id="5" xr3:uid="{98330C77-3D56-4BE0-94A2-82DDC5827C96}" name="Donnée (Niveau 4)" totalsRowFunction="custom" dataDxfId="1171" totalsRowDxfId="1170">
      <totalsRowFormula>SUBTOTAL(103,Tableau35[Donnée (Niveau 4)])</totalsRowFormula>
    </tableColumn>
    <tableColumn id="6" xr3:uid="{3D011196-6587-48FF-87E2-AE1D56773EE7}" name="Donnée (Niveau 5)" totalsRowFunction="custom" dataDxfId="1169" totalsRowDxfId="1168">
      <totalsRowFormula>SUBTOTAL(103,Tableau35[Donnée (Niveau 5)])</totalsRowFormula>
    </tableColumn>
    <tableColumn id="7" xr3:uid="{9EBCC79E-BB78-43E2-8390-99AED4817490}" name="Donnée (Niveau 6)" totalsRowFunction="custom" dataDxfId="1167" totalsRowDxfId="1166">
      <totalsRowFormula>SUBTOTAL(103,Tableau35[Donnée (Niveau 6)])</totalsRowFormula>
    </tableColumn>
    <tableColumn id="8" xr3:uid="{E26B9737-D2F7-4253-9691-0FAB27540899}" name="Description" totalsRowFunction="custom" totalsRowDxfId="1165">
      <totalsRowFormula>SUBTOTAL(103,Tableau35[Description])</totalsRowFormula>
    </tableColumn>
    <tableColumn id="9" xr3:uid="{CD269DAD-CD7B-426A-8623-52708A75A9F3}" name="Exemples" totalsRowFunction="custom" totalsRowDxfId="1164">
      <totalsRowFormula>SUBTOTAL(103,Tableau35[Exemples])</totalsRowFormula>
    </tableColumn>
    <tableColumn id="10" xr3:uid="{20924355-7D5C-49E1-BBA9-453A972E5FD5}" name="Balise NexSIS" totalsRowFunction="custom" totalsRowDxfId="1163">
      <totalsRowFormula>SUBTOTAL(103,Tableau35[Balise NexSIS])</totalsRowFormula>
    </tableColumn>
    <tableColumn id="11" xr3:uid="{E6886C03-3B0D-46D0-99EE-5173E67D42D5}" name="Nouvelle balise" totalsRowFunction="custom" totalsRowDxfId="1162">
      <totalsRowFormula>SUBTOTAL(103,Tableau35[Nouvelle balise])</totalsRowFormula>
    </tableColumn>
    <tableColumn id="12" xr3:uid="{FC0A1304-6D18-4479-8A8D-40E1640CC417}" name="Nantes - balise" totalsRowFunction="custom" totalsRowDxfId="1161">
      <totalsRowFormula>SUBTOTAL(103,Tableau35[Nantes - balise])</totalsRowFormula>
    </tableColumn>
    <tableColumn id="13" xr3:uid="{F13FED84-5993-4B0F-9596-BB54F03D8CD2}" name="Nantes - description" totalsRowFunction="custom" totalsRowDxfId="1160">
      <totalsRowFormula>SUBTOTAL(103,Tableau35[Nantes - description])</totalsRowFormula>
    </tableColumn>
    <tableColumn id="14" xr3:uid="{D10C28EC-5A2B-4C5A-9DF5-FA610DC16AB7}" name="GT399" totalsRowFunction="custom" totalsRowDxfId="1159">
      <totalsRowFormula>SUBTOTAL(103,Tableau35[GT399])</totalsRowFormula>
    </tableColumn>
    <tableColumn id="15" xr3:uid="{BEB12139-7DD8-42F5-B1E1-2ECBC4C5542E}" name="GT399 description" totalsRowFunction="custom" totalsRowDxfId="1158">
      <totalsRowFormula>SUBTOTAL(103,Tableau35[GT399 description])</totalsRowFormula>
    </tableColumn>
    <tableColumn id="16" xr3:uid="{188B779B-92B8-4FEF-8EED-51C2A38708D0}" name="Priorisation" totalsRowFunction="custom" totalsRowDxfId="1157">
      <totalsRowFormula>SUBTOTAL(103,Tableau35[Priorisation])</totalsRowFormula>
    </tableColumn>
    <tableColumn id="17" xr3:uid="{F4CC96EB-6D1D-4960-BCD8-CD461F381ED8}" name="Cardinalité" totalsRowFunction="custom" dataDxfId="1156" totalsRowDxfId="1155">
      <totalsRowFormula>SUBTOTAL(103,Tableau35[Cardinalité])</totalsRowFormula>
    </tableColumn>
    <tableColumn id="18" xr3:uid="{B0090839-6783-4E0E-8106-4E6A56CCAFD2}" name="Objet" totalsRowFunction="custom" dataDxfId="1154" totalsRowDxfId="1153">
      <totalsRowFormula>SUBTOTAL(103,Tableau35[Objet])</totalsRowFormula>
    </tableColumn>
    <tableColumn id="19" xr3:uid="{A81D9ACE-1BA2-42E2-A7BF-AD6A21D051B7}" name="Format (ou type)" totalsRowFunction="custom" dataDxfId="1152" totalsRowDxfId="1151">
      <totalsRowFormula>SUBTOTAL(103,Tableau35[Format (ou type)])</totalsRowFormula>
    </tableColumn>
    <tableColumn id="20" xr3:uid="{395551A0-AF3E-4BCA-A2D1-B5B3AFE7BB0F}" name="Nomenclature/ énumération" totalsRowFunction="custom" totalsRowDxfId="1150">
      <totalsRowFormula>SUBTOTAL(103,Tableau35[Nomenclature/ énumération])</totalsRowFormula>
    </tableColumn>
    <tableColumn id="21" xr3:uid="{CA6C9852-2D54-43AF-A983-D0F4CF56B2B4}" name="Détails de format" totalsRowFunction="custom" totalsRowDxfId="1149">
      <totalsRowFormula>SUBTOTAL(103,Tableau35[Détails de format])</totalsRowFormula>
    </tableColumn>
    <tableColumn id="22" xr3:uid="{15560D52-4B8E-408C-878A-EEE9AFD8D183}" name="15-18" totalsRowFunction="custom" totalsRowDxfId="1148">
      <totalsRowFormula>SUBTOTAL(103,Tableau35[15-18])</totalsRowFormula>
    </tableColumn>
    <tableColumn id="23" xr3:uid="{F8085B3C-2A10-48F6-B2F1-428BF4D2A4F6}" name="15-15" totalsRowFunction="custom" totalsRowDxfId="1147">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46">
  <autoFilter ref="A8:W19" xr:uid="{1FE8A3AF-4E94-4B60-8D0F-BDD2D3ECE80A}"/>
  <tableColumns count="23">
    <tableColumn id="1" xr3:uid="{2194A6A9-978B-49BF-92EC-24BA1F982865}" name="ID" totalsRowFunction="count" dataDxfId="1145" totalsRowDxfId="1144"/>
    <tableColumn id="2" xr3:uid="{7639722A-2F33-4FF5-974B-AF23A0A6AFB1}" name="Donnée (Niveau 1)" totalsRowFunction="custom" dataDxfId="1143" totalsRowDxfId="1142">
      <totalsRowFormula>SUBTOTAL(103,Tableau357[Donnée (Niveau 1)])</totalsRowFormula>
    </tableColumn>
    <tableColumn id="3" xr3:uid="{9BD64E43-D2AF-489F-A571-5D02F069CB5A}" name="Donnée (Niveau 2)" totalsRowFunction="custom" dataDxfId="1141" totalsRowDxfId="1140">
      <totalsRowFormula>SUBTOTAL(103,Tableau357[Donnée (Niveau 2)])</totalsRowFormula>
    </tableColumn>
    <tableColumn id="4" xr3:uid="{3A15C35A-E24A-431E-9B0F-5AA03F1DEC65}" name="Donnée (Niveau 3)" totalsRowFunction="custom" dataDxfId="1139" totalsRowDxfId="1138">
      <totalsRowFormula>SUBTOTAL(103,Tableau357[Donnée (Niveau 3)])</totalsRowFormula>
    </tableColumn>
    <tableColumn id="5" xr3:uid="{30450838-7269-4B21-AED9-DE744E6D7BE7}" name="Donnée (Niveau 4)" totalsRowFunction="custom" dataDxfId="1137" totalsRowDxfId="1136">
      <totalsRowFormula>SUBTOTAL(103,Tableau357[Donnée (Niveau 4)])</totalsRowFormula>
    </tableColumn>
    <tableColumn id="6" xr3:uid="{3660E566-E514-413D-B57E-5899D7E2C97A}" name="Donnée (Niveau 5)" totalsRowFunction="custom" dataDxfId="1135" totalsRowDxfId="1134">
      <totalsRowFormula>SUBTOTAL(103,Tableau357[Donnée (Niveau 5)])</totalsRowFormula>
    </tableColumn>
    <tableColumn id="7" xr3:uid="{9C7BB915-267A-4C5A-AA02-029048F4DC4E}" name="Donnée (Niveau 6)" totalsRowFunction="custom" dataDxfId="1133" totalsRowDxfId="1132">
      <totalsRowFormula>SUBTOTAL(103,Tableau357[Donnée (Niveau 6)])</totalsRowFormula>
    </tableColumn>
    <tableColumn id="8" xr3:uid="{E5B15786-B76A-4BEA-9067-9613FD29334F}" name="Description" totalsRowFunction="custom" totalsRowDxfId="1131">
      <totalsRowFormula>SUBTOTAL(103,Tableau357[Description])</totalsRowFormula>
    </tableColumn>
    <tableColumn id="9" xr3:uid="{8DB05C06-6CE9-4263-BA6F-48CE0AE9983C}" name="Exemples" totalsRowFunction="custom" totalsRowDxfId="1130">
      <totalsRowFormula>SUBTOTAL(103,Tableau357[Exemples])</totalsRowFormula>
    </tableColumn>
    <tableColumn id="10" xr3:uid="{1837705E-85D2-43D6-9CDA-E6F77570DBBD}" name="Balise NexSIS" totalsRowFunction="custom" totalsRowDxfId="1129">
      <totalsRowFormula>SUBTOTAL(103,Tableau357[Balise NexSIS])</totalsRowFormula>
    </tableColumn>
    <tableColumn id="11" xr3:uid="{957F756D-730B-4641-8748-30510E6525C0}" name="Nouvelle balise" totalsRowFunction="custom" dataDxfId="1128" totalsRowDxfId="1127">
      <totalsRowFormula>SUBTOTAL(103,Tableau357[Nouvelle balise])</totalsRowFormula>
    </tableColumn>
    <tableColumn id="12" xr3:uid="{3169EF9C-BB85-4FFA-B5E7-A3B8B73FC3A2}" name="Nantes - balise" totalsRowFunction="custom" totalsRowDxfId="1126">
      <totalsRowFormula>SUBTOTAL(103,Tableau357[Nantes - balise])</totalsRowFormula>
    </tableColumn>
    <tableColumn id="13" xr3:uid="{E548F095-B313-42ED-B82E-D4F99D2C0A04}" name="Nantes - description" totalsRowFunction="custom" totalsRowDxfId="1125">
      <totalsRowFormula>SUBTOTAL(103,Tableau357[Nantes - description])</totalsRowFormula>
    </tableColumn>
    <tableColumn id="14" xr3:uid="{CC704391-8DDA-45F3-B8AB-AE5DEBD43C11}" name="GT399" totalsRowFunction="custom" totalsRowDxfId="1124">
      <totalsRowFormula>SUBTOTAL(103,Tableau357[GT399])</totalsRowFormula>
    </tableColumn>
    <tableColumn id="15" xr3:uid="{A5BB6FA3-0492-4977-AD3E-CEAAE8366B7A}" name="GT399 description" totalsRowFunction="custom" totalsRowDxfId="1123">
      <totalsRowFormula>SUBTOTAL(103,Tableau357[GT399 description])</totalsRowFormula>
    </tableColumn>
    <tableColumn id="16" xr3:uid="{6BC9EA61-5862-4D25-B98C-EA9E88DF081C}" name="Priorisation" totalsRowFunction="custom" totalsRowDxfId="1122">
      <totalsRowFormula>SUBTOTAL(103,Tableau357[Priorisation])</totalsRowFormula>
    </tableColumn>
    <tableColumn id="17" xr3:uid="{F8CC7813-2529-4AB6-8673-B22D55F47970}" name="Cardinalité" totalsRowFunction="custom" dataDxfId="1121" totalsRowDxfId="1120">
      <totalsRowFormula>SUBTOTAL(103,Tableau357[Cardinalité])</totalsRowFormula>
    </tableColumn>
    <tableColumn id="18" xr3:uid="{F8AA89E9-3720-467E-92C2-F847AE5D62EB}" name="Objet" totalsRowFunction="custom" dataDxfId="1119" totalsRowDxfId="1118">
      <totalsRowFormula>SUBTOTAL(103,Tableau357[Objet])</totalsRowFormula>
    </tableColumn>
    <tableColumn id="19" xr3:uid="{044C8000-1042-455B-8904-0733131290E6}" name="Format (ou type)" totalsRowFunction="custom" dataDxfId="1117" totalsRowDxfId="1116">
      <totalsRowFormula>SUBTOTAL(103,Tableau357[Format (ou type)])</totalsRowFormula>
    </tableColumn>
    <tableColumn id="20" xr3:uid="{4C43F220-1FFF-4D6A-B274-6AC8F1923DC0}" name="Nomenclature/ énumération" totalsRowFunction="custom" dataDxfId="1115" totalsRowDxfId="1114">
      <totalsRowFormula>SUBTOTAL(103,Tableau357[Nomenclature/ énumération])</totalsRowFormula>
    </tableColumn>
    <tableColumn id="21" xr3:uid="{F3647E69-0E89-450A-AF38-B5627E006D73}" name="Détails de format" totalsRowFunction="custom" dataDxfId="1113" totalsRowDxfId="1112">
      <totalsRowFormula>SUBTOTAL(103,Tableau357[Détails de format])</totalsRowFormula>
    </tableColumn>
    <tableColumn id="22" xr3:uid="{BDA6CEC4-51B8-4CFB-B6B6-B7AF21F84DE9}" name="15-18" totalsRowFunction="custom" totalsRowDxfId="1111">
      <totalsRowFormula>SUBTOTAL(103,Tableau357[15-18])</totalsRowFormula>
    </tableColumn>
    <tableColumn id="23" xr3:uid="{A7D9FC89-3D3C-442A-BF60-2B5E8CAB8757}" name="15-15" totalsRowFunction="custom" totalsRowDxfId="1110">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9" totalsRowDxfId="1106" headerRowBorderDxfId="1108" tableBorderDxfId="1107" totalsRowBorderDxfId="1105">
  <autoFilter ref="A8:W14" xr:uid="{E931F4C5-87AC-4B70-ADC3-93962301DA67}"/>
  <tableColumns count="23">
    <tableColumn id="1" xr3:uid="{1E224984-052D-4A13-B622-AE0F71DD159A}" name="ID" totalsRowFunction="custom" dataDxfId="1104" totalsRowDxfId="1103">
      <totalsRowFormula>SUBTOTAL(103, Tableau9[ID])</totalsRowFormula>
    </tableColumn>
    <tableColumn id="2" xr3:uid="{C0689F99-92F2-497E-8FC9-D5C9893BC7E9}" name="Donnée (Niveau 1)" totalsRowFunction="custom" dataDxfId="1102" totalsRowDxfId="1101">
      <totalsRowFormula>SUBTOTAL(103, Tableau9[Donnée (Niveau 1)])</totalsRowFormula>
    </tableColumn>
    <tableColumn id="3" xr3:uid="{415D4766-C4FA-4EA5-814E-1F0F00B07B37}" name="Donnée (Niveau 2)" totalsRowFunction="custom" dataDxfId="1100" totalsRowDxfId="1099">
      <totalsRowFormula>SUBTOTAL(103, Tableau9[Donnée (Niveau 2)])</totalsRowFormula>
    </tableColumn>
    <tableColumn id="4" xr3:uid="{3376F3F3-12CC-4AD9-9955-3EC68C5C3DD9}" name="Donnée (Niveau 3)" totalsRowFunction="custom" dataDxfId="1098" totalsRowDxfId="1097">
      <totalsRowFormula>SUBTOTAL(103, Tableau9[Donnée (Niveau 3)])</totalsRowFormula>
    </tableColumn>
    <tableColumn id="5" xr3:uid="{541A98F6-3A3C-473C-86A3-80321C6E2798}" name="Donnée (Niveau 4)" totalsRowFunction="custom" dataDxfId="1096" totalsRowDxfId="1095">
      <totalsRowFormula>SUBTOTAL(103, Tableau9[Donnée (Niveau 4)])</totalsRowFormula>
    </tableColumn>
    <tableColumn id="6" xr3:uid="{9860160A-69B0-43CC-ACC3-513CC21BBCC9}" name="Donnée (Niveau 5)" totalsRowFunction="custom" dataDxfId="1094" totalsRowDxfId="1093">
      <totalsRowFormula>SUBTOTAL(103, Tableau9[Donnée (Niveau 5)])</totalsRowFormula>
    </tableColumn>
    <tableColumn id="7" xr3:uid="{A283BE6B-5F72-4E28-A1D0-C3CEFC3A3203}" name="Donnée (Niveau 6)" totalsRowFunction="custom" dataDxfId="1092" totalsRowDxfId="1091">
      <totalsRowFormula>SUBTOTAL(103, Tableau9[Donnée (Niveau 6)])</totalsRowFormula>
    </tableColumn>
    <tableColumn id="8" xr3:uid="{19DF1CAC-A34E-4D6F-9152-7E372105A411}" name="Description" totalsRowFunction="custom" totalsRowDxfId="1090">
      <totalsRowFormula>SUBTOTAL(103, Tableau9[Description])</totalsRowFormula>
    </tableColumn>
    <tableColumn id="9" xr3:uid="{19C7F4C5-FBF2-4DDF-8C18-64844C80A068}" name="Exemples" totalsRowFunction="custom" totalsRowDxfId="1089">
      <totalsRowFormula>SUBTOTAL(103, Tableau9[Exemples])</totalsRowFormula>
    </tableColumn>
    <tableColumn id="10" xr3:uid="{25BE0A12-B3F7-4026-80D6-5AED0D62F912}" name="Balise NexSIS" totalsRowFunction="custom" totalsRowDxfId="1088">
      <totalsRowFormula>SUBTOTAL(103, Tableau9[Balise NexSIS])</totalsRowFormula>
    </tableColumn>
    <tableColumn id="11" xr3:uid="{7578B8D2-C435-4424-9B0B-FE7DB8E3AC98}" name="Nouvelle balise" totalsRowFunction="custom" totalsRowDxfId="1087">
      <totalsRowFormula>SUBTOTAL(103, Tableau9[Nouvelle balise])</totalsRowFormula>
    </tableColumn>
    <tableColumn id="12" xr3:uid="{BED9B1DE-1D7A-44E1-B55A-77D8F2867832}" name="Nantes - balise" totalsRowFunction="custom" totalsRowDxfId="1086">
      <totalsRowFormula>SUBTOTAL(103, Tableau9[Nantes - balise])</totalsRowFormula>
    </tableColumn>
    <tableColumn id="13" xr3:uid="{0A269333-965B-47E6-A39A-3828EC8525D7}" name="Nantes - description" totalsRowFunction="custom" totalsRowDxfId="1085">
      <totalsRowFormula>SUBTOTAL(103, Tableau9[Nantes - description])</totalsRowFormula>
    </tableColumn>
    <tableColumn id="14" xr3:uid="{9551F7F9-F22B-4AE0-8C95-D6D0EABBF631}" name="GT399" totalsRowFunction="custom" totalsRowDxfId="1084">
      <totalsRowFormula>SUBTOTAL(103, Tableau9[GT399])</totalsRowFormula>
    </tableColumn>
    <tableColumn id="15" xr3:uid="{B250F388-C8B6-4941-A85E-C23834348517}" name="GT399 description" totalsRowFunction="custom" totalsRowDxfId="1083">
      <totalsRowFormula>SUBTOTAL(103, Tableau9[GT399 description])</totalsRowFormula>
    </tableColumn>
    <tableColumn id="16" xr3:uid="{A477B070-59A8-4A28-9E4D-9B4503B0FCDC}" name="Priorisation" totalsRowFunction="custom" totalsRowDxfId="1082">
      <totalsRowFormula>SUBTOTAL(103, Tableau9[Priorisation])</totalsRowFormula>
    </tableColumn>
    <tableColumn id="17" xr3:uid="{8D44E1CE-FB68-4E9B-AE44-0ADF0DFE048B}" name="Cardinalité" totalsRowFunction="custom" dataDxfId="1081" totalsRowDxfId="1080">
      <totalsRowFormula>SUBTOTAL(103, Tableau9[Cardinalité])</totalsRowFormula>
    </tableColumn>
    <tableColumn id="18" xr3:uid="{F5551B1C-1DCC-4580-B858-E095724B74EC}" name="Objet" totalsRowFunction="custom" totalsRowDxfId="1079">
      <totalsRowFormula>SUBTOTAL(103, Tableau9[Objet])</totalsRowFormula>
    </tableColumn>
    <tableColumn id="19" xr3:uid="{836B344A-EF05-48E1-9A56-678F7B1B5ECF}" name="Format (ou type)" totalsRowFunction="custom" totalsRowDxfId="1078">
      <totalsRowFormula>SUBTOTAL(103, Tableau9[Format (ou type)])</totalsRowFormula>
    </tableColumn>
    <tableColumn id="20" xr3:uid="{622F58D5-8FA2-4261-957A-F5060FF0501F}" name="Nomenclature/ énumération" totalsRowFunction="custom" totalsRowDxfId="1077">
      <totalsRowFormula>SUBTOTAL(103, Tableau9[Nomenclature/ énumération])</totalsRowFormula>
    </tableColumn>
    <tableColumn id="21" xr3:uid="{EE4A67A2-A8BB-40C5-B66B-2C677A555E0D}" name="Détails de format" totalsRowFunction="custom" totalsRowDxfId="1076">
      <totalsRowFormula>SUBTOTAL(103, Tableau9[Détails de format])</totalsRowFormula>
    </tableColumn>
    <tableColumn id="22" xr3:uid="{74252E4D-4A09-4C3D-A70C-71232233BE99}" name="15-18" totalsRowFunction="custom" totalsRowDxfId="1075">
      <totalsRowFormula>SUBTOTAL(103, Tableau9[15-18])</totalsRowFormula>
    </tableColumn>
    <tableColumn id="23" xr3:uid="{9A825B74-72E7-4083-95A6-ADAB0B83FA51}" name="15-15" totalsRowFunction="custom" totalsRowDxfId="1074">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73" headerRowBorderDxfId="1072" tableBorderDxfId="1071">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0">
      <totalsRowFormula>SUBTOTAL(103,Tableau911[Nantes - balise])</totalsRowFormula>
    </tableColumn>
    <tableColumn id="24" xr3:uid="{B812F9CB-695C-4233-9210-247EE7E30D5C}" name="Nantes - description" totalsRowFunction="custom" dataDxfId="1069">
      <totalsRowFormula>SUBTOTAL(103,Tableau911[Nantes - description])</totalsRowFormula>
    </tableColumn>
    <tableColumn id="23" xr3:uid="{369A7FC9-8210-45F8-B7CE-7CA66D94704C}" name="GT399" totalsRowFunction="custom" dataDxfId="1068">
      <totalsRowFormula>SUBTOTAL(103,Tableau911[GT399])</totalsRowFormula>
    </tableColumn>
    <tableColumn id="22" xr3:uid="{CC0C4430-85CE-4749-B0EF-01F38758D213}" name="GT399 description" totalsRowFunction="custom" dataDxfId="1067">
      <totalsRowFormula>SUBTOTAL(103,Tableau911[GT399 description])</totalsRowFormula>
    </tableColumn>
    <tableColumn id="21" xr3:uid="{C8812723-9205-4252-A00F-7EA4ABD87E9F}" name="Priorisation" totalsRowFunction="custom" dataDxfId="1066">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5" headerRowBorderDxfId="1064" tableBorderDxfId="1063">
  <autoFilter ref="A8:W11" xr:uid="{4F62EADF-21E3-48F1-8B6F-5A3984C01C34}"/>
  <tableColumns count="23">
    <tableColumn id="1" xr3:uid="{B6643D7A-4C2D-4D5B-82CD-9FB6A5509A72}" name="ID" totalsRowFunction="count"/>
    <tableColumn id="2" xr3:uid="{D8AD65B6-1FCA-4B50-9A1E-843B91A13A63}" name="Donnée (Niveau 1)" totalsRowFunction="custom" dataDxfId="1062">
      <totalsRowFormula>SUBTOTAL(103,Tableau12[Donnée (Niveau 1)])</totalsRowFormula>
    </tableColumn>
    <tableColumn id="3" xr3:uid="{C51845AD-B914-429D-B634-E93F9EB2C6E2}" name="Donnée (Niveau 2)" totalsRowFunction="custom" dataDxfId="1061">
      <totalsRowFormula>SUBTOTAL(103,Tableau12[Donnée (Niveau 2)])</totalsRowFormula>
    </tableColumn>
    <tableColumn id="4" xr3:uid="{708D3FF7-D497-49D4-A121-91CEB536EDC0}" name="Donnée (Niveau 3)" totalsRowFunction="custom" dataDxfId="1060">
      <totalsRowFormula>SUBTOTAL(103,Tableau12[Donnée (Niveau 3)])</totalsRowFormula>
    </tableColumn>
    <tableColumn id="5" xr3:uid="{36BBF4F3-B871-4924-B1DF-09F52BEC9A84}" name="Donnée (Niveau 4)" totalsRowFunction="custom" dataDxfId="1059">
      <totalsRowFormula>SUBTOTAL(103,Tableau12[Donnée (Niveau 4)])</totalsRowFormula>
    </tableColumn>
    <tableColumn id="6" xr3:uid="{912708D6-C037-4264-88D3-7DEB49F9D269}" name="Donnée (Niveau 5)" totalsRowFunction="custom" dataDxfId="1058">
      <totalsRowFormula>SUBTOTAL(103,Tableau12[Donnée (Niveau 5)])</totalsRowFormula>
    </tableColumn>
    <tableColumn id="7" xr3:uid="{AEB42A44-4C97-42F7-968F-F3445075B977}" name="Donnée (Niveau 6)" totalsRowFunction="custom" dataDxfId="1057">
      <totalsRowFormula>SUBTOTAL(103,Tableau12[Donnée (Niveau 6)])</totalsRowFormula>
    </tableColumn>
    <tableColumn id="8" xr3:uid="{05104B7E-48BC-48C5-B4C9-B0719BA33344}" name="Description" totalsRowFunction="custom" dataDxfId="1056">
      <totalsRowFormula>SUBTOTAL(103,Tableau12[Description])</totalsRowFormula>
    </tableColumn>
    <tableColumn id="9" xr3:uid="{614AAED4-0FFF-4312-9849-5269BBACA5F4}" name="Exemples" totalsRowFunction="custom" dataDxfId="1055">
      <totalsRowFormula>SUBTOTAL(103,Tableau12[Exemples])</totalsRowFormula>
    </tableColumn>
    <tableColumn id="24" xr3:uid="{E4AE869A-0CB6-491F-A644-3F5631849EE2}" name="Balise NexSIS" totalsRowFunction="custom" dataDxfId="1054">
      <totalsRowFormula>SUBTOTAL(103,Tableau12[Balise NexSIS])</totalsRowFormula>
    </tableColumn>
    <tableColumn id="10" xr3:uid="{591036EA-D7D7-4CDB-9E72-F34570B08579}" name="Nouvelle balise" totalsRowFunction="custom" dataDxfId="1053">
      <totalsRowFormula>SUBTOTAL(103,Tableau12[Nouvelle balise])</totalsRowFormula>
    </tableColumn>
    <tableColumn id="23" xr3:uid="{17E8B19F-5463-4A93-9375-F25F24920A06}" name="Nantes - balise" totalsRowFunction="custom" dataDxfId="1052">
      <totalsRowFormula>SUBTOTAL(103,Tableau12[Nantes - balise])</totalsRowFormula>
    </tableColumn>
    <tableColumn id="22" xr3:uid="{752C5DB9-CA47-4947-BC51-EA0AB6CAF178}" name="Nantes - description" totalsRowFunction="custom" dataDxfId="1051">
      <totalsRowFormula>SUBTOTAL(103,Tableau12[Nantes - description])</totalsRowFormula>
    </tableColumn>
    <tableColumn id="21" xr3:uid="{3086C8B1-9331-471D-85E4-DFE9ECD0778B}" name="GT399" totalsRowFunction="custom" dataDxfId="1050">
      <totalsRowFormula>SUBTOTAL(103,Tableau12[GT399])</totalsRowFormula>
    </tableColumn>
    <tableColumn id="20" xr3:uid="{7161B64A-7444-47C0-A0EB-FBE31CB32883}" name="GT399 description" totalsRowFunction="custom" dataDxfId="1049">
      <totalsRowFormula>SUBTOTAL(103,Tableau12[GT399 description])</totalsRowFormula>
    </tableColumn>
    <tableColumn id="19" xr3:uid="{7B7F428D-98DE-48C1-B4C7-1B8FEF343340}" name="Priorisation" totalsRowFunction="custom" dataDxfId="1048">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8" t="s">
        <v>742</v>
      </c>
      <c r="B1" s="789"/>
      <c r="C1" s="789"/>
      <c r="D1" s="789"/>
      <c r="E1" s="789"/>
      <c r="F1" s="789"/>
      <c r="G1" s="789"/>
      <c r="H1" s="79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6" t="s">
        <v>753</v>
      </c>
      <c r="G12" s="796"/>
      <c r="H12" s="796"/>
      <c r="I12" s="203"/>
      <c r="J12" s="203"/>
      <c r="R12" s="196"/>
      <c r="S12" s="196"/>
      <c r="T12" s="196"/>
    </row>
    <row r="13" spans="1:20" ht="14.25" customHeight="1">
      <c r="B13" s="204" t="s">
        <v>754</v>
      </c>
      <c r="C13" s="204"/>
      <c r="D13" s="204"/>
      <c r="E13" s="204"/>
      <c r="F13" s="796" t="s">
        <v>755</v>
      </c>
      <c r="G13" s="796"/>
      <c r="H13" s="796"/>
      <c r="I13" s="204"/>
      <c r="J13" s="204"/>
      <c r="K13" s="204"/>
      <c r="L13" s="204"/>
      <c r="M13" s="204"/>
      <c r="N13" s="204"/>
      <c r="R13" s="196"/>
      <c r="S13" s="196"/>
      <c r="T13" s="196"/>
    </row>
    <row r="14" spans="1:20" ht="14.25" customHeight="1">
      <c r="B14" s="204" t="s">
        <v>756</v>
      </c>
      <c r="C14" s="204"/>
      <c r="D14" s="204"/>
      <c r="E14" s="204"/>
      <c r="F14" s="796" t="s">
        <v>755</v>
      </c>
      <c r="G14" s="796"/>
      <c r="H14" s="796"/>
      <c r="I14" s="204"/>
      <c r="J14" s="204"/>
      <c r="R14" s="196"/>
      <c r="S14" s="196"/>
      <c r="T14" s="196"/>
    </row>
    <row r="15" spans="1:20">
      <c r="B15" s="203" t="s">
        <v>757</v>
      </c>
      <c r="C15" s="203"/>
      <c r="D15" s="203"/>
      <c r="E15" s="203"/>
      <c r="F15" s="796" t="s">
        <v>755</v>
      </c>
      <c r="G15" s="796"/>
      <c r="H15" s="796"/>
      <c r="I15" s="203"/>
      <c r="J15" s="203"/>
      <c r="R15" s="196"/>
      <c r="S15" s="196"/>
      <c r="T15" s="196"/>
    </row>
    <row r="16" spans="1:20">
      <c r="B16" s="797"/>
      <c r="C16" s="797"/>
      <c r="D16" s="797"/>
      <c r="E16" s="797"/>
      <c r="F16" s="797"/>
      <c r="G16" s="797"/>
      <c r="H16" s="797"/>
      <c r="I16" s="797"/>
      <c r="J16" s="797"/>
      <c r="K16" s="797"/>
      <c r="L16" s="797"/>
      <c r="M16" s="797"/>
      <c r="N16" s="797"/>
      <c r="O16" s="797"/>
      <c r="P16" s="797"/>
      <c r="Q16" s="797"/>
    </row>
    <row r="17" spans="1:17" ht="15" thickBot="1">
      <c r="B17" s="797"/>
      <c r="C17" s="797"/>
      <c r="D17" s="797"/>
      <c r="E17" s="797"/>
      <c r="F17" s="797"/>
      <c r="G17" s="797"/>
      <c r="H17" s="797"/>
      <c r="I17" s="797"/>
      <c r="J17" s="797"/>
      <c r="K17" s="797"/>
      <c r="L17" s="797"/>
      <c r="M17" s="797"/>
      <c r="N17" s="797"/>
      <c r="O17" s="797"/>
      <c r="P17" s="797"/>
      <c r="Q17" s="797"/>
    </row>
    <row r="18" spans="1:17" ht="102.75" customHeight="1" thickBot="1">
      <c r="A18" s="791" t="s">
        <v>758</v>
      </c>
      <c r="B18" s="792"/>
      <c r="C18" s="792"/>
      <c r="D18" s="792"/>
      <c r="E18" s="792"/>
      <c r="F18" s="792"/>
      <c r="G18" s="792"/>
      <c r="H18" s="79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7"/>
      <c r="C20" s="797"/>
      <c r="D20" s="797"/>
      <c r="E20" s="797"/>
      <c r="F20" s="797"/>
      <c r="G20" s="797"/>
      <c r="H20" s="797"/>
      <c r="I20" s="797"/>
      <c r="J20" s="797"/>
      <c r="K20" s="797"/>
      <c r="L20" s="797"/>
      <c r="M20" s="797"/>
      <c r="N20" s="797"/>
      <c r="O20" s="797"/>
      <c r="P20" s="797"/>
      <c r="Q20" s="79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5" t="s">
        <v>791</v>
      </c>
      <c r="B30" s="794" t="s">
        <v>792</v>
      </c>
      <c r="C30" s="794" t="s">
        <v>774</v>
      </c>
      <c r="D30" s="794" t="s">
        <v>774</v>
      </c>
      <c r="E30" s="794" t="s">
        <v>770</v>
      </c>
      <c r="F30" s="206" t="s">
        <v>793</v>
      </c>
      <c r="G30" s="787" t="s">
        <v>794</v>
      </c>
      <c r="H30" s="206" t="s">
        <v>795</v>
      </c>
    </row>
    <row r="31" spans="1:17" ht="114.75">
      <c r="A31" s="795"/>
      <c r="B31" s="794"/>
      <c r="C31" s="794"/>
      <c r="D31" s="794"/>
      <c r="E31" s="794"/>
      <c r="F31" s="209" t="s">
        <v>796</v>
      </c>
      <c r="G31" s="787"/>
      <c r="H31" s="206"/>
    </row>
    <row r="32" spans="1:17" ht="85.5">
      <c r="A32" s="208" t="s">
        <v>797</v>
      </c>
      <c r="B32" s="207" t="s">
        <v>798</v>
      </c>
      <c r="C32" s="207" t="s">
        <v>774</v>
      </c>
      <c r="D32" s="207" t="s">
        <v>774</v>
      </c>
      <c r="E32" s="207" t="s">
        <v>770</v>
      </c>
      <c r="F32" s="209" t="s">
        <v>799</v>
      </c>
      <c r="G32" s="209" t="s">
        <v>783</v>
      </c>
      <c r="H32" s="206" t="s">
        <v>800</v>
      </c>
    </row>
    <row r="33" spans="1:8" ht="29.25">
      <c r="A33" s="795" t="s">
        <v>801</v>
      </c>
      <c r="B33" s="794" t="s">
        <v>802</v>
      </c>
      <c r="C33" s="794" t="s">
        <v>774</v>
      </c>
      <c r="D33" s="794" t="s">
        <v>774</v>
      </c>
      <c r="E33" s="794" t="s">
        <v>770</v>
      </c>
      <c r="F33" s="209" t="s">
        <v>803</v>
      </c>
      <c r="G33" s="787" t="s">
        <v>783</v>
      </c>
      <c r="H33" s="206" t="s">
        <v>804</v>
      </c>
    </row>
    <row r="34" spans="1:8" ht="228.75">
      <c r="A34" s="795"/>
      <c r="B34" s="794"/>
      <c r="C34" s="794"/>
      <c r="D34" s="794"/>
      <c r="E34" s="794"/>
      <c r="F34" s="209" t="s">
        <v>805</v>
      </c>
      <c r="G34" s="78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975" priority="37">
      <formula>OR($AD22="X",$AB22="X")</formula>
    </cfRule>
    <cfRule type="expression" dxfId="974" priority="38">
      <formula>AND($AD22=1,$AB22=1)</formula>
    </cfRule>
    <cfRule type="expression" dxfId="973" priority="39">
      <formula>$AD22=1</formula>
    </cfRule>
    <cfRule type="expression" dxfId="972" priority="40">
      <formula>$AB22=1</formula>
    </cfRule>
  </conditionalFormatting>
  <conditionalFormatting sqref="A9:G20">
    <cfRule type="expression" dxfId="971" priority="641">
      <formula>OR(#REF!="X",$AD9="X")</formula>
    </cfRule>
    <cfRule type="expression" dxfId="970" priority="642">
      <formula>AND(#REF!=1,$AD9=1)</formula>
    </cfRule>
    <cfRule type="expression" dxfId="969" priority="643">
      <formula>#REF!=1</formula>
    </cfRule>
    <cfRule type="expression" dxfId="968" priority="644">
      <formula>$AD9=1</formula>
    </cfRule>
  </conditionalFormatting>
  <conditionalFormatting sqref="C9:C20">
    <cfRule type="expression" dxfId="967" priority="1">
      <formula>AND($T9="X",$B9&lt;&gt;"")</formula>
    </cfRule>
  </conditionalFormatting>
  <conditionalFormatting sqref="C17:C19">
    <cfRule type="expression" dxfId="966" priority="2">
      <formula>AND($T17="X",OR($B17&lt;&gt;"",$C17&lt;&gt;""))</formula>
    </cfRule>
  </conditionalFormatting>
  <conditionalFormatting sqref="D9:D20">
    <cfRule type="expression" dxfId="965" priority="11">
      <formula>AND($T9="X",OR($B9&lt;&gt;"",$C9&lt;&gt;""))</formula>
    </cfRule>
  </conditionalFormatting>
  <conditionalFormatting sqref="D18:D19">
    <cfRule type="expression" dxfId="96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63" priority="12">
      <formula>AND($T9="X",OR($B9&lt;&gt;"",$C9&lt;&gt;"",$D9&lt;&gt;""))</formula>
    </cfRule>
  </conditionalFormatting>
  <conditionalFormatting sqref="F9:F20">
    <cfRule type="expression" dxfId="962" priority="13">
      <formula>AND($T9="X",OR($B9&lt;&gt;"",$C9&lt;&gt;"",$D9&lt;&gt;"",$E9&lt;&gt;""))</formula>
    </cfRule>
  </conditionalFormatting>
  <conditionalFormatting sqref="G9:G20">
    <cfRule type="expression" dxfId="961" priority="14">
      <formula>AND($T9="X",OR($B9&lt;&gt;"",$C9&lt;&gt;"",$D9&lt;&gt;"",$E9&lt;&gt;"",$F9&lt;&gt;""))</formula>
    </cfRule>
  </conditionalFormatting>
  <conditionalFormatting sqref="H22:H23 H43:H883">
    <cfRule type="expression" dxfId="960" priority="36">
      <formula>$S22="X"</formula>
    </cfRule>
  </conditionalFormatting>
  <conditionalFormatting sqref="I9:I20">
    <cfRule type="expression" dxfId="959" priority="16">
      <formula>$T9="X"</formula>
    </cfRule>
  </conditionalFormatting>
  <conditionalFormatting sqref="S9:S20">
    <cfRule type="cellIs" dxfId="958" priority="7" operator="equal">
      <formula>"1..1"</formula>
    </cfRule>
    <cfRule type="cellIs" dxfId="957" priority="8" operator="equal">
      <formula>"0..n"</formula>
    </cfRule>
    <cfRule type="cellIs" dxfId="95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43"/>
      <c r="E9" s="743"/>
      <c r="F9" s="743"/>
      <c r="G9" s="743"/>
      <c r="H9" s="741" t="s">
        <v>917</v>
      </c>
      <c r="I9" s="740" t="s">
        <v>918</v>
      </c>
      <c r="J9" s="741"/>
      <c r="K9" s="740" t="s">
        <v>919</v>
      </c>
      <c r="L9" s="741"/>
      <c r="M9" s="741"/>
      <c r="N9" s="741"/>
      <c r="O9" s="741"/>
      <c r="P9" s="744"/>
      <c r="Q9" s="741" t="s">
        <v>820</v>
      </c>
      <c r="R9" s="741"/>
      <c r="S9" s="741" t="s">
        <v>863</v>
      </c>
      <c r="T9" s="742"/>
      <c r="U9" s="741"/>
      <c r="V9" s="745" t="s">
        <v>864</v>
      </c>
      <c r="W9" s="745" t="s">
        <v>864</v>
      </c>
      <c r="X9" s="232"/>
      <c r="Y9" s="746"/>
      <c r="Z9" s="741" t="s">
        <v>920</v>
      </c>
      <c r="AA9" s="747" t="s">
        <v>921</v>
      </c>
      <c r="AB9" s="741"/>
      <c r="AC9" s="742">
        <v>1</v>
      </c>
      <c r="AD9" s="742"/>
    </row>
    <row r="10" spans="1:1017" s="224" customFormat="1" ht="13.5" customHeight="1">
      <c r="A10" s="225">
        <v>2</v>
      </c>
      <c r="B10" s="239" t="s">
        <v>922</v>
      </c>
      <c r="C10" s="221"/>
      <c r="D10" s="221"/>
      <c r="E10" s="221"/>
      <c r="F10" s="221"/>
      <c r="G10" s="221"/>
      <c r="H10" s="741" t="s">
        <v>923</v>
      </c>
      <c r="I10" s="740" t="s">
        <v>924</v>
      </c>
      <c r="J10" s="741"/>
      <c r="K10" s="740" t="s">
        <v>925</v>
      </c>
      <c r="L10" s="741" t="s">
        <v>926</v>
      </c>
      <c r="M10" s="741" t="s">
        <v>927</v>
      </c>
      <c r="N10" s="741"/>
      <c r="O10" s="741"/>
      <c r="P10" s="744"/>
      <c r="Q10" s="741" t="s">
        <v>817</v>
      </c>
      <c r="R10" s="741"/>
      <c r="S10" s="741" t="s">
        <v>863</v>
      </c>
      <c r="T10" s="742"/>
      <c r="U10" s="741"/>
      <c r="V10" s="745" t="s">
        <v>864</v>
      </c>
      <c r="W10" s="745" t="s">
        <v>864</v>
      </c>
      <c r="X10" s="232"/>
      <c r="Y10" s="746"/>
      <c r="Z10" s="741"/>
      <c r="AA10" s="747"/>
      <c r="AB10" s="741"/>
      <c r="AC10" s="742"/>
      <c r="AD10" s="742"/>
    </row>
    <row r="11" spans="1:1017" s="224" customFormat="1" ht="13.5" customHeight="1">
      <c r="A11" s="225">
        <v>3</v>
      </c>
      <c r="B11" s="239" t="s">
        <v>928</v>
      </c>
      <c r="C11" s="240"/>
      <c r="D11" s="241"/>
      <c r="E11" s="241"/>
      <c r="F11" s="241"/>
      <c r="G11" s="241"/>
      <c r="H11" s="741" t="s">
        <v>929</v>
      </c>
      <c r="I11" s="740" t="s">
        <v>930</v>
      </c>
      <c r="J11" s="741"/>
      <c r="K11" s="740" t="s">
        <v>931</v>
      </c>
      <c r="L11" s="741"/>
      <c r="M11" s="741"/>
      <c r="N11" s="741"/>
      <c r="O11" s="741"/>
      <c r="P11" s="744"/>
      <c r="Q11" s="741" t="s">
        <v>820</v>
      </c>
      <c r="R11" s="741"/>
      <c r="S11" s="741" t="s">
        <v>879</v>
      </c>
      <c r="T11" s="742"/>
      <c r="U11" s="741" t="s">
        <v>932</v>
      </c>
      <c r="V11" s="745" t="s">
        <v>864</v>
      </c>
      <c r="W11" s="745" t="s">
        <v>864</v>
      </c>
      <c r="X11" s="232"/>
      <c r="Y11" s="746"/>
      <c r="Z11" s="741"/>
      <c r="AA11" s="747"/>
      <c r="AB11" s="741"/>
      <c r="AC11" s="742">
        <v>1</v>
      </c>
      <c r="AD11" s="742"/>
    </row>
    <row r="12" spans="1:1017" s="224" customFormat="1" ht="13.5" customHeight="1">
      <c r="A12" s="225">
        <v>4</v>
      </c>
      <c r="B12" s="239" t="s">
        <v>933</v>
      </c>
      <c r="C12" s="240"/>
      <c r="D12" s="241"/>
      <c r="E12" s="241"/>
      <c r="F12" s="241"/>
      <c r="G12" s="241"/>
      <c r="H12" s="741" t="s">
        <v>934</v>
      </c>
      <c r="I12" s="740" t="s">
        <v>935</v>
      </c>
      <c r="J12" s="741"/>
      <c r="K12" s="740" t="s">
        <v>936</v>
      </c>
      <c r="L12" s="741"/>
      <c r="M12" s="741"/>
      <c r="N12" s="741"/>
      <c r="O12" s="741"/>
      <c r="P12" s="744"/>
      <c r="Q12" s="741" t="s">
        <v>820</v>
      </c>
      <c r="R12" s="741"/>
      <c r="S12" s="741" t="s">
        <v>863</v>
      </c>
      <c r="T12" s="742"/>
      <c r="U12" s="741"/>
      <c r="V12" s="745" t="s">
        <v>864</v>
      </c>
      <c r="W12" s="745" t="s">
        <v>864</v>
      </c>
      <c r="X12" s="232"/>
      <c r="Y12" s="746"/>
      <c r="Z12" s="741"/>
      <c r="AA12" s="747"/>
      <c r="AB12" s="741"/>
      <c r="AC12" s="742">
        <v>1</v>
      </c>
      <c r="AD12" s="742"/>
    </row>
    <row r="13" spans="1:1017" s="224" customFormat="1" ht="13.5" customHeight="1">
      <c r="A13" s="225">
        <v>5</v>
      </c>
      <c r="B13" s="239" t="s">
        <v>937</v>
      </c>
      <c r="C13" s="240"/>
      <c r="D13" s="241"/>
      <c r="E13" s="241"/>
      <c r="F13" s="241"/>
      <c r="G13" s="241"/>
      <c r="H13" s="741" t="s">
        <v>938</v>
      </c>
      <c r="I13" s="740"/>
      <c r="J13" s="741"/>
      <c r="K13" s="740" t="s">
        <v>939</v>
      </c>
      <c r="L13" s="741"/>
      <c r="M13" s="741"/>
      <c r="N13" s="741"/>
      <c r="O13" s="741"/>
      <c r="P13" s="744"/>
      <c r="Q13" s="741" t="s">
        <v>820</v>
      </c>
      <c r="R13" s="741"/>
      <c r="S13" s="741" t="s">
        <v>863</v>
      </c>
      <c r="T13" s="742"/>
      <c r="U13" s="741"/>
      <c r="V13" s="745" t="s">
        <v>864</v>
      </c>
      <c r="W13" s="745" t="s">
        <v>864</v>
      </c>
      <c r="X13" s="232"/>
      <c r="Y13" s="746"/>
      <c r="Z13" s="741"/>
      <c r="AA13" s="747"/>
      <c r="AB13" s="741"/>
      <c r="AC13" s="742">
        <v>1</v>
      </c>
      <c r="AD13" s="742"/>
    </row>
    <row r="14" spans="1:1017" s="224" customFormat="1" ht="13.5" customHeight="1">
      <c r="A14" s="225">
        <v>6</v>
      </c>
      <c r="B14" s="239" t="s">
        <v>940</v>
      </c>
      <c r="C14" s="743"/>
      <c r="D14" s="241"/>
      <c r="E14" s="241"/>
      <c r="F14" s="241"/>
      <c r="G14" s="241"/>
      <c r="H14" s="741" t="s">
        <v>941</v>
      </c>
      <c r="I14" s="740"/>
      <c r="J14" s="741"/>
      <c r="K14" s="740" t="s">
        <v>942</v>
      </c>
      <c r="L14" s="741"/>
      <c r="M14" s="741"/>
      <c r="N14" s="741"/>
      <c r="O14" s="741"/>
      <c r="P14" s="744"/>
      <c r="Q14" s="741" t="s">
        <v>817</v>
      </c>
      <c r="R14" s="741"/>
      <c r="S14" s="741" t="s">
        <v>875</v>
      </c>
      <c r="T14" s="742"/>
      <c r="U14" s="741"/>
      <c r="V14" s="745" t="s">
        <v>864</v>
      </c>
      <c r="W14" s="745" t="s">
        <v>864</v>
      </c>
      <c r="X14" s="232"/>
      <c r="Y14" s="746"/>
      <c r="Z14" s="741"/>
      <c r="AA14" s="747"/>
      <c r="AB14" s="741"/>
      <c r="AC14" s="742">
        <v>1</v>
      </c>
      <c r="AD14" s="74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55" priority="78">
      <formula>OR($AD16="X",$AB16="X")</formula>
    </cfRule>
    <cfRule type="expression" dxfId="954" priority="79">
      <formula>AND($AD16=1,$AB16=1)</formula>
    </cfRule>
    <cfRule type="expression" dxfId="953" priority="80">
      <formula>$AD16=1</formula>
    </cfRule>
    <cfRule type="expression" dxfId="952" priority="81">
      <formula>$AB16=1</formula>
    </cfRule>
  </conditionalFormatting>
  <conditionalFormatting sqref="A9:G14">
    <cfRule type="expression" dxfId="951" priority="23">
      <formula>OR($AD9="X",$AC9="X")</formula>
    </cfRule>
    <cfRule type="expression" dxfId="950" priority="25">
      <formula>AND($AD9=1,$AC9=1)</formula>
    </cfRule>
    <cfRule type="expression" dxfId="949" priority="26">
      <formula>$AD9=1</formula>
    </cfRule>
    <cfRule type="expression" dxfId="948" priority="27">
      <formula>$AC9=1</formula>
    </cfRule>
    <cfRule type="expression" dxfId="947" priority="28">
      <formula>AND(NOT(ISBLANK($W9)),ISBLANK($AC9),ISBLANK($AD9))</formula>
    </cfRule>
  </conditionalFormatting>
  <conditionalFormatting sqref="C9:C14">
    <cfRule type="expression" dxfId="946" priority="22">
      <formula>AND($R9="X",$B9&lt;&gt;"")</formula>
    </cfRule>
  </conditionalFormatting>
  <conditionalFormatting sqref="D9:D14">
    <cfRule type="expression" dxfId="945" priority="24">
      <formula>AND($R9="X",OR($B9&lt;&gt;"",$C9&lt;&gt;""))</formula>
    </cfRule>
  </conditionalFormatting>
  <conditionalFormatting sqref="E9:E14">
    <cfRule type="expression" dxfId="94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43" priority="20">
      <formula>AND($R9="X",OR($B9&lt;&gt;"",$C9&lt;&gt;"",$D9&lt;&gt;"",$E9&lt;&gt;""))</formula>
    </cfRule>
  </conditionalFormatting>
  <conditionalFormatting sqref="G9:G14">
    <cfRule type="expression" dxfId="942" priority="21">
      <formula>AND($R9="X",OR($B9&lt;&gt;"",$C9&lt;&gt;"",$D9&lt;&gt;"",$E9&lt;&gt;"",$F9&lt;&gt;""))</formula>
    </cfRule>
  </conditionalFormatting>
  <conditionalFormatting sqref="H16:H17 H37:H877">
    <cfRule type="expression" dxfId="941" priority="77">
      <formula>$Q16="X"</formula>
    </cfRule>
  </conditionalFormatting>
  <conditionalFormatting sqref="I9:I14">
    <cfRule type="expression" dxfId="940" priority="18">
      <formula>$R9="X"</formula>
    </cfRule>
  </conditionalFormatting>
  <conditionalFormatting sqref="Q9:Q14">
    <cfRule type="cellIs" dxfId="939" priority="2" operator="equal">
      <formula>"1..1"</formula>
    </cfRule>
    <cfRule type="cellIs" dxfId="938" priority="3" operator="equal">
      <formula>"0..n"</formula>
    </cfRule>
    <cfRule type="cellIs" dxfId="93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9" t="s">
        <v>944</v>
      </c>
      <c r="D2" s="284"/>
      <c r="E2" s="152"/>
      <c r="F2" s="157">
        <f>createCase142[[#Totals],[NexSIS]] / createCase142[[#Totals],[ID]]</f>
        <v>0.47727272727272729</v>
      </c>
      <c r="G2" s="128"/>
      <c r="H2" s="798"/>
      <c r="I2" s="798"/>
      <c r="J2" s="798"/>
      <c r="AC2" s="96"/>
      <c r="AE2"/>
      <c r="AF2" s="128"/>
      <c r="ALZ2"/>
    </row>
    <row r="3" spans="1:1014" ht="13.5" customHeight="1">
      <c r="C3" s="596"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6" t="s">
        <v>946</v>
      </c>
      <c r="C8" s="272"/>
      <c r="D8" s="535"/>
      <c r="E8" s="272"/>
      <c r="F8" s="272"/>
      <c r="L8" s="523"/>
      <c r="M8" s="523"/>
      <c r="N8" s="523"/>
      <c r="O8" s="523"/>
      <c r="AC8" s="523"/>
      <c r="AD8" s="523"/>
      <c r="AE8"/>
      <c r="AF8" s="128"/>
      <c r="ALZ8"/>
    </row>
    <row r="9" spans="1:1014" s="537" customFormat="1" ht="13.5" customHeight="1">
      <c r="B9" s="538" t="s">
        <v>947</v>
      </c>
      <c r="C9" s="539"/>
      <c r="D9" s="540"/>
      <c r="E9" s="539"/>
      <c r="F9" s="539"/>
      <c r="G9" s="541"/>
      <c r="H9" s="541"/>
      <c r="I9" s="542"/>
      <c r="J9" s="541"/>
      <c r="K9" s="543"/>
      <c r="L9" s="544"/>
      <c r="M9" s="544"/>
      <c r="N9" s="544"/>
      <c r="O9" s="544"/>
      <c r="P9" s="545"/>
      <c r="Q9" s="541"/>
      <c r="R9" s="541"/>
      <c r="S9" s="541"/>
      <c r="T9" s="546"/>
      <c r="U9" s="541"/>
      <c r="V9" s="802" t="s">
        <v>829</v>
      </c>
      <c r="W9" s="802"/>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948</v>
      </c>
      <c r="C10" s="539"/>
      <c r="D10" s="540"/>
      <c r="E10" s="539"/>
      <c r="F10" s="539"/>
      <c r="G10" s="541"/>
      <c r="H10" s="541"/>
      <c r="I10" s="542"/>
      <c r="J10" s="541"/>
      <c r="K10" s="543"/>
      <c r="L10" s="544"/>
      <c r="M10" s="544"/>
      <c r="N10" s="544"/>
      <c r="O10" s="544"/>
      <c r="P10" s="545"/>
      <c r="Q10" s="541"/>
      <c r="R10" s="541"/>
      <c r="S10" s="541"/>
      <c r="T10" s="546"/>
      <c r="U10" s="541"/>
      <c r="V10" s="802"/>
      <c r="W10" s="802"/>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2" customFormat="1" ht="13.5" customHeight="1">
      <c r="A12" s="571">
        <v>1</v>
      </c>
      <c r="B12" s="572" t="s">
        <v>916</v>
      </c>
      <c r="C12" s="573"/>
      <c r="D12" s="572"/>
      <c r="E12" s="572"/>
      <c r="F12" s="572"/>
      <c r="G12" s="572"/>
      <c r="H12" s="571" t="s">
        <v>950</v>
      </c>
      <c r="I12" s="574" t="s">
        <v>951</v>
      </c>
      <c r="J12" s="571" t="s">
        <v>952</v>
      </c>
      <c r="K12" s="575" t="s">
        <v>919</v>
      </c>
      <c r="L12" s="571" t="s">
        <v>953</v>
      </c>
      <c r="M12" s="571" t="s">
        <v>954</v>
      </c>
      <c r="N12" s="571"/>
      <c r="O12" s="571"/>
      <c r="P12" s="576">
        <v>1</v>
      </c>
      <c r="Q12" s="571" t="s">
        <v>820</v>
      </c>
      <c r="R12" s="571"/>
      <c r="S12" s="571" t="s">
        <v>863</v>
      </c>
      <c r="T12" s="577"/>
      <c r="U12" s="571"/>
      <c r="V12" s="578"/>
      <c r="W12" s="578" t="s">
        <v>864</v>
      </c>
      <c r="X12" s="579"/>
      <c r="Y12" s="580"/>
      <c r="Z12" s="571" t="s">
        <v>920</v>
      </c>
      <c r="AA12" s="581" t="s">
        <v>921</v>
      </c>
      <c r="AB12" s="571"/>
      <c r="AC12" s="577">
        <v>1</v>
      </c>
      <c r="AD12" s="577">
        <v>1</v>
      </c>
      <c r="AE12" s="578" t="s">
        <v>864</v>
      </c>
    </row>
    <row r="13" spans="1:1014" s="224" customFormat="1" ht="13.5" customHeight="1">
      <c r="A13" s="225">
        <v>2</v>
      </c>
      <c r="B13" s="253" t="s">
        <v>955</v>
      </c>
      <c r="C13" s="221"/>
      <c r="D13" s="221"/>
      <c r="E13" s="221"/>
      <c r="F13" s="221"/>
      <c r="G13" s="221"/>
      <c r="H13" s="741" t="s">
        <v>956</v>
      </c>
      <c r="I13" s="131" t="s">
        <v>957</v>
      </c>
      <c r="J13" s="741"/>
      <c r="K13" s="740" t="s">
        <v>925</v>
      </c>
      <c r="L13" s="741" t="s">
        <v>926</v>
      </c>
      <c r="M13" s="741" t="s">
        <v>927</v>
      </c>
      <c r="N13" s="741"/>
      <c r="O13" s="741"/>
      <c r="P13" s="744"/>
      <c r="Q13" s="741" t="s">
        <v>817</v>
      </c>
      <c r="R13" s="741"/>
      <c r="S13" s="741" t="s">
        <v>863</v>
      </c>
      <c r="T13" s="742"/>
      <c r="U13" s="741"/>
      <c r="V13" s="745" t="s">
        <v>864</v>
      </c>
      <c r="W13" s="745" t="s">
        <v>864</v>
      </c>
      <c r="X13" s="232"/>
      <c r="Y13" s="746"/>
      <c r="Z13" s="741"/>
      <c r="AA13" s="747"/>
      <c r="AB13" s="741"/>
      <c r="AC13" s="742">
        <v>1</v>
      </c>
      <c r="AD13" s="742">
        <v>1</v>
      </c>
    </row>
    <row r="14" spans="1:1014" s="534" customFormat="1" ht="13.5" customHeight="1">
      <c r="A14" s="524">
        <v>3</v>
      </c>
      <c r="B14" s="525" t="s">
        <v>958</v>
      </c>
      <c r="C14" s="526"/>
      <c r="D14" s="525"/>
      <c r="E14" s="525"/>
      <c r="F14" s="525"/>
      <c r="G14" s="525"/>
      <c r="H14" s="524" t="s">
        <v>959</v>
      </c>
      <c r="I14" s="527" t="s">
        <v>930</v>
      </c>
      <c r="J14" s="524" t="s">
        <v>960</v>
      </c>
      <c r="K14" s="527" t="s">
        <v>931</v>
      </c>
      <c r="L14" s="524"/>
      <c r="M14" s="524"/>
      <c r="N14" s="524"/>
      <c r="O14" s="524"/>
      <c r="P14" s="528">
        <v>1</v>
      </c>
      <c r="Q14" s="524" t="s">
        <v>817</v>
      </c>
      <c r="R14" s="524"/>
      <c r="S14" s="524" t="s">
        <v>879</v>
      </c>
      <c r="T14" s="529"/>
      <c r="U14" s="524"/>
      <c r="V14" s="530"/>
      <c r="W14" s="530" t="s">
        <v>864</v>
      </c>
      <c r="X14" s="531"/>
      <c r="Y14" s="532"/>
      <c r="Z14" s="524"/>
      <c r="AA14" s="533"/>
      <c r="AB14" s="524"/>
      <c r="AC14" s="529">
        <v>1</v>
      </c>
      <c r="AD14" s="529">
        <v>1</v>
      </c>
    </row>
    <row r="15" spans="1:1014" s="557" customFormat="1" ht="13.5" customHeight="1">
      <c r="A15" s="549">
        <v>4</v>
      </c>
      <c r="B15" s="548" t="s">
        <v>961</v>
      </c>
      <c r="C15" s="548"/>
      <c r="D15" s="548"/>
      <c r="E15" s="548"/>
      <c r="F15" s="548"/>
      <c r="G15" s="548"/>
      <c r="H15" s="549" t="s">
        <v>962</v>
      </c>
      <c r="I15" s="550" t="s">
        <v>963</v>
      </c>
      <c r="J15" s="549"/>
      <c r="K15" s="550" t="s">
        <v>964</v>
      </c>
      <c r="L15" s="549"/>
      <c r="M15" s="549"/>
      <c r="N15" s="549"/>
      <c r="O15" s="549"/>
      <c r="P15" s="551"/>
      <c r="Q15" s="549" t="s">
        <v>817</v>
      </c>
      <c r="R15" s="549"/>
      <c r="S15" s="549" t="s">
        <v>863</v>
      </c>
      <c r="T15" s="552"/>
      <c r="U15" s="549" t="s">
        <v>965</v>
      </c>
      <c r="V15" s="553" t="s">
        <v>864</v>
      </c>
      <c r="W15" s="553"/>
      <c r="X15" s="554"/>
      <c r="Y15" s="558" t="s">
        <v>966</v>
      </c>
      <c r="Z15" s="549"/>
      <c r="AA15" s="556"/>
      <c r="AB15" s="549"/>
      <c r="AC15" s="552">
        <v>1</v>
      </c>
      <c r="AD15" s="552">
        <v>1</v>
      </c>
    </row>
    <row r="16" spans="1:1014" s="557" customFormat="1" ht="13.5" customHeight="1">
      <c r="A16" s="549"/>
      <c r="B16" s="548" t="s">
        <v>967</v>
      </c>
      <c r="C16" s="548"/>
      <c r="D16" s="548"/>
      <c r="E16" s="548"/>
      <c r="F16" s="548"/>
      <c r="G16" s="548"/>
      <c r="H16" s="549" t="s">
        <v>968</v>
      </c>
      <c r="I16" s="550" t="s">
        <v>969</v>
      </c>
      <c r="J16" s="549"/>
      <c r="K16" s="550" t="s">
        <v>970</v>
      </c>
      <c r="L16" s="549"/>
      <c r="M16" s="549"/>
      <c r="N16" s="549"/>
      <c r="O16" s="549"/>
      <c r="P16" s="551"/>
      <c r="Q16" s="549" t="s">
        <v>817</v>
      </c>
      <c r="R16" s="549"/>
      <c r="S16" s="549" t="s">
        <v>863</v>
      </c>
      <c r="T16" s="552"/>
      <c r="U16" s="549" t="s">
        <v>971</v>
      </c>
      <c r="V16" s="553" t="s">
        <v>864</v>
      </c>
      <c r="W16" s="553"/>
      <c r="X16" s="554"/>
      <c r="Y16" s="555"/>
      <c r="Z16" s="549"/>
      <c r="AA16" s="556"/>
      <c r="AB16" s="549"/>
      <c r="AC16" s="552"/>
      <c r="AD16" s="552"/>
    </row>
    <row r="17" spans="1:30" s="224" customFormat="1" ht="13.5" customHeight="1">
      <c r="A17" s="225">
        <v>5</v>
      </c>
      <c r="B17" s="595" t="s">
        <v>972</v>
      </c>
      <c r="C17" s="743"/>
      <c r="D17" s="241"/>
      <c r="E17" s="241"/>
      <c r="F17" s="241"/>
      <c r="G17" s="241"/>
      <c r="H17" s="741" t="s">
        <v>973</v>
      </c>
      <c r="I17" s="740"/>
      <c r="J17" s="741" t="s">
        <v>974</v>
      </c>
      <c r="K17" s="740" t="s">
        <v>975</v>
      </c>
      <c r="L17" s="741"/>
      <c r="M17" s="741"/>
      <c r="N17" s="741"/>
      <c r="O17" s="741"/>
      <c r="P17" s="744"/>
      <c r="Q17" s="741" t="s">
        <v>820</v>
      </c>
      <c r="R17" s="741"/>
      <c r="S17" s="243" t="s">
        <v>975</v>
      </c>
      <c r="T17" s="742"/>
      <c r="U17" s="741"/>
      <c r="V17" s="745" t="s">
        <v>864</v>
      </c>
      <c r="W17" s="745" t="s">
        <v>864</v>
      </c>
      <c r="X17" s="232"/>
      <c r="Y17" s="746"/>
      <c r="Z17" s="741"/>
      <c r="AA17" s="747"/>
      <c r="AB17" s="741"/>
      <c r="AC17" s="742">
        <v>1</v>
      </c>
      <c r="AD17" s="742">
        <v>1</v>
      </c>
    </row>
    <row r="18" spans="1:30" s="557" customFormat="1" ht="13.5" customHeight="1">
      <c r="A18" s="549"/>
      <c r="B18" s="548"/>
      <c r="C18" s="548" t="s">
        <v>976</v>
      </c>
      <c r="D18" s="548"/>
      <c r="E18" s="548"/>
      <c r="F18" s="548"/>
      <c r="G18" s="548"/>
      <c r="H18" s="549" t="s">
        <v>977</v>
      </c>
      <c r="I18" s="550"/>
      <c r="J18" s="549"/>
      <c r="K18" s="550" t="s">
        <v>939</v>
      </c>
      <c r="L18" s="549"/>
      <c r="M18" s="549"/>
      <c r="N18" s="549"/>
      <c r="O18" s="549"/>
      <c r="P18" s="551"/>
      <c r="Q18" s="549" t="s">
        <v>823</v>
      </c>
      <c r="R18" s="549"/>
      <c r="S18" s="549" t="s">
        <v>863</v>
      </c>
      <c r="T18" s="552"/>
      <c r="U18" s="549"/>
      <c r="V18" s="553" t="s">
        <v>864</v>
      </c>
      <c r="W18" s="553"/>
      <c r="X18" s="554"/>
      <c r="Y18" s="555" t="s">
        <v>978</v>
      </c>
      <c r="Z18" s="549"/>
      <c r="AA18" s="556"/>
      <c r="AB18" s="549"/>
      <c r="AC18" s="552"/>
      <c r="AD18" s="552"/>
    </row>
    <row r="19" spans="1:30" s="570" customFormat="1" ht="13.5" customHeight="1">
      <c r="A19" s="560">
        <v>17</v>
      </c>
      <c r="B19" s="561"/>
      <c r="C19" s="562" t="s">
        <v>979</v>
      </c>
      <c r="D19" s="561"/>
      <c r="E19" s="561"/>
      <c r="F19" s="561"/>
      <c r="G19" s="561"/>
      <c r="H19" s="560" t="s">
        <v>980</v>
      </c>
      <c r="I19" s="563" t="s">
        <v>981</v>
      </c>
      <c r="J19" s="560"/>
      <c r="K19" s="563" t="s">
        <v>982</v>
      </c>
      <c r="L19" s="560"/>
      <c r="M19" s="560"/>
      <c r="N19" s="560"/>
      <c r="O19" s="560"/>
      <c r="P19" s="564"/>
      <c r="Q19" s="560" t="s">
        <v>817</v>
      </c>
      <c r="R19" s="560"/>
      <c r="S19" s="560" t="s">
        <v>863</v>
      </c>
      <c r="T19" s="565"/>
      <c r="U19" s="560"/>
      <c r="V19" s="566" t="s">
        <v>864</v>
      </c>
      <c r="W19" s="566"/>
      <c r="X19" s="567"/>
      <c r="Y19" s="568" t="s">
        <v>983</v>
      </c>
      <c r="Z19" s="560" t="s">
        <v>984</v>
      </c>
      <c r="AA19" s="569"/>
      <c r="AB19" s="560"/>
      <c r="AC19" s="565"/>
      <c r="AD19" s="565">
        <v>1</v>
      </c>
    </row>
    <row r="20" spans="1:30" s="534" customFormat="1" ht="13.5" customHeight="1">
      <c r="A20" s="524">
        <v>10</v>
      </c>
      <c r="B20" s="525"/>
      <c r="C20" s="525" t="s">
        <v>985</v>
      </c>
      <c r="D20" s="525" t="s">
        <v>986</v>
      </c>
      <c r="E20" s="525"/>
      <c r="F20" s="525"/>
      <c r="G20" s="525"/>
      <c r="H20" s="524" t="s">
        <v>987</v>
      </c>
      <c r="I20" s="527"/>
      <c r="J20" s="524" t="s">
        <v>988</v>
      </c>
      <c r="K20" s="527"/>
      <c r="L20" s="524" t="s">
        <v>989</v>
      </c>
      <c r="M20" s="524" t="s">
        <v>990</v>
      </c>
      <c r="N20" s="524"/>
      <c r="O20" s="524"/>
      <c r="P20" s="528">
        <v>1</v>
      </c>
      <c r="Q20" s="524" t="s">
        <v>817</v>
      </c>
      <c r="R20" s="524" t="s">
        <v>864</v>
      </c>
      <c r="S20" s="524" t="s">
        <v>991</v>
      </c>
      <c r="T20" s="529"/>
      <c r="U20" s="524"/>
      <c r="V20" s="530"/>
      <c r="W20" s="530" t="s">
        <v>864</v>
      </c>
      <c r="X20" s="531"/>
      <c r="Y20" s="532"/>
      <c r="Z20" s="524" t="s">
        <v>992</v>
      </c>
      <c r="AA20" s="533"/>
      <c r="AB20" s="524"/>
      <c r="AC20" s="529">
        <v>1</v>
      </c>
      <c r="AD20" s="529">
        <v>1</v>
      </c>
    </row>
    <row r="21" spans="1:30" s="224" customFormat="1" ht="13.5" customHeight="1">
      <c r="A21" s="225">
        <v>6</v>
      </c>
      <c r="B21" s="217"/>
      <c r="C21" s="743" t="s">
        <v>993</v>
      </c>
      <c r="D21" s="241"/>
      <c r="E21" s="241"/>
      <c r="F21" s="241"/>
      <c r="G21" s="241"/>
      <c r="H21" s="741" t="s">
        <v>994</v>
      </c>
      <c r="I21" s="740"/>
      <c r="J21" s="741" t="s">
        <v>995</v>
      </c>
      <c r="K21" s="740"/>
      <c r="L21" s="741" t="s">
        <v>996</v>
      </c>
      <c r="M21" s="741" t="s">
        <v>997</v>
      </c>
      <c r="N21" s="741"/>
      <c r="O21" s="741"/>
      <c r="P21" s="744">
        <v>1</v>
      </c>
      <c r="Q21" s="741" t="s">
        <v>820</v>
      </c>
      <c r="R21" s="741" t="s">
        <v>864</v>
      </c>
      <c r="S21" s="741" t="s">
        <v>991</v>
      </c>
      <c r="T21" s="742"/>
      <c r="U21" s="741"/>
      <c r="V21" s="745" t="s">
        <v>864</v>
      </c>
      <c r="W21" s="745" t="s">
        <v>864</v>
      </c>
      <c r="X21" s="232"/>
      <c r="Y21" s="746"/>
      <c r="Z21" s="741" t="s">
        <v>992</v>
      </c>
      <c r="AA21" s="747"/>
      <c r="AB21" s="741"/>
      <c r="AC21" s="742">
        <v>1</v>
      </c>
      <c r="AD21" s="742">
        <v>1</v>
      </c>
    </row>
    <row r="22" spans="1:30" s="224" customFormat="1" ht="13.5" customHeight="1">
      <c r="A22" s="225">
        <v>7</v>
      </c>
      <c r="B22" s="217"/>
      <c r="C22" s="743"/>
      <c r="D22" s="241" t="s">
        <v>667</v>
      </c>
      <c r="E22" s="241"/>
      <c r="F22" s="241"/>
      <c r="G22" s="241"/>
      <c r="H22" s="741" t="s">
        <v>998</v>
      </c>
      <c r="I22" s="740" t="s">
        <v>999</v>
      </c>
      <c r="J22" s="741" t="s">
        <v>1000</v>
      </c>
      <c r="K22" s="740"/>
      <c r="L22" s="741"/>
      <c r="M22" s="741"/>
      <c r="N22" s="741"/>
      <c r="O22" s="741"/>
      <c r="P22" s="744">
        <v>1</v>
      </c>
      <c r="Q22" s="741" t="s">
        <v>820</v>
      </c>
      <c r="R22" s="741"/>
      <c r="S22" s="741" t="s">
        <v>863</v>
      </c>
      <c r="T22" s="742"/>
      <c r="U22" s="741"/>
      <c r="V22" s="745" t="s">
        <v>864</v>
      </c>
      <c r="W22" s="745" t="s">
        <v>864</v>
      </c>
      <c r="X22" s="232"/>
      <c r="Y22" s="746"/>
      <c r="Z22" s="741" t="s">
        <v>992</v>
      </c>
      <c r="AA22" s="747"/>
      <c r="AB22" s="741"/>
      <c r="AC22" s="742">
        <v>1</v>
      </c>
      <c r="AD22" s="742">
        <v>1</v>
      </c>
    </row>
    <row r="23" spans="1:30" s="224" customFormat="1" ht="13.5" customHeight="1">
      <c r="A23" s="225">
        <v>8</v>
      </c>
      <c r="B23" s="217"/>
      <c r="C23" s="743"/>
      <c r="D23" s="241" t="s">
        <v>1001</v>
      </c>
      <c r="E23" s="241"/>
      <c r="F23" s="241"/>
      <c r="G23" s="241"/>
      <c r="H23" s="741" t="s">
        <v>1002</v>
      </c>
      <c r="I23" s="740" t="s">
        <v>1003</v>
      </c>
      <c r="J23" s="741" t="s">
        <v>1004</v>
      </c>
      <c r="K23" s="740"/>
      <c r="L23" s="741"/>
      <c r="M23" s="741"/>
      <c r="N23" s="741"/>
      <c r="O23" s="741"/>
      <c r="P23" s="744">
        <v>1</v>
      </c>
      <c r="Q23" s="741" t="s">
        <v>820</v>
      </c>
      <c r="R23" s="741"/>
      <c r="S23" s="741" t="s">
        <v>863</v>
      </c>
      <c r="T23" s="742"/>
      <c r="U23" s="741"/>
      <c r="V23" s="745" t="s">
        <v>864</v>
      </c>
      <c r="W23" s="745" t="s">
        <v>864</v>
      </c>
      <c r="X23" s="232"/>
      <c r="Y23" s="746"/>
      <c r="Z23" s="741" t="s">
        <v>992</v>
      </c>
      <c r="AA23" s="747"/>
      <c r="AB23" s="741"/>
      <c r="AC23" s="742">
        <v>1</v>
      </c>
      <c r="AD23" s="742">
        <v>1</v>
      </c>
    </row>
    <row r="24" spans="1:30" s="224" customFormat="1" ht="13.5" customHeight="1">
      <c r="A24" s="225">
        <v>9</v>
      </c>
      <c r="B24" s="217"/>
      <c r="C24" s="743"/>
      <c r="D24" s="241" t="s">
        <v>767</v>
      </c>
      <c r="E24" s="241"/>
      <c r="F24" s="241"/>
      <c r="G24" s="241"/>
      <c r="H24" s="741" t="s">
        <v>1005</v>
      </c>
      <c r="I24" s="740"/>
      <c r="J24" s="741" t="s">
        <v>939</v>
      </c>
      <c r="K24" s="740"/>
      <c r="L24" s="741"/>
      <c r="M24" s="741"/>
      <c r="N24" s="741"/>
      <c r="O24" s="741"/>
      <c r="P24" s="744"/>
      <c r="Q24" s="741" t="s">
        <v>817</v>
      </c>
      <c r="R24" s="741"/>
      <c r="S24" s="741" t="s">
        <v>863</v>
      </c>
      <c r="T24" s="742"/>
      <c r="U24" s="741"/>
      <c r="V24" s="745" t="s">
        <v>864</v>
      </c>
      <c r="W24" s="745" t="s">
        <v>864</v>
      </c>
      <c r="X24" s="232"/>
      <c r="Y24" s="746"/>
      <c r="Z24" s="741" t="s">
        <v>992</v>
      </c>
      <c r="AA24" s="747"/>
      <c r="AB24" s="741"/>
      <c r="AC24" s="742">
        <v>1</v>
      </c>
      <c r="AD24" s="742">
        <v>1</v>
      </c>
    </row>
    <row r="25" spans="1:30" s="534" customFormat="1" ht="13.5" customHeight="1">
      <c r="A25" s="524">
        <v>11</v>
      </c>
      <c r="B25" s="525"/>
      <c r="C25" s="525" t="s">
        <v>1006</v>
      </c>
      <c r="D25" s="525" t="s">
        <v>986</v>
      </c>
      <c r="E25" s="525"/>
      <c r="F25" s="525"/>
      <c r="G25" s="525"/>
      <c r="H25" s="524" t="s">
        <v>1007</v>
      </c>
      <c r="I25" s="527"/>
      <c r="J25" s="524" t="s">
        <v>1008</v>
      </c>
      <c r="K25" s="527"/>
      <c r="L25" s="524"/>
      <c r="M25" s="524"/>
      <c r="N25" s="524"/>
      <c r="O25" s="524"/>
      <c r="P25" s="528">
        <v>1</v>
      </c>
      <c r="Q25" s="524" t="s">
        <v>823</v>
      </c>
      <c r="R25" s="524" t="s">
        <v>864</v>
      </c>
      <c r="S25" s="524" t="s">
        <v>991</v>
      </c>
      <c r="T25" s="529"/>
      <c r="U25" s="524"/>
      <c r="V25" s="530"/>
      <c r="W25" s="530" t="s">
        <v>864</v>
      </c>
      <c r="X25" s="531"/>
      <c r="Y25" s="532"/>
      <c r="Z25" s="524" t="s">
        <v>992</v>
      </c>
      <c r="AA25" s="533"/>
      <c r="AB25" s="524"/>
      <c r="AC25" s="529">
        <v>1</v>
      </c>
      <c r="AD25" s="529">
        <v>1</v>
      </c>
    </row>
    <row r="26" spans="1:30" s="534" customFormat="1" ht="13.5" customHeight="1">
      <c r="A26" s="524">
        <v>12</v>
      </c>
      <c r="B26" s="525"/>
      <c r="C26" s="525" t="s">
        <v>1009</v>
      </c>
      <c r="D26" s="525" t="s">
        <v>986</v>
      </c>
      <c r="E26" s="525"/>
      <c r="F26" s="525"/>
      <c r="G26" s="525"/>
      <c r="H26" s="524" t="s">
        <v>1010</v>
      </c>
      <c r="I26" s="527"/>
      <c r="J26" s="524" t="s">
        <v>1011</v>
      </c>
      <c r="K26" s="527"/>
      <c r="L26" s="524"/>
      <c r="M26" s="524"/>
      <c r="N26" s="524"/>
      <c r="O26" s="524"/>
      <c r="P26" s="528">
        <v>1</v>
      </c>
      <c r="Q26" s="524" t="s">
        <v>817</v>
      </c>
      <c r="R26" s="524" t="s">
        <v>864</v>
      </c>
      <c r="S26" s="524" t="s">
        <v>991</v>
      </c>
      <c r="T26" s="529"/>
      <c r="U26" s="524"/>
      <c r="V26" s="530"/>
      <c r="W26" s="530" t="s">
        <v>864</v>
      </c>
      <c r="X26" s="531"/>
      <c r="Y26" s="532"/>
      <c r="Z26" s="524" t="s">
        <v>992</v>
      </c>
      <c r="AA26" s="533"/>
      <c r="AB26" s="524"/>
      <c r="AC26" s="529">
        <v>1</v>
      </c>
      <c r="AD26" s="529"/>
    </row>
    <row r="27" spans="1:30" s="582" customFormat="1" ht="13.5" customHeight="1">
      <c r="A27" s="571">
        <v>13</v>
      </c>
      <c r="B27" s="572"/>
      <c r="C27" s="572" t="s">
        <v>1012</v>
      </c>
      <c r="D27" s="572"/>
      <c r="E27" s="572"/>
      <c r="F27" s="572"/>
      <c r="G27" s="572"/>
      <c r="H27" s="571"/>
      <c r="I27" s="575"/>
      <c r="J27" s="571"/>
      <c r="K27" s="571" t="s">
        <v>1013</v>
      </c>
      <c r="L27" s="571"/>
      <c r="M27" s="571"/>
      <c r="N27" s="571"/>
      <c r="O27" s="571"/>
      <c r="P27" s="576"/>
      <c r="Q27" s="571" t="s">
        <v>817</v>
      </c>
      <c r="R27" s="571" t="s">
        <v>864</v>
      </c>
      <c r="S27" s="583" t="s">
        <v>1014</v>
      </c>
      <c r="T27" s="577"/>
      <c r="U27" s="571"/>
      <c r="V27" s="578"/>
      <c r="W27" s="578" t="s">
        <v>864</v>
      </c>
      <c r="X27" s="579"/>
      <c r="Y27" s="580"/>
      <c r="Z27" s="571" t="s">
        <v>1015</v>
      </c>
      <c r="AA27" s="581"/>
      <c r="AB27" s="571"/>
      <c r="AC27" s="577"/>
      <c r="AD27" s="577">
        <v>1</v>
      </c>
    </row>
    <row r="28" spans="1:30" s="582" customFormat="1" ht="13.5" customHeight="1">
      <c r="A28" s="571">
        <v>14</v>
      </c>
      <c r="B28" s="572"/>
      <c r="C28" s="572"/>
      <c r="D28" s="572" t="s">
        <v>495</v>
      </c>
      <c r="E28" s="572"/>
      <c r="F28" s="572"/>
      <c r="G28" s="572"/>
      <c r="H28" s="571" t="s">
        <v>1016</v>
      </c>
      <c r="I28" s="575"/>
      <c r="J28" s="571"/>
      <c r="K28" s="571" t="s">
        <v>888</v>
      </c>
      <c r="L28" s="571"/>
      <c r="M28" s="571"/>
      <c r="N28" s="571"/>
      <c r="O28" s="571"/>
      <c r="P28" s="576"/>
      <c r="Q28" s="571" t="s">
        <v>817</v>
      </c>
      <c r="R28" s="571"/>
      <c r="S28" s="571" t="s">
        <v>863</v>
      </c>
      <c r="T28" s="577"/>
      <c r="U28" s="571" t="s">
        <v>1017</v>
      </c>
      <c r="V28" s="578"/>
      <c r="W28" s="578" t="s">
        <v>864</v>
      </c>
      <c r="X28" s="579"/>
      <c r="Y28" s="580"/>
      <c r="Z28" s="580" t="s">
        <v>1018</v>
      </c>
      <c r="AA28" s="581"/>
      <c r="AB28" s="571"/>
      <c r="AC28" s="577"/>
      <c r="AD28" s="577">
        <v>1</v>
      </c>
    </row>
    <row r="29" spans="1:30" s="582" customFormat="1" ht="13.5" customHeight="1">
      <c r="A29" s="571">
        <v>15</v>
      </c>
      <c r="B29" s="572"/>
      <c r="C29" s="572"/>
      <c r="D29" s="572" t="s">
        <v>967</v>
      </c>
      <c r="E29" s="572"/>
      <c r="F29" s="572"/>
      <c r="G29" s="572"/>
      <c r="H29" s="571" t="s">
        <v>1019</v>
      </c>
      <c r="I29" s="575" t="s">
        <v>1020</v>
      </c>
      <c r="J29" s="571"/>
      <c r="K29" s="571" t="s">
        <v>970</v>
      </c>
      <c r="L29" s="571"/>
      <c r="M29" s="571"/>
      <c r="N29" s="571"/>
      <c r="O29" s="571"/>
      <c r="P29" s="576"/>
      <c r="Q29" s="571" t="s">
        <v>817</v>
      </c>
      <c r="R29" s="571"/>
      <c r="S29" s="571" t="s">
        <v>863</v>
      </c>
      <c r="T29" s="577"/>
      <c r="U29" s="571" t="s">
        <v>1021</v>
      </c>
      <c r="V29" s="578"/>
      <c r="W29" s="578" t="s">
        <v>864</v>
      </c>
      <c r="X29" s="579"/>
      <c r="Y29" s="580"/>
      <c r="Z29" s="580" t="s">
        <v>1022</v>
      </c>
      <c r="AA29" s="581"/>
      <c r="AB29" s="571"/>
      <c r="AC29" s="577"/>
      <c r="AD29" s="577">
        <v>1</v>
      </c>
    </row>
    <row r="30" spans="1:30" s="586" customFormat="1" ht="13.5" customHeight="1">
      <c r="A30" s="584">
        <v>16</v>
      </c>
      <c r="B30" s="585"/>
      <c r="C30" s="585"/>
      <c r="D30" s="585" t="s">
        <v>1023</v>
      </c>
      <c r="E30" s="585"/>
      <c r="F30" s="585"/>
      <c r="G30" s="585"/>
      <c r="H30" s="584" t="s">
        <v>1024</v>
      </c>
      <c r="I30" s="586" t="s">
        <v>1025</v>
      </c>
      <c r="J30" s="584"/>
      <c r="K30" s="587" t="s">
        <v>1026</v>
      </c>
      <c r="L30" s="584"/>
      <c r="M30" s="584"/>
      <c r="N30" s="584"/>
      <c r="O30" s="584"/>
      <c r="P30" s="588"/>
      <c r="Q30" s="584" t="s">
        <v>817</v>
      </c>
      <c r="R30" s="584"/>
      <c r="S30" s="584" t="s">
        <v>863</v>
      </c>
      <c r="T30" s="589"/>
      <c r="U30" s="589"/>
      <c r="V30" s="590"/>
      <c r="W30" s="590" t="s">
        <v>864</v>
      </c>
      <c r="X30" s="591"/>
      <c r="Y30" s="592" t="s">
        <v>1027</v>
      </c>
      <c r="Z30" s="584" t="s">
        <v>1028</v>
      </c>
      <c r="AA30" s="593"/>
      <c r="AB30" s="584"/>
      <c r="AC30" s="589"/>
      <c r="AD30" s="589">
        <v>1</v>
      </c>
    </row>
    <row r="31" spans="1:30" s="582" customFormat="1" ht="13.5" customHeight="1">
      <c r="A31" s="571">
        <v>17</v>
      </c>
      <c r="B31" s="572"/>
      <c r="C31" s="572"/>
      <c r="D31" s="572" t="s">
        <v>1029</v>
      </c>
      <c r="E31" s="572"/>
      <c r="F31" s="572"/>
      <c r="G31" s="572"/>
      <c r="H31" s="571" t="s">
        <v>980</v>
      </c>
      <c r="I31" s="575" t="s">
        <v>981</v>
      </c>
      <c r="J31" s="571"/>
      <c r="K31" s="575" t="s">
        <v>982</v>
      </c>
      <c r="L31" s="571"/>
      <c r="M31" s="571"/>
      <c r="N31" s="571"/>
      <c r="O31" s="571"/>
      <c r="P31" s="576"/>
      <c r="Q31" s="571" t="s">
        <v>817</v>
      </c>
      <c r="R31" s="571"/>
      <c r="S31" s="571" t="s">
        <v>863</v>
      </c>
      <c r="T31" s="577"/>
      <c r="U31" s="571"/>
      <c r="V31" s="578"/>
      <c r="W31" s="578" t="s">
        <v>864</v>
      </c>
      <c r="X31" s="579"/>
      <c r="Y31" s="594" t="s">
        <v>983</v>
      </c>
      <c r="Z31" s="571" t="s">
        <v>984</v>
      </c>
      <c r="AA31" s="581"/>
      <c r="AB31" s="571"/>
      <c r="AC31" s="577"/>
      <c r="AD31" s="577">
        <v>1</v>
      </c>
    </row>
    <row r="32" spans="1:30" s="582" customFormat="1" ht="13.5" customHeight="1">
      <c r="A32" s="571">
        <v>18</v>
      </c>
      <c r="B32" s="572"/>
      <c r="C32" s="572" t="s">
        <v>1030</v>
      </c>
      <c r="D32" s="572"/>
      <c r="E32" s="572"/>
      <c r="F32" s="572"/>
      <c r="G32" s="572"/>
      <c r="H32" s="571"/>
      <c r="I32" s="575"/>
      <c r="J32" s="571" t="s">
        <v>1031</v>
      </c>
      <c r="K32" s="575"/>
      <c r="L32" s="571"/>
      <c r="M32" s="571"/>
      <c r="N32" s="571"/>
      <c r="O32" s="571"/>
      <c r="P32" s="576"/>
      <c r="Q32" s="571" t="s">
        <v>817</v>
      </c>
      <c r="R32" s="571" t="s">
        <v>864</v>
      </c>
      <c r="S32" s="583" t="s">
        <v>1031</v>
      </c>
      <c r="T32" s="577"/>
      <c r="U32" s="571"/>
      <c r="V32" s="578"/>
      <c r="W32" s="578" t="s">
        <v>864</v>
      </c>
      <c r="X32" s="579"/>
      <c r="Y32" s="580"/>
      <c r="Z32" s="571"/>
      <c r="AA32" s="581"/>
      <c r="AB32" s="571"/>
      <c r="AC32" s="577">
        <v>1</v>
      </c>
      <c r="AD32" s="577">
        <v>1</v>
      </c>
    </row>
    <row r="33" spans="1:30" s="582" customFormat="1" ht="13.5" customHeight="1">
      <c r="A33" s="571">
        <v>19</v>
      </c>
      <c r="B33" s="572"/>
      <c r="C33" s="572"/>
      <c r="D33" s="572" t="s">
        <v>1032</v>
      </c>
      <c r="E33" s="572"/>
      <c r="F33" s="572"/>
      <c r="G33" s="572"/>
      <c r="H33" s="571" t="s">
        <v>1033</v>
      </c>
      <c r="I33" s="575" t="s">
        <v>1034</v>
      </c>
      <c r="J33" s="571" t="s">
        <v>1035</v>
      </c>
      <c r="K33" s="575"/>
      <c r="L33" s="571" t="s">
        <v>1036</v>
      </c>
      <c r="M33" s="571" t="s">
        <v>1037</v>
      </c>
      <c r="N33" s="571"/>
      <c r="O33" s="571"/>
      <c r="P33" s="576"/>
      <c r="Q33" s="571" t="s">
        <v>817</v>
      </c>
      <c r="R33" s="571"/>
      <c r="S33" s="571" t="s">
        <v>863</v>
      </c>
      <c r="T33" s="577"/>
      <c r="U33" s="571" t="s">
        <v>1038</v>
      </c>
      <c r="V33" s="578"/>
      <c r="W33" s="578" t="s">
        <v>864</v>
      </c>
      <c r="X33" s="579"/>
      <c r="Y33" s="580"/>
      <c r="Z33" s="571"/>
      <c r="AA33" s="581"/>
      <c r="AB33" s="571"/>
      <c r="AC33" s="577">
        <v>1</v>
      </c>
      <c r="AD33" s="577">
        <v>1</v>
      </c>
    </row>
    <row r="34" spans="1:30" s="582" customFormat="1" ht="13.5" customHeight="1">
      <c r="A34" s="571">
        <v>20</v>
      </c>
      <c r="B34" s="572"/>
      <c r="C34" s="572"/>
      <c r="D34" s="572" t="s">
        <v>1039</v>
      </c>
      <c r="E34" s="572"/>
      <c r="F34" s="572"/>
      <c r="G34" s="572"/>
      <c r="H34" s="571" t="s">
        <v>1040</v>
      </c>
      <c r="I34" s="575" t="s">
        <v>1041</v>
      </c>
      <c r="J34" s="571" t="s">
        <v>1042</v>
      </c>
      <c r="K34" s="575"/>
      <c r="L34" s="571"/>
      <c r="M34" s="571"/>
      <c r="N34" s="571"/>
      <c r="O34" s="571"/>
      <c r="P34" s="576"/>
      <c r="Q34" s="571" t="s">
        <v>817</v>
      </c>
      <c r="R34" s="571"/>
      <c r="S34" s="571" t="s">
        <v>863</v>
      </c>
      <c r="T34" s="577"/>
      <c r="U34" s="571" t="s">
        <v>1043</v>
      </c>
      <c r="V34" s="578"/>
      <c r="W34" s="578" t="s">
        <v>864</v>
      </c>
      <c r="X34" s="579"/>
      <c r="Y34" s="580"/>
      <c r="Z34" s="571"/>
      <c r="AA34" s="581" t="s">
        <v>1044</v>
      </c>
      <c r="AB34" s="571"/>
      <c r="AC34" s="577">
        <v>1</v>
      </c>
      <c r="AD34" s="577">
        <v>1</v>
      </c>
    </row>
    <row r="35" spans="1:30" s="582" customFormat="1" ht="13.5" customHeight="1">
      <c r="A35" s="571">
        <v>21</v>
      </c>
      <c r="B35" s="572"/>
      <c r="C35" s="572"/>
      <c r="D35" s="572" t="s">
        <v>1045</v>
      </c>
      <c r="E35" s="572"/>
      <c r="F35" s="572"/>
      <c r="G35" s="572"/>
      <c r="H35" s="571" t="s">
        <v>1046</v>
      </c>
      <c r="I35" s="575" t="s">
        <v>1047</v>
      </c>
      <c r="J35" s="571" t="s">
        <v>939</v>
      </c>
      <c r="K35" s="575"/>
      <c r="L35" s="571"/>
      <c r="M35" s="571"/>
      <c r="N35" s="571"/>
      <c r="O35" s="571"/>
      <c r="P35" s="576"/>
      <c r="Q35" s="571" t="s">
        <v>817</v>
      </c>
      <c r="R35" s="571"/>
      <c r="S35" s="571" t="s">
        <v>863</v>
      </c>
      <c r="T35" s="577"/>
      <c r="U35" s="571"/>
      <c r="V35" s="578"/>
      <c r="W35" s="578" t="s">
        <v>864</v>
      </c>
      <c r="X35" s="579"/>
      <c r="Y35" s="580"/>
      <c r="Z35" s="571"/>
      <c r="AA35" s="581"/>
      <c r="AB35" s="571"/>
      <c r="AC35" s="577">
        <v>1</v>
      </c>
      <c r="AD35" s="577">
        <v>1</v>
      </c>
    </row>
    <row r="36" spans="1:30" s="557" customFormat="1" ht="13.5" customHeight="1">
      <c r="A36" s="549"/>
      <c r="B36" s="548"/>
      <c r="C36" s="548" t="s">
        <v>1048</v>
      </c>
      <c r="D36" s="548"/>
      <c r="E36" s="548"/>
      <c r="F36" s="548"/>
      <c r="G36" s="548"/>
      <c r="H36" s="389" t="s">
        <v>1049</v>
      </c>
      <c r="I36" s="550"/>
      <c r="J36" s="549"/>
      <c r="K36" s="550" t="s">
        <v>908</v>
      </c>
      <c r="L36" s="549"/>
      <c r="M36" s="549"/>
      <c r="N36" s="549"/>
      <c r="O36" s="549"/>
      <c r="P36" s="551"/>
      <c r="Q36" s="549" t="s">
        <v>817</v>
      </c>
      <c r="R36" s="549"/>
      <c r="S36" s="549" t="s">
        <v>863</v>
      </c>
      <c r="T36" s="552"/>
      <c r="U36" s="549" t="s">
        <v>1050</v>
      </c>
      <c r="V36" s="553" t="s">
        <v>864</v>
      </c>
      <c r="W36" s="553"/>
      <c r="X36" s="554"/>
      <c r="Y36" s="555"/>
      <c r="Z36" s="549"/>
      <c r="AA36" s="556"/>
      <c r="AB36" s="549"/>
      <c r="AC36" s="552"/>
      <c r="AD36" s="552"/>
    </row>
    <row r="37" spans="1:30" s="224" customFormat="1" ht="13.5" customHeight="1">
      <c r="A37" s="225">
        <v>22</v>
      </c>
      <c r="B37" s="595" t="s">
        <v>1051</v>
      </c>
      <c r="C37" s="216"/>
      <c r="D37" s="217"/>
      <c r="E37" s="217"/>
      <c r="F37" s="217"/>
      <c r="G37" s="217"/>
      <c r="H37" s="741" t="s">
        <v>1052</v>
      </c>
      <c r="I37" s="740"/>
      <c r="J37" s="741" t="s">
        <v>1053</v>
      </c>
      <c r="K37" s="740" t="s">
        <v>1054</v>
      </c>
      <c r="L37" s="741"/>
      <c r="M37" s="741"/>
      <c r="N37" s="741"/>
      <c r="O37" s="741"/>
      <c r="P37" s="744"/>
      <c r="Q37" s="741" t="s">
        <v>820</v>
      </c>
      <c r="R37" s="741" t="s">
        <v>864</v>
      </c>
      <c r="S37" s="243" t="s">
        <v>1054</v>
      </c>
      <c r="T37" s="280"/>
      <c r="U37" s="741"/>
      <c r="V37" s="745"/>
      <c r="W37" s="745" t="s">
        <v>864</v>
      </c>
      <c r="X37" s="232"/>
      <c r="Y37" s="746"/>
      <c r="Z37" s="741"/>
      <c r="AA37" s="747"/>
      <c r="AB37" s="741"/>
      <c r="AC37" s="742">
        <v>1</v>
      </c>
      <c r="AD37" s="742">
        <v>1</v>
      </c>
    </row>
    <row r="38" spans="1:30" s="582" customFormat="1" ht="13.5" customHeight="1">
      <c r="A38" s="571">
        <v>23</v>
      </c>
      <c r="B38" s="572"/>
      <c r="C38" s="572" t="s">
        <v>1055</v>
      </c>
      <c r="D38" s="572"/>
      <c r="E38" s="572"/>
      <c r="F38" s="572"/>
      <c r="G38" s="572"/>
      <c r="H38" s="571" t="s">
        <v>1056</v>
      </c>
      <c r="I38" s="575" t="s">
        <v>1057</v>
      </c>
      <c r="J38" s="571" t="s">
        <v>1058</v>
      </c>
      <c r="K38" s="575"/>
      <c r="L38" s="571"/>
      <c r="M38" s="571"/>
      <c r="N38" s="571"/>
      <c r="O38" s="571"/>
      <c r="P38" s="576"/>
      <c r="Q38" s="571" t="s">
        <v>820</v>
      </c>
      <c r="R38" s="571"/>
      <c r="S38" s="571" t="s">
        <v>863</v>
      </c>
      <c r="T38" s="577"/>
      <c r="U38" s="571"/>
      <c r="V38" s="578"/>
      <c r="W38" s="578" t="s">
        <v>864</v>
      </c>
      <c r="X38" s="579"/>
      <c r="Y38" s="580"/>
      <c r="Z38" s="571"/>
      <c r="AA38" s="581"/>
      <c r="AB38" s="571"/>
      <c r="AC38" s="577">
        <v>1</v>
      </c>
      <c r="AD38" s="577">
        <v>1</v>
      </c>
    </row>
    <row r="39" spans="1:30" s="582" customFormat="1" ht="13.5" customHeight="1">
      <c r="A39" s="571">
        <v>24</v>
      </c>
      <c r="B39" s="572"/>
      <c r="C39" s="572" t="s">
        <v>1059</v>
      </c>
      <c r="D39" s="572"/>
      <c r="E39" s="573"/>
      <c r="F39" s="573"/>
      <c r="G39" s="573"/>
      <c r="H39" s="571" t="s">
        <v>1060</v>
      </c>
      <c r="I39" s="575" t="s">
        <v>1061</v>
      </c>
      <c r="J39" s="571" t="s">
        <v>1062</v>
      </c>
      <c r="K39" s="575"/>
      <c r="L39" s="571"/>
      <c r="M39" s="571"/>
      <c r="N39" s="571"/>
      <c r="O39" s="571"/>
      <c r="P39" s="597"/>
      <c r="Q39" s="571" t="s">
        <v>817</v>
      </c>
      <c r="R39" s="571"/>
      <c r="S39" s="571" t="s">
        <v>863</v>
      </c>
      <c r="T39" s="577"/>
      <c r="U39" s="571"/>
      <c r="V39" s="578"/>
      <c r="W39" s="578" t="s">
        <v>864</v>
      </c>
      <c r="X39" s="579"/>
      <c r="Y39" s="580"/>
      <c r="Z39" s="571"/>
      <c r="AA39" s="581"/>
      <c r="AB39" s="571"/>
      <c r="AC39" s="577">
        <v>1</v>
      </c>
      <c r="AD39" s="577"/>
    </row>
    <row r="40" spans="1:30" s="224" customFormat="1" ht="13.5" customHeight="1">
      <c r="A40" s="225">
        <v>25</v>
      </c>
      <c r="B40" s="217"/>
      <c r="C40" s="217" t="s">
        <v>1063</v>
      </c>
      <c r="D40" s="217"/>
      <c r="E40" s="217"/>
      <c r="F40" s="217"/>
      <c r="G40" s="217"/>
      <c r="H40" s="263" t="s">
        <v>1064</v>
      </c>
      <c r="I40" s="740" t="s">
        <v>1065</v>
      </c>
      <c r="J40" s="741" t="s">
        <v>871</v>
      </c>
      <c r="K40" s="740"/>
      <c r="L40" s="741" t="s">
        <v>1066</v>
      </c>
      <c r="M40" s="741" t="s">
        <v>1067</v>
      </c>
      <c r="N40" s="741"/>
      <c r="O40" s="741"/>
      <c r="P40" s="252"/>
      <c r="Q40" s="741" t="s">
        <v>817</v>
      </c>
      <c r="R40" s="741"/>
      <c r="S40" s="741" t="s">
        <v>863</v>
      </c>
      <c r="T40" s="742"/>
      <c r="U40" s="741"/>
      <c r="V40" s="745" t="s">
        <v>864</v>
      </c>
      <c r="W40" s="745" t="s">
        <v>864</v>
      </c>
      <c r="X40" s="232"/>
      <c r="Y40" s="746"/>
      <c r="Z40" s="741"/>
      <c r="AA40" s="747"/>
      <c r="AB40" s="741"/>
      <c r="AC40" s="742">
        <v>1</v>
      </c>
      <c r="AD40" s="742">
        <v>1</v>
      </c>
    </row>
    <row r="41" spans="1:30" s="582" customFormat="1" ht="13.5" customHeight="1">
      <c r="A41" s="571">
        <v>110</v>
      </c>
      <c r="B41" s="572"/>
      <c r="C41" s="572" t="s">
        <v>1068</v>
      </c>
      <c r="D41" s="573"/>
      <c r="E41" s="573"/>
      <c r="F41" s="573"/>
      <c r="G41" s="573"/>
      <c r="H41" s="571" t="s">
        <v>1069</v>
      </c>
      <c r="I41" s="598"/>
      <c r="J41" s="571"/>
      <c r="K41" s="575" t="s">
        <v>1070</v>
      </c>
      <c r="L41" s="571"/>
      <c r="M41" s="571"/>
      <c r="N41" s="571"/>
      <c r="O41" s="571"/>
      <c r="P41" s="576"/>
      <c r="Q41" s="571" t="s">
        <v>823</v>
      </c>
      <c r="R41" s="571" t="s">
        <v>864</v>
      </c>
      <c r="S41" s="599" t="s">
        <v>1070</v>
      </c>
      <c r="T41" s="577"/>
      <c r="U41" s="577"/>
      <c r="V41" s="578"/>
      <c r="W41" s="578" t="s">
        <v>864</v>
      </c>
      <c r="X41" s="579"/>
      <c r="Y41" s="580"/>
      <c r="Z41" s="571"/>
      <c r="AA41" s="581"/>
      <c r="AB41" s="571"/>
      <c r="AC41" s="577"/>
      <c r="AD41" s="577">
        <v>1</v>
      </c>
    </row>
    <row r="42" spans="1:30" s="582" customFormat="1" ht="13.5" customHeight="1">
      <c r="A42" s="571">
        <v>111</v>
      </c>
      <c r="B42" s="572"/>
      <c r="C42" s="572"/>
      <c r="D42" s="572" t="s">
        <v>1071</v>
      </c>
      <c r="E42" s="572"/>
      <c r="F42" s="572"/>
      <c r="G42" s="572"/>
      <c r="H42" s="571" t="s">
        <v>1072</v>
      </c>
      <c r="I42" s="598" t="s">
        <v>1073</v>
      </c>
      <c r="J42" s="571"/>
      <c r="K42" s="575" t="s">
        <v>908</v>
      </c>
      <c r="L42" s="571"/>
      <c r="M42" s="571"/>
      <c r="N42" s="571"/>
      <c r="O42" s="571"/>
      <c r="P42" s="576"/>
      <c r="Q42" s="571" t="s">
        <v>820</v>
      </c>
      <c r="R42" s="571"/>
      <c r="S42" s="571" t="s">
        <v>863</v>
      </c>
      <c r="T42" s="577"/>
      <c r="U42" s="575" t="s">
        <v>1074</v>
      </c>
      <c r="V42" s="578"/>
      <c r="W42" s="578" t="s">
        <v>864</v>
      </c>
      <c r="X42" s="579"/>
      <c r="Y42" s="580" t="s">
        <v>1075</v>
      </c>
      <c r="Z42" s="571" t="s">
        <v>1076</v>
      </c>
      <c r="AA42" s="581"/>
      <c r="AB42" s="571"/>
      <c r="AC42" s="577"/>
      <c r="AD42" s="577">
        <v>1</v>
      </c>
    </row>
    <row r="43" spans="1:30" s="582" customFormat="1" ht="13.5" customHeight="1">
      <c r="A43" s="571">
        <v>112</v>
      </c>
      <c r="B43" s="572"/>
      <c r="C43" s="572"/>
      <c r="D43" s="572" t="s">
        <v>1077</v>
      </c>
      <c r="E43" s="572"/>
      <c r="F43" s="572"/>
      <c r="G43" s="572"/>
      <c r="H43" s="571" t="s">
        <v>1078</v>
      </c>
      <c r="I43" s="598" t="s">
        <v>1079</v>
      </c>
      <c r="J43" s="571"/>
      <c r="K43" s="575" t="s">
        <v>1080</v>
      </c>
      <c r="L43" s="571"/>
      <c r="M43" s="571"/>
      <c r="N43" s="571"/>
      <c r="O43" s="571"/>
      <c r="P43" s="576"/>
      <c r="Q43" s="571" t="s">
        <v>820</v>
      </c>
      <c r="R43" s="571"/>
      <c r="S43" s="571" t="s">
        <v>863</v>
      </c>
      <c r="T43" s="577"/>
      <c r="U43" s="577"/>
      <c r="V43" s="578"/>
      <c r="W43" s="578" t="s">
        <v>864</v>
      </c>
      <c r="X43" s="579"/>
      <c r="Y43" s="580"/>
      <c r="Z43" s="571"/>
      <c r="AA43" s="581"/>
      <c r="AB43" s="571"/>
      <c r="AC43" s="577"/>
      <c r="AD43" s="577">
        <v>1</v>
      </c>
    </row>
    <row r="44" spans="1:30" s="582" customFormat="1" ht="13.5" customHeight="1">
      <c r="A44" s="571">
        <v>26</v>
      </c>
      <c r="B44" s="572"/>
      <c r="C44" s="572" t="s">
        <v>1081</v>
      </c>
      <c r="D44" s="573"/>
      <c r="E44" s="573"/>
      <c r="F44" s="573"/>
      <c r="G44" s="573"/>
      <c r="H44" s="571"/>
      <c r="I44" s="575"/>
      <c r="J44" s="571"/>
      <c r="K44" s="575" t="s">
        <v>1082</v>
      </c>
      <c r="L44" s="571"/>
      <c r="M44" s="571"/>
      <c r="N44" s="571"/>
      <c r="O44" s="571"/>
      <c r="P44" s="576"/>
      <c r="Q44" s="571" t="s">
        <v>817</v>
      </c>
      <c r="R44" s="571" t="s">
        <v>864</v>
      </c>
      <c r="S44" s="583" t="s">
        <v>1082</v>
      </c>
      <c r="T44" s="577"/>
      <c r="U44" s="571"/>
      <c r="V44" s="578"/>
      <c r="W44" s="578" t="s">
        <v>864</v>
      </c>
      <c r="X44" s="579"/>
      <c r="Y44" s="580"/>
      <c r="Z44" s="571"/>
      <c r="AA44" s="581"/>
      <c r="AB44" s="571"/>
      <c r="AC44" s="577">
        <v>1</v>
      </c>
      <c r="AD44" s="577">
        <v>1</v>
      </c>
    </row>
    <row r="45" spans="1:30" s="570" customFormat="1" ht="13.5" customHeight="1">
      <c r="A45" s="560">
        <v>27</v>
      </c>
      <c r="B45" s="561"/>
      <c r="C45" s="562" t="s">
        <v>1083</v>
      </c>
      <c r="D45" s="561"/>
      <c r="E45" s="600"/>
      <c r="F45" s="563"/>
      <c r="G45" s="563"/>
      <c r="H45" s="560" t="s">
        <v>1084</v>
      </c>
      <c r="I45" s="563" t="s">
        <v>1085</v>
      </c>
      <c r="J45" s="560" t="s">
        <v>1086</v>
      </c>
      <c r="K45" s="563" t="s">
        <v>1087</v>
      </c>
      <c r="L45" s="560"/>
      <c r="M45" s="560"/>
      <c r="N45" s="560"/>
      <c r="O45" s="560"/>
      <c r="P45" s="564"/>
      <c r="Q45" s="560" t="s">
        <v>820</v>
      </c>
      <c r="R45" s="560"/>
      <c r="S45" s="560" t="s">
        <v>863</v>
      </c>
      <c r="T45" s="565"/>
      <c r="U45" s="560" t="s">
        <v>1088</v>
      </c>
      <c r="V45" s="566" t="s">
        <v>864</v>
      </c>
      <c r="W45" s="566" t="s">
        <v>864</v>
      </c>
      <c r="X45" s="567"/>
      <c r="Y45" s="601"/>
      <c r="Z45" s="560"/>
      <c r="AA45" s="569"/>
      <c r="AB45" s="560"/>
      <c r="AC45" s="565">
        <v>1</v>
      </c>
      <c r="AD45" s="565">
        <v>1</v>
      </c>
    </row>
    <row r="46" spans="1:30" s="582" customFormat="1" ht="13.5" customHeight="1">
      <c r="A46" s="571">
        <v>28</v>
      </c>
      <c r="B46" s="572"/>
      <c r="C46" s="572"/>
      <c r="D46" s="572" t="s">
        <v>1089</v>
      </c>
      <c r="E46" s="573"/>
      <c r="F46" s="573"/>
      <c r="G46" s="573"/>
      <c r="H46" s="571" t="s">
        <v>1090</v>
      </c>
      <c r="I46" s="575" t="s">
        <v>1091</v>
      </c>
      <c r="J46" s="571"/>
      <c r="K46" s="575" t="s">
        <v>1092</v>
      </c>
      <c r="L46" s="571" t="s">
        <v>1093</v>
      </c>
      <c r="M46" s="571" t="s">
        <v>254</v>
      </c>
      <c r="N46" s="571"/>
      <c r="O46" s="571"/>
      <c r="P46" s="576"/>
      <c r="Q46" s="571" t="s">
        <v>817</v>
      </c>
      <c r="R46" s="571"/>
      <c r="S46" s="571" t="s">
        <v>863</v>
      </c>
      <c r="T46" s="577"/>
      <c r="U46" s="571"/>
      <c r="V46" s="578"/>
      <c r="W46" s="578" t="s">
        <v>864</v>
      </c>
      <c r="X46" s="579"/>
      <c r="Y46" s="580"/>
      <c r="Z46" s="571"/>
      <c r="AA46" s="581"/>
      <c r="AB46" s="571"/>
      <c r="AC46" s="577">
        <v>1</v>
      </c>
      <c r="AD46" s="577">
        <v>1</v>
      </c>
    </row>
    <row r="47" spans="1:30" s="582" customFormat="1" ht="13.5" customHeight="1">
      <c r="A47" s="571">
        <v>29</v>
      </c>
      <c r="B47" s="572"/>
      <c r="C47" s="572"/>
      <c r="D47" s="572" t="s">
        <v>1094</v>
      </c>
      <c r="E47" s="573"/>
      <c r="F47" s="573"/>
      <c r="G47" s="573"/>
      <c r="H47" s="571"/>
      <c r="I47" s="575"/>
      <c r="J47" s="571"/>
      <c r="K47" s="575" t="s">
        <v>1095</v>
      </c>
      <c r="L47" s="571" t="s">
        <v>1096</v>
      </c>
      <c r="M47" s="571" t="s">
        <v>1097</v>
      </c>
      <c r="N47" s="571"/>
      <c r="O47" s="571"/>
      <c r="P47" s="576"/>
      <c r="Q47" s="571" t="s">
        <v>817</v>
      </c>
      <c r="R47" s="571" t="s">
        <v>864</v>
      </c>
      <c r="S47" s="583" t="s">
        <v>1095</v>
      </c>
      <c r="T47" s="577"/>
      <c r="U47" s="571"/>
      <c r="V47" s="578"/>
      <c r="W47" s="578" t="s">
        <v>864</v>
      </c>
      <c r="X47" s="579"/>
      <c r="Y47" s="580"/>
      <c r="Z47" s="571"/>
      <c r="AA47" s="581"/>
      <c r="AB47" s="571"/>
      <c r="AC47" s="577">
        <v>1</v>
      </c>
      <c r="AD47" s="577">
        <v>1</v>
      </c>
    </row>
    <row r="48" spans="1:30" s="582" customFormat="1" ht="13.5" customHeight="1">
      <c r="A48" s="571">
        <v>30</v>
      </c>
      <c r="B48" s="572"/>
      <c r="C48" s="572"/>
      <c r="D48" s="572"/>
      <c r="E48" s="572" t="s">
        <v>1098</v>
      </c>
      <c r="F48" s="572"/>
      <c r="G48" s="572"/>
      <c r="H48" s="571" t="s">
        <v>1099</v>
      </c>
      <c r="I48" s="575" t="s">
        <v>1100</v>
      </c>
      <c r="J48" s="571"/>
      <c r="K48" s="575" t="s">
        <v>1087</v>
      </c>
      <c r="L48" s="571"/>
      <c r="M48" s="571"/>
      <c r="N48" s="571"/>
      <c r="O48" s="571"/>
      <c r="P48" s="576"/>
      <c r="Q48" s="571" t="s">
        <v>820</v>
      </c>
      <c r="R48" s="571"/>
      <c r="S48" s="571" t="s">
        <v>863</v>
      </c>
      <c r="T48" s="577"/>
      <c r="U48" s="571" t="s">
        <v>1101</v>
      </c>
      <c r="V48" s="578"/>
      <c r="W48" s="578" t="s">
        <v>864</v>
      </c>
      <c r="X48" s="579"/>
      <c r="Y48" s="580"/>
      <c r="Z48" s="571"/>
      <c r="AA48" s="581"/>
      <c r="AB48" s="571"/>
      <c r="AC48" s="577">
        <v>1</v>
      </c>
      <c r="AD48" s="577">
        <v>1</v>
      </c>
    </row>
    <row r="49" spans="1:30" s="582" customFormat="1" ht="13.5" customHeight="1">
      <c r="A49" s="571">
        <v>31</v>
      </c>
      <c r="B49" s="572"/>
      <c r="C49" s="572"/>
      <c r="D49" s="572"/>
      <c r="E49" s="572" t="s">
        <v>1102</v>
      </c>
      <c r="F49" s="572"/>
      <c r="G49" s="572"/>
      <c r="H49" s="571"/>
      <c r="I49" s="575" t="s">
        <v>1103</v>
      </c>
      <c r="J49" s="571"/>
      <c r="K49" s="575" t="s">
        <v>970</v>
      </c>
      <c r="L49" s="571"/>
      <c r="M49" s="571"/>
      <c r="N49" s="571"/>
      <c r="O49" s="571"/>
      <c r="P49" s="576"/>
      <c r="Q49" s="571" t="s">
        <v>817</v>
      </c>
      <c r="R49" s="571"/>
      <c r="S49" s="571" t="s">
        <v>863</v>
      </c>
      <c r="T49" s="577"/>
      <c r="U49" s="571"/>
      <c r="V49" s="578"/>
      <c r="W49" s="578" t="s">
        <v>864</v>
      </c>
      <c r="X49" s="579"/>
      <c r="Y49" s="580"/>
      <c r="Z49" s="571"/>
      <c r="AA49" s="581"/>
      <c r="AB49" s="571"/>
      <c r="AC49" s="577">
        <v>1</v>
      </c>
      <c r="AD49" s="577">
        <v>1</v>
      </c>
    </row>
    <row r="50" spans="1:30" s="582" customFormat="1" ht="13.5" customHeight="1">
      <c r="A50" s="571">
        <v>32</v>
      </c>
      <c r="B50" s="572"/>
      <c r="C50" s="572"/>
      <c r="D50" s="572"/>
      <c r="E50" s="572" t="s">
        <v>1104</v>
      </c>
      <c r="F50" s="572"/>
      <c r="G50" s="572"/>
      <c r="H50" s="571"/>
      <c r="I50" s="575" t="s">
        <v>1105</v>
      </c>
      <c r="J50" s="571"/>
      <c r="K50" s="575" t="s">
        <v>871</v>
      </c>
      <c r="L50" s="571"/>
      <c r="M50" s="571"/>
      <c r="N50" s="571"/>
      <c r="O50" s="571"/>
      <c r="P50" s="576"/>
      <c r="Q50" s="571" t="s">
        <v>817</v>
      </c>
      <c r="R50" s="571"/>
      <c r="S50" s="571" t="s">
        <v>863</v>
      </c>
      <c r="T50" s="577"/>
      <c r="U50" s="571"/>
      <c r="V50" s="578"/>
      <c r="W50" s="578" t="s">
        <v>864</v>
      </c>
      <c r="X50" s="579"/>
      <c r="Y50" s="580"/>
      <c r="Z50" s="571"/>
      <c r="AA50" s="581"/>
      <c r="AB50" s="571"/>
      <c r="AC50" s="577">
        <v>1</v>
      </c>
      <c r="AD50" s="577">
        <v>1</v>
      </c>
    </row>
    <row r="51" spans="1:30" s="582" customFormat="1" ht="13.5" customHeight="1">
      <c r="A51" s="571">
        <v>33</v>
      </c>
      <c r="B51" s="572"/>
      <c r="C51" s="572" t="s">
        <v>1106</v>
      </c>
      <c r="D51" s="573"/>
      <c r="E51" s="573"/>
      <c r="F51" s="573"/>
      <c r="G51" s="573"/>
      <c r="H51" s="571"/>
      <c r="I51" s="575"/>
      <c r="J51" s="571"/>
      <c r="K51" s="575" t="s">
        <v>1107</v>
      </c>
      <c r="L51" s="571"/>
      <c r="M51" s="571"/>
      <c r="N51" s="571"/>
      <c r="O51" s="571"/>
      <c r="P51" s="576"/>
      <c r="Q51" s="571" t="s">
        <v>817</v>
      </c>
      <c r="R51" s="571" t="s">
        <v>864</v>
      </c>
      <c r="S51" s="583" t="s">
        <v>1107</v>
      </c>
      <c r="T51" s="577"/>
      <c r="U51" s="571"/>
      <c r="V51" s="578"/>
      <c r="W51" s="578" t="s">
        <v>864</v>
      </c>
      <c r="X51" s="579"/>
      <c r="Y51" s="580"/>
      <c r="Z51" s="571"/>
      <c r="AA51" s="581"/>
      <c r="AB51" s="571"/>
      <c r="AC51" s="577"/>
      <c r="AD51" s="577">
        <v>1</v>
      </c>
    </row>
    <row r="52" spans="1:30" s="611" customFormat="1" ht="13.5" customHeight="1">
      <c r="A52" s="603">
        <v>34</v>
      </c>
      <c r="B52" s="562"/>
      <c r="C52" s="562" t="s">
        <v>388</v>
      </c>
      <c r="D52" s="562"/>
      <c r="E52" s="562"/>
      <c r="F52" s="562"/>
      <c r="G52" s="562"/>
      <c r="H52" s="603" t="s">
        <v>1108</v>
      </c>
      <c r="I52" s="604" t="s">
        <v>1109</v>
      </c>
      <c r="J52" s="603" t="s">
        <v>1107</v>
      </c>
      <c r="K52" s="604" t="s">
        <v>871</v>
      </c>
      <c r="L52" s="603" t="s">
        <v>1110</v>
      </c>
      <c r="M52" s="603" t="s">
        <v>388</v>
      </c>
      <c r="N52" s="603"/>
      <c r="O52" s="603"/>
      <c r="P52" s="605"/>
      <c r="Q52" s="603" t="s">
        <v>817</v>
      </c>
      <c r="R52" s="603"/>
      <c r="S52" s="603" t="s">
        <v>863</v>
      </c>
      <c r="T52" s="606"/>
      <c r="U52" s="603"/>
      <c r="V52" s="607" t="s">
        <v>864</v>
      </c>
      <c r="W52" s="607" t="s">
        <v>864</v>
      </c>
      <c r="X52" s="608"/>
      <c r="Y52" s="609"/>
      <c r="Z52" s="603"/>
      <c r="AA52" s="610" t="s">
        <v>1111</v>
      </c>
      <c r="AB52" s="603"/>
      <c r="AC52" s="606">
        <v>1</v>
      </c>
      <c r="AD52" s="606">
        <v>1</v>
      </c>
    </row>
    <row r="53" spans="1:30" s="611" customFormat="1" ht="13.5" customHeight="1">
      <c r="A53" s="603">
        <v>35</v>
      </c>
      <c r="B53" s="562"/>
      <c r="C53" s="562" t="s">
        <v>392</v>
      </c>
      <c r="D53" s="562"/>
      <c r="E53" s="562"/>
      <c r="F53" s="562"/>
      <c r="G53" s="562"/>
      <c r="H53" s="603" t="s">
        <v>1112</v>
      </c>
      <c r="I53" s="604">
        <v>59350</v>
      </c>
      <c r="J53" s="603" t="s">
        <v>1113</v>
      </c>
      <c r="K53" s="604" t="s">
        <v>1114</v>
      </c>
      <c r="L53" s="603" t="s">
        <v>1115</v>
      </c>
      <c r="M53" s="603" t="s">
        <v>392</v>
      </c>
      <c r="N53" s="603"/>
      <c r="O53" s="603"/>
      <c r="P53" s="605"/>
      <c r="Q53" s="603" t="s">
        <v>817</v>
      </c>
      <c r="R53" s="603"/>
      <c r="S53" s="603" t="s">
        <v>863</v>
      </c>
      <c r="T53" s="606"/>
      <c r="U53" s="603" t="s">
        <v>1116</v>
      </c>
      <c r="V53" s="607" t="s">
        <v>864</v>
      </c>
      <c r="W53" s="607" t="s">
        <v>864</v>
      </c>
      <c r="X53" s="608"/>
      <c r="Y53" s="609"/>
      <c r="Z53" s="603"/>
      <c r="AA53" s="610"/>
      <c r="AB53" s="603"/>
      <c r="AC53" s="606">
        <v>1</v>
      </c>
      <c r="AD53" s="606">
        <v>1</v>
      </c>
    </row>
    <row r="54" spans="1:30" s="582" customFormat="1" ht="13.5" customHeight="1">
      <c r="A54" s="571">
        <v>36</v>
      </c>
      <c r="B54" s="572"/>
      <c r="C54" s="572"/>
      <c r="D54" s="572" t="s">
        <v>1117</v>
      </c>
      <c r="E54" s="572"/>
      <c r="F54" s="572"/>
      <c r="G54" s="572"/>
      <c r="H54" s="571" t="s">
        <v>1118</v>
      </c>
      <c r="I54" s="575" t="s">
        <v>1119</v>
      </c>
      <c r="J54" s="571"/>
      <c r="K54" s="575" t="s">
        <v>1120</v>
      </c>
      <c r="L54" s="571"/>
      <c r="M54" s="571"/>
      <c r="N54" s="571"/>
      <c r="O54" s="571"/>
      <c r="P54" s="576"/>
      <c r="Q54" s="571" t="s">
        <v>817</v>
      </c>
      <c r="R54" s="571"/>
      <c r="S54" s="602" t="s">
        <v>863</v>
      </c>
      <c r="T54" s="577"/>
      <c r="U54" s="571"/>
      <c r="V54" s="578"/>
      <c r="W54" s="578" t="s">
        <v>864</v>
      </c>
      <c r="X54" s="579"/>
      <c r="Y54" s="580"/>
      <c r="Z54" s="571"/>
      <c r="AA54" s="581"/>
      <c r="AB54" s="571"/>
      <c r="AC54" s="577"/>
      <c r="AD54" s="577">
        <v>1</v>
      </c>
    </row>
    <row r="55" spans="1:30" s="256" customFormat="1" ht="12.75" customHeight="1">
      <c r="A55" s="225">
        <v>37</v>
      </c>
      <c r="B55" s="217"/>
      <c r="C55" s="217" t="s">
        <v>1121</v>
      </c>
      <c r="D55" s="221"/>
      <c r="E55" s="221"/>
      <c r="F55" s="221"/>
      <c r="G55" s="221"/>
      <c r="H55" s="741" t="s">
        <v>1122</v>
      </c>
      <c r="I55" s="740"/>
      <c r="J55" s="741"/>
      <c r="K55" s="740" t="s">
        <v>1123</v>
      </c>
      <c r="L55" s="741"/>
      <c r="M55" s="741"/>
      <c r="N55" s="741"/>
      <c r="O55" s="741"/>
      <c r="P55" s="744"/>
      <c r="Q55" s="741" t="s">
        <v>817</v>
      </c>
      <c r="R55" s="741" t="s">
        <v>864</v>
      </c>
      <c r="S55" s="243" t="s">
        <v>1123</v>
      </c>
      <c r="T55" s="742"/>
      <c r="U55" s="741"/>
      <c r="V55" s="745" t="s">
        <v>864</v>
      </c>
      <c r="W55" s="745" t="s">
        <v>864</v>
      </c>
      <c r="X55" s="232"/>
      <c r="Y55" s="746"/>
      <c r="Z55" s="741"/>
      <c r="AA55" s="747"/>
      <c r="AB55" s="741"/>
      <c r="AC55" s="742">
        <v>1</v>
      </c>
      <c r="AD55" s="742">
        <v>1</v>
      </c>
    </row>
    <row r="56" spans="1:30" s="256" customFormat="1" ht="12.75" customHeight="1">
      <c r="A56" s="225">
        <v>38</v>
      </c>
      <c r="B56" s="217"/>
      <c r="C56" s="217"/>
      <c r="D56" s="743" t="s">
        <v>415</v>
      </c>
      <c r="E56" s="221"/>
      <c r="F56" s="221"/>
      <c r="G56" s="221"/>
      <c r="H56" s="741" t="s">
        <v>1124</v>
      </c>
      <c r="I56" s="740" t="s">
        <v>1125</v>
      </c>
      <c r="J56" s="741"/>
      <c r="K56" s="740" t="s">
        <v>1126</v>
      </c>
      <c r="L56" s="741" t="s">
        <v>1127</v>
      </c>
      <c r="M56" s="741" t="s">
        <v>415</v>
      </c>
      <c r="N56" s="741"/>
      <c r="O56" s="741"/>
      <c r="P56" s="744"/>
      <c r="Q56" s="741" t="s">
        <v>817</v>
      </c>
      <c r="R56" s="741"/>
      <c r="S56" s="748" t="s">
        <v>863</v>
      </c>
      <c r="T56" s="281"/>
      <c r="U56" s="741"/>
      <c r="V56" s="745" t="s">
        <v>864</v>
      </c>
      <c r="W56" s="745" t="s">
        <v>864</v>
      </c>
      <c r="X56" s="232"/>
      <c r="Y56" s="746"/>
      <c r="Z56" s="741"/>
      <c r="AA56" s="747"/>
      <c r="AB56" s="741"/>
      <c r="AC56" s="742">
        <v>1</v>
      </c>
      <c r="AD56" s="742">
        <v>1</v>
      </c>
    </row>
    <row r="57" spans="1:30" s="256" customFormat="1" ht="12.75" customHeight="1">
      <c r="A57" s="225">
        <v>39</v>
      </c>
      <c r="B57" s="217"/>
      <c r="C57" s="217"/>
      <c r="D57" s="743" t="s">
        <v>1128</v>
      </c>
      <c r="E57" s="221"/>
      <c r="F57" s="221"/>
      <c r="G57" s="221"/>
      <c r="H57" s="741" t="s">
        <v>1129</v>
      </c>
      <c r="I57" s="740" t="s">
        <v>1130</v>
      </c>
      <c r="J57" s="741"/>
      <c r="K57" s="740" t="s">
        <v>1131</v>
      </c>
      <c r="L57" s="741" t="s">
        <v>1132</v>
      </c>
      <c r="M57" s="741" t="s">
        <v>424</v>
      </c>
      <c r="N57" s="741"/>
      <c r="O57" s="741"/>
      <c r="P57" s="744"/>
      <c r="Q57" s="741" t="s">
        <v>817</v>
      </c>
      <c r="R57" s="741"/>
      <c r="S57" s="748" t="s">
        <v>863</v>
      </c>
      <c r="T57" s="281"/>
      <c r="U57" s="741"/>
      <c r="V57" s="745" t="s">
        <v>864</v>
      </c>
      <c r="W57" s="745" t="s">
        <v>864</v>
      </c>
      <c r="X57" s="232"/>
      <c r="Y57" s="746"/>
      <c r="Z57" s="741"/>
      <c r="AA57" s="747"/>
      <c r="AB57" s="741"/>
      <c r="AC57" s="742">
        <v>1</v>
      </c>
      <c r="AD57" s="742">
        <v>1</v>
      </c>
    </row>
    <row r="58" spans="1:30" s="244" customFormat="1" ht="12.75" customHeight="1">
      <c r="A58" s="225">
        <v>40</v>
      </c>
      <c r="B58" s="217"/>
      <c r="C58" s="222"/>
      <c r="D58" s="743" t="s">
        <v>429</v>
      </c>
      <c r="E58" s="221"/>
      <c r="F58" s="221"/>
      <c r="G58" s="221"/>
      <c r="H58" s="741" t="s">
        <v>1133</v>
      </c>
      <c r="I58" s="740" t="s">
        <v>1134</v>
      </c>
      <c r="J58" s="741"/>
      <c r="K58" s="740" t="s">
        <v>1135</v>
      </c>
      <c r="L58" s="741"/>
      <c r="M58" s="741"/>
      <c r="N58" s="741"/>
      <c r="O58" s="741"/>
      <c r="P58" s="744"/>
      <c r="Q58" s="741" t="s">
        <v>817</v>
      </c>
      <c r="R58" s="741"/>
      <c r="S58" s="748" t="s">
        <v>863</v>
      </c>
      <c r="T58" s="281"/>
      <c r="U58" s="741"/>
      <c r="V58" s="745" t="s">
        <v>864</v>
      </c>
      <c r="W58" s="745" t="s">
        <v>864</v>
      </c>
      <c r="X58" s="232"/>
      <c r="Y58" s="746"/>
      <c r="Z58" s="741"/>
      <c r="AA58" s="747"/>
      <c r="AB58" s="741"/>
      <c r="AC58" s="742">
        <v>1</v>
      </c>
      <c r="AD58" s="742">
        <v>1</v>
      </c>
    </row>
    <row r="59" spans="1:30" s="244" customFormat="1" ht="12.75" customHeight="1">
      <c r="A59" s="225">
        <v>41</v>
      </c>
      <c r="B59" s="217"/>
      <c r="C59" s="222"/>
      <c r="D59" s="743" t="s">
        <v>426</v>
      </c>
      <c r="E59" s="221"/>
      <c r="F59" s="221"/>
      <c r="G59" s="221"/>
      <c r="H59" s="741" t="s">
        <v>1136</v>
      </c>
      <c r="I59" s="740" t="s">
        <v>1137</v>
      </c>
      <c r="J59" s="741"/>
      <c r="K59" s="740" t="s">
        <v>1138</v>
      </c>
      <c r="L59" s="741" t="s">
        <v>1139</v>
      </c>
      <c r="M59" s="741" t="s">
        <v>426</v>
      </c>
      <c r="N59" s="741"/>
      <c r="O59" s="741"/>
      <c r="P59" s="744"/>
      <c r="Q59" s="741" t="s">
        <v>823</v>
      </c>
      <c r="R59" s="741"/>
      <c r="S59" s="748" t="s">
        <v>863</v>
      </c>
      <c r="T59" s="281"/>
      <c r="U59" s="741"/>
      <c r="V59" s="745" t="s">
        <v>864</v>
      </c>
      <c r="W59" s="745" t="s">
        <v>864</v>
      </c>
      <c r="X59" s="232"/>
      <c r="Y59" s="746"/>
      <c r="Z59" s="741"/>
      <c r="AA59" s="747"/>
      <c r="AB59" s="741"/>
      <c r="AC59" s="742">
        <v>1</v>
      </c>
      <c r="AD59" s="742">
        <v>1</v>
      </c>
    </row>
    <row r="60" spans="1:30" s="244" customFormat="1" ht="12.75" customHeight="1">
      <c r="A60" s="225">
        <v>42</v>
      </c>
      <c r="B60" s="217"/>
      <c r="C60" s="222"/>
      <c r="D60" s="743" t="s">
        <v>1140</v>
      </c>
      <c r="E60" s="221"/>
      <c r="F60" s="221"/>
      <c r="G60" s="221"/>
      <c r="H60" s="741" t="s">
        <v>1141</v>
      </c>
      <c r="I60" s="740" t="s">
        <v>1142</v>
      </c>
      <c r="J60" s="741"/>
      <c r="K60" s="740" t="s">
        <v>1143</v>
      </c>
      <c r="L60" s="741"/>
      <c r="M60" s="741"/>
      <c r="N60" s="741"/>
      <c r="O60" s="741"/>
      <c r="P60" s="744"/>
      <c r="Q60" s="741" t="s">
        <v>817</v>
      </c>
      <c r="R60" s="741"/>
      <c r="S60" s="748" t="s">
        <v>863</v>
      </c>
      <c r="T60" s="281"/>
      <c r="U60" s="741"/>
      <c r="V60" s="745" t="s">
        <v>864</v>
      </c>
      <c r="W60" s="745" t="s">
        <v>864</v>
      </c>
      <c r="X60" s="232"/>
      <c r="Y60" s="746"/>
      <c r="Z60" s="741"/>
      <c r="AA60" s="747"/>
      <c r="AB60" s="741"/>
      <c r="AC60" s="742">
        <v>1</v>
      </c>
      <c r="AD60" s="742">
        <v>1</v>
      </c>
    </row>
    <row r="61" spans="1:30" s="257" customFormat="1" ht="12.75" customHeight="1">
      <c r="A61" s="225">
        <v>43</v>
      </c>
      <c r="B61" s="217"/>
      <c r="C61" s="222"/>
      <c r="D61" s="743" t="s">
        <v>1144</v>
      </c>
      <c r="E61" s="221"/>
      <c r="F61" s="221"/>
      <c r="G61" s="221"/>
      <c r="H61" s="741" t="s">
        <v>410</v>
      </c>
      <c r="I61" s="740" t="s">
        <v>1145</v>
      </c>
      <c r="J61" s="741"/>
      <c r="K61" s="740" t="s">
        <v>1146</v>
      </c>
      <c r="L61" s="741"/>
      <c r="M61" s="741"/>
      <c r="N61" s="741"/>
      <c r="O61" s="741"/>
      <c r="P61" s="744"/>
      <c r="Q61" s="741" t="s">
        <v>817</v>
      </c>
      <c r="R61" s="741"/>
      <c r="S61" s="748" t="s">
        <v>863</v>
      </c>
      <c r="T61" s="281"/>
      <c r="U61" s="741"/>
      <c r="V61" s="745" t="s">
        <v>864</v>
      </c>
      <c r="W61" s="745" t="s">
        <v>864</v>
      </c>
      <c r="X61" s="232"/>
      <c r="Y61" s="746"/>
      <c r="Z61" s="741"/>
      <c r="AA61" s="747"/>
      <c r="AB61" s="741"/>
      <c r="AC61" s="742">
        <v>1</v>
      </c>
      <c r="AD61" s="742">
        <v>1</v>
      </c>
    </row>
    <row r="62" spans="1:30" s="258" customFormat="1" ht="12.75" customHeight="1">
      <c r="A62" s="225">
        <v>44</v>
      </c>
      <c r="B62" s="217"/>
      <c r="C62" s="218"/>
      <c r="D62" s="743" t="s">
        <v>1147</v>
      </c>
      <c r="E62" s="221"/>
      <c r="F62" s="221"/>
      <c r="G62" s="221"/>
      <c r="H62" s="741"/>
      <c r="I62" s="740" t="s">
        <v>1148</v>
      </c>
      <c r="J62" s="741"/>
      <c r="K62" s="740" t="s">
        <v>1149</v>
      </c>
      <c r="L62" s="741"/>
      <c r="M62" s="741"/>
      <c r="N62" s="741"/>
      <c r="O62" s="741"/>
      <c r="P62" s="744"/>
      <c r="Q62" s="741" t="s">
        <v>817</v>
      </c>
      <c r="R62" s="741"/>
      <c r="S62" s="748" t="s">
        <v>863</v>
      </c>
      <c r="T62" s="281"/>
      <c r="U62" s="741"/>
      <c r="V62" s="745" t="s">
        <v>864</v>
      </c>
      <c r="W62" s="745" t="s">
        <v>864</v>
      </c>
      <c r="X62" s="232"/>
      <c r="Y62" s="746"/>
      <c r="Z62" s="741"/>
      <c r="AA62" s="747"/>
      <c r="AB62" s="741"/>
      <c r="AC62" s="742">
        <v>1</v>
      </c>
      <c r="AD62" s="742">
        <v>1</v>
      </c>
    </row>
    <row r="63" spans="1:30" s="256" customFormat="1" ht="12.95" customHeight="1">
      <c r="A63" s="225">
        <v>45</v>
      </c>
      <c r="B63" s="217"/>
      <c r="C63" s="218"/>
      <c r="D63" s="743" t="s">
        <v>178</v>
      </c>
      <c r="E63" s="221"/>
      <c r="F63" s="221"/>
      <c r="G63" s="221"/>
      <c r="H63" s="741" t="s">
        <v>1150</v>
      </c>
      <c r="I63" s="740" t="s">
        <v>1151</v>
      </c>
      <c r="J63" s="741"/>
      <c r="K63" s="740" t="s">
        <v>1152</v>
      </c>
      <c r="L63" s="741"/>
      <c r="M63" s="741"/>
      <c r="N63" s="741"/>
      <c r="O63" s="741"/>
      <c r="P63" s="744"/>
      <c r="Q63" s="741" t="s">
        <v>817</v>
      </c>
      <c r="R63" s="741"/>
      <c r="S63" s="748" t="s">
        <v>863</v>
      </c>
      <c r="T63" s="281"/>
      <c r="U63" s="741"/>
      <c r="V63" s="745" t="s">
        <v>864</v>
      </c>
      <c r="W63" s="745" t="s">
        <v>864</v>
      </c>
      <c r="X63" s="232"/>
      <c r="Y63" s="746"/>
      <c r="Z63" s="741"/>
      <c r="AA63" s="747"/>
      <c r="AB63" s="741"/>
      <c r="AC63" s="742">
        <v>1</v>
      </c>
      <c r="AD63" s="742">
        <v>1</v>
      </c>
    </row>
    <row r="64" spans="1:30" s="256" customFormat="1" ht="12.95" customHeight="1">
      <c r="A64" s="225">
        <v>46</v>
      </c>
      <c r="B64" s="217"/>
      <c r="C64" s="218"/>
      <c r="D64" s="241" t="s">
        <v>1153</v>
      </c>
      <c r="E64" s="241"/>
      <c r="F64" s="241"/>
      <c r="G64" s="241"/>
      <c r="H64" s="741" t="s">
        <v>1154</v>
      </c>
      <c r="I64" s="740">
        <v>33123452323</v>
      </c>
      <c r="J64" s="741"/>
      <c r="K64" s="740" t="s">
        <v>1155</v>
      </c>
      <c r="L64" s="741"/>
      <c r="M64" s="741"/>
      <c r="N64" s="741"/>
      <c r="O64" s="741"/>
      <c r="P64" s="744"/>
      <c r="Q64" s="741" t="s">
        <v>817</v>
      </c>
      <c r="R64" s="741"/>
      <c r="S64" s="741" t="s">
        <v>1092</v>
      </c>
      <c r="T64" s="742"/>
      <c r="U64" s="741"/>
      <c r="V64" s="745" t="s">
        <v>864</v>
      </c>
      <c r="W64" s="745" t="s">
        <v>864</v>
      </c>
      <c r="X64" s="232"/>
      <c r="Y64" s="746"/>
      <c r="Z64" s="741" t="s">
        <v>1156</v>
      </c>
      <c r="AA64" s="747"/>
      <c r="AB64" s="741"/>
      <c r="AC64" s="742"/>
      <c r="AD64" s="742">
        <v>1</v>
      </c>
    </row>
    <row r="65" spans="1:30" s="582" customFormat="1" ht="13.5" customHeight="1">
      <c r="A65" s="571">
        <v>47</v>
      </c>
      <c r="B65" s="572"/>
      <c r="C65" s="572" t="s">
        <v>1157</v>
      </c>
      <c r="D65" s="572"/>
      <c r="E65" s="572"/>
      <c r="F65" s="572"/>
      <c r="G65" s="572"/>
      <c r="H65" s="571"/>
      <c r="I65" s="575"/>
      <c r="J65" s="571" t="s">
        <v>1158</v>
      </c>
      <c r="K65" s="575" t="s">
        <v>1159</v>
      </c>
      <c r="L65" s="571"/>
      <c r="M65" s="571"/>
      <c r="N65" s="571"/>
      <c r="O65" s="571"/>
      <c r="P65" s="597"/>
      <c r="Q65" s="571" t="s">
        <v>817</v>
      </c>
      <c r="R65" s="571" t="s">
        <v>864</v>
      </c>
      <c r="S65" s="583" t="s">
        <v>1159</v>
      </c>
      <c r="T65" s="577"/>
      <c r="U65" s="571"/>
      <c r="V65" s="578"/>
      <c r="W65" s="578" t="s">
        <v>864</v>
      </c>
      <c r="X65" s="579"/>
      <c r="Y65" s="580"/>
      <c r="Z65" s="571"/>
      <c r="AA65" s="581"/>
      <c r="AB65" s="571"/>
      <c r="AC65" s="577">
        <v>1</v>
      </c>
      <c r="AD65" s="577"/>
    </row>
    <row r="66" spans="1:30" s="582" customFormat="1" ht="13.5" customHeight="1">
      <c r="A66" s="571">
        <v>48</v>
      </c>
      <c r="B66" s="572"/>
      <c r="C66" s="572"/>
      <c r="D66" s="572" t="s">
        <v>1160</v>
      </c>
      <c r="E66" s="572"/>
      <c r="F66" s="572"/>
      <c r="G66" s="572"/>
      <c r="H66" s="571" t="s">
        <v>1161</v>
      </c>
      <c r="I66" s="575" t="s">
        <v>930</v>
      </c>
      <c r="J66" s="571"/>
      <c r="K66" s="575" t="s">
        <v>1162</v>
      </c>
      <c r="L66" s="571"/>
      <c r="M66" s="571"/>
      <c r="N66" s="571"/>
      <c r="O66" s="571"/>
      <c r="P66" s="576"/>
      <c r="Q66" s="571" t="s">
        <v>820</v>
      </c>
      <c r="R66" s="571"/>
      <c r="S66" s="571" t="s">
        <v>879</v>
      </c>
      <c r="T66" s="577"/>
      <c r="U66" s="571"/>
      <c r="V66" s="578"/>
      <c r="W66" s="578" t="s">
        <v>864</v>
      </c>
      <c r="X66" s="579"/>
      <c r="Y66" s="580"/>
      <c r="Z66" s="571" t="s">
        <v>1163</v>
      </c>
      <c r="AA66" s="581"/>
      <c r="AB66" s="571"/>
      <c r="AC66" s="577"/>
      <c r="AD66" s="577">
        <v>1</v>
      </c>
    </row>
    <row r="67" spans="1:30" s="582" customFormat="1" ht="13.5" customHeight="1">
      <c r="A67" s="571">
        <v>49</v>
      </c>
      <c r="B67" s="572"/>
      <c r="C67" s="572"/>
      <c r="D67" s="572" t="s">
        <v>1164</v>
      </c>
      <c r="E67" s="572"/>
      <c r="F67" s="572"/>
      <c r="G67" s="572"/>
      <c r="H67" s="571" t="s">
        <v>1165</v>
      </c>
      <c r="I67" s="575"/>
      <c r="J67" s="571" t="s">
        <v>1166</v>
      </c>
      <c r="K67" s="575" t="s">
        <v>1166</v>
      </c>
      <c r="L67" s="571"/>
      <c r="M67" s="571"/>
      <c r="N67" s="571"/>
      <c r="O67" s="571"/>
      <c r="P67" s="597"/>
      <c r="Q67" s="571" t="s">
        <v>817</v>
      </c>
      <c r="R67" s="571" t="s">
        <v>864</v>
      </c>
      <c r="S67" s="583" t="s">
        <v>1166</v>
      </c>
      <c r="T67" s="577"/>
      <c r="U67" s="571"/>
      <c r="V67" s="578"/>
      <c r="W67" s="578" t="s">
        <v>864</v>
      </c>
      <c r="X67" s="579"/>
      <c r="Y67" s="580"/>
      <c r="Z67" s="571"/>
      <c r="AA67" s="581"/>
      <c r="AB67" s="571"/>
      <c r="AC67" s="577">
        <v>1</v>
      </c>
      <c r="AD67" s="577">
        <v>1</v>
      </c>
    </row>
    <row r="68" spans="1:30" s="611" customFormat="1" ht="13.5" customHeight="1">
      <c r="A68" s="603">
        <v>50</v>
      </c>
      <c r="B68" s="562"/>
      <c r="C68" s="217" t="s">
        <v>1167</v>
      </c>
      <c r="D68" s="562"/>
      <c r="E68" s="562"/>
      <c r="F68" s="562"/>
      <c r="G68" s="562"/>
      <c r="H68" s="603" t="s">
        <v>1168</v>
      </c>
      <c r="I68" s="604"/>
      <c r="J68" s="603" t="s">
        <v>1169</v>
      </c>
      <c r="K68" s="604" t="s">
        <v>1169</v>
      </c>
      <c r="L68" s="603"/>
      <c r="M68" s="603"/>
      <c r="N68" s="603"/>
      <c r="O68" s="603"/>
      <c r="P68" s="605"/>
      <c r="Q68" s="603" t="s">
        <v>820</v>
      </c>
      <c r="R68" s="603" t="s">
        <v>864</v>
      </c>
      <c r="S68" s="614" t="s">
        <v>1169</v>
      </c>
      <c r="T68" s="606"/>
      <c r="U68" s="603"/>
      <c r="V68" s="607" t="s">
        <v>864</v>
      </c>
      <c r="W68" s="607" t="s">
        <v>864</v>
      </c>
      <c r="X68" s="608"/>
      <c r="Y68" s="609"/>
      <c r="Z68" s="603"/>
      <c r="AA68" s="610"/>
      <c r="AB68" s="603"/>
      <c r="AC68" s="606">
        <v>1</v>
      </c>
      <c r="AD68" s="606">
        <v>1</v>
      </c>
    </row>
    <row r="69" spans="1:30" s="611" customFormat="1" ht="13.5" customHeight="1">
      <c r="A69" s="603">
        <v>51</v>
      </c>
      <c r="B69" s="562"/>
      <c r="C69" s="562"/>
      <c r="D69" s="562" t="s">
        <v>1170</v>
      </c>
      <c r="E69" s="562"/>
      <c r="F69" s="562"/>
      <c r="G69" s="562"/>
      <c r="H69" s="603" t="s">
        <v>1171</v>
      </c>
      <c r="I69" s="604" t="s">
        <v>1172</v>
      </c>
      <c r="J69" s="603" t="s">
        <v>1173</v>
      </c>
      <c r="K69" s="604" t="s">
        <v>1173</v>
      </c>
      <c r="L69" s="603"/>
      <c r="M69" s="603"/>
      <c r="N69" s="603"/>
      <c r="O69" s="603"/>
      <c r="P69" s="605"/>
      <c r="Q69" s="603" t="s">
        <v>820</v>
      </c>
      <c r="R69" s="603"/>
      <c r="S69" s="603" t="s">
        <v>1092</v>
      </c>
      <c r="T69" s="606"/>
      <c r="U69" s="603"/>
      <c r="V69" s="607" t="s">
        <v>864</v>
      </c>
      <c r="W69" s="607" t="s">
        <v>864</v>
      </c>
      <c r="X69" s="608"/>
      <c r="Y69" s="603" t="s">
        <v>1174</v>
      </c>
      <c r="Z69" s="603"/>
      <c r="AA69" s="610" t="s">
        <v>1175</v>
      </c>
      <c r="AB69" s="603"/>
      <c r="AC69" s="606">
        <v>1</v>
      </c>
      <c r="AD69" s="606">
        <v>1</v>
      </c>
    </row>
    <row r="70" spans="1:30" s="611" customFormat="1" ht="13.5" customHeight="1">
      <c r="A70" s="603">
        <v>52</v>
      </c>
      <c r="B70" s="562"/>
      <c r="C70" s="562"/>
      <c r="D70" s="562" t="s">
        <v>1176</v>
      </c>
      <c r="E70" s="562"/>
      <c r="F70" s="562"/>
      <c r="G70" s="562"/>
      <c r="H70" s="603" t="s">
        <v>1177</v>
      </c>
      <c r="I70" s="604" t="s">
        <v>1178</v>
      </c>
      <c r="J70" s="603" t="s">
        <v>1179</v>
      </c>
      <c r="K70" s="604" t="s">
        <v>1179</v>
      </c>
      <c r="L70" s="603"/>
      <c r="M70" s="603"/>
      <c r="N70" s="603"/>
      <c r="O70" s="603"/>
      <c r="P70" s="605"/>
      <c r="Q70" s="603" t="s">
        <v>820</v>
      </c>
      <c r="R70" s="603"/>
      <c r="S70" s="603" t="s">
        <v>1092</v>
      </c>
      <c r="T70" s="606"/>
      <c r="U70" s="603"/>
      <c r="V70" s="607" t="s">
        <v>864</v>
      </c>
      <c r="W70" s="607" t="s">
        <v>864</v>
      </c>
      <c r="X70" s="608"/>
      <c r="Y70" s="603" t="s">
        <v>1174</v>
      </c>
      <c r="Z70" s="603"/>
      <c r="AA70" s="610" t="s">
        <v>1175</v>
      </c>
      <c r="AB70" s="603"/>
      <c r="AC70" s="606">
        <v>1</v>
      </c>
      <c r="AD70" s="606">
        <v>1</v>
      </c>
    </row>
    <row r="71" spans="1:30" s="612" customFormat="1" ht="13.5" customHeight="1">
      <c r="A71" s="571">
        <v>53</v>
      </c>
      <c r="B71" s="572"/>
      <c r="C71" s="572"/>
      <c r="D71" s="572"/>
      <c r="E71" s="572"/>
      <c r="F71" s="572" t="s">
        <v>1180</v>
      </c>
      <c r="G71" s="573"/>
      <c r="H71" s="571" t="s">
        <v>1181</v>
      </c>
      <c r="I71" s="575">
        <v>120</v>
      </c>
      <c r="J71" s="571"/>
      <c r="K71" s="571" t="s">
        <v>1182</v>
      </c>
      <c r="L71" s="571"/>
      <c r="M71" s="571"/>
      <c r="N71" s="571"/>
      <c r="O71" s="571"/>
      <c r="P71" s="576"/>
      <c r="Q71" s="571" t="s">
        <v>817</v>
      </c>
      <c r="R71" s="571"/>
      <c r="S71" s="571" t="s">
        <v>1092</v>
      </c>
      <c r="T71" s="577"/>
      <c r="U71" s="571"/>
      <c r="V71" s="578"/>
      <c r="W71" s="578" t="s">
        <v>864</v>
      </c>
      <c r="X71" s="579"/>
      <c r="Y71" s="571" t="s">
        <v>1183</v>
      </c>
      <c r="Z71" s="571"/>
      <c r="AA71" s="581"/>
      <c r="AB71" s="571"/>
      <c r="AC71" s="577">
        <v>1</v>
      </c>
      <c r="AD71" s="577">
        <v>1</v>
      </c>
    </row>
    <row r="72" spans="1:30" s="612" customFormat="1" ht="13.5" customHeight="1">
      <c r="A72" s="571">
        <v>54</v>
      </c>
      <c r="B72" s="572"/>
      <c r="C72" s="572"/>
      <c r="D72" s="572"/>
      <c r="E72" s="572"/>
      <c r="F72" s="572" t="s">
        <v>1184</v>
      </c>
      <c r="G72" s="573"/>
      <c r="H72" s="571" t="s">
        <v>1185</v>
      </c>
      <c r="I72" s="575">
        <v>96</v>
      </c>
      <c r="J72" s="571"/>
      <c r="K72" s="571" t="s">
        <v>1186</v>
      </c>
      <c r="L72" s="571"/>
      <c r="M72" s="571"/>
      <c r="N72" s="571"/>
      <c r="O72" s="571"/>
      <c r="P72" s="576"/>
      <c r="Q72" s="571" t="s">
        <v>817</v>
      </c>
      <c r="R72" s="571"/>
      <c r="S72" s="571" t="s">
        <v>1092</v>
      </c>
      <c r="T72" s="577"/>
      <c r="U72" s="571"/>
      <c r="V72" s="578"/>
      <c r="W72" s="578" t="s">
        <v>864</v>
      </c>
      <c r="X72" s="579"/>
      <c r="Y72" s="571" t="s">
        <v>1187</v>
      </c>
      <c r="Z72" s="571"/>
      <c r="AA72" s="581"/>
      <c r="AB72" s="571"/>
      <c r="AC72" s="577">
        <v>1</v>
      </c>
      <c r="AD72" s="577">
        <v>1</v>
      </c>
    </row>
    <row r="73" spans="1:30" s="612" customFormat="1" ht="13.5" customHeight="1">
      <c r="A73" s="571">
        <v>55</v>
      </c>
      <c r="B73" s="572"/>
      <c r="C73" s="572"/>
      <c r="D73" s="572"/>
      <c r="E73" s="572"/>
      <c r="F73" s="572" t="s">
        <v>1188</v>
      </c>
      <c r="G73" s="573"/>
      <c r="H73" s="571" t="s">
        <v>1189</v>
      </c>
      <c r="I73" s="575">
        <v>34</v>
      </c>
      <c r="J73" s="571"/>
      <c r="K73" s="571" t="s">
        <v>1190</v>
      </c>
      <c r="L73" s="571"/>
      <c r="M73" s="571"/>
      <c r="N73" s="571"/>
      <c r="O73" s="571"/>
      <c r="P73" s="576"/>
      <c r="Q73" s="571" t="s">
        <v>817</v>
      </c>
      <c r="R73" s="571"/>
      <c r="S73" s="571" t="s">
        <v>1092</v>
      </c>
      <c r="T73" s="577"/>
      <c r="U73" s="571"/>
      <c r="V73" s="578"/>
      <c r="W73" s="578" t="s">
        <v>864</v>
      </c>
      <c r="X73" s="579"/>
      <c r="Y73" s="571" t="s">
        <v>1191</v>
      </c>
      <c r="Z73" s="571"/>
      <c r="AA73" s="581"/>
      <c r="AB73" s="571"/>
      <c r="AC73" s="577">
        <v>1</v>
      </c>
      <c r="AD73" s="577">
        <v>1</v>
      </c>
    </row>
    <row r="74" spans="1:30" s="612" customFormat="1" ht="13.5" customHeight="1">
      <c r="A74" s="571">
        <v>56</v>
      </c>
      <c r="B74" s="572"/>
      <c r="C74" s="572"/>
      <c r="D74" s="572"/>
      <c r="E74" s="572"/>
      <c r="F74" s="572" t="s">
        <v>1192</v>
      </c>
      <c r="G74" s="572"/>
      <c r="H74" s="571" t="s">
        <v>1193</v>
      </c>
      <c r="I74" s="575" t="s">
        <v>1194</v>
      </c>
      <c r="J74" s="571"/>
      <c r="K74" s="575" t="s">
        <v>1195</v>
      </c>
      <c r="L74" s="571"/>
      <c r="M74" s="571"/>
      <c r="N74" s="571"/>
      <c r="O74" s="571"/>
      <c r="P74" s="576"/>
      <c r="Q74" s="571" t="s">
        <v>820</v>
      </c>
      <c r="R74" s="571"/>
      <c r="S74" s="571" t="s">
        <v>863</v>
      </c>
      <c r="T74" s="577"/>
      <c r="U74" s="571" t="s">
        <v>1196</v>
      </c>
      <c r="V74" s="578"/>
      <c r="W74" s="578" t="s">
        <v>864</v>
      </c>
      <c r="X74" s="579"/>
      <c r="Y74" s="580"/>
      <c r="Z74" s="571"/>
      <c r="AA74" s="581"/>
      <c r="AB74" s="571"/>
      <c r="AC74" s="577"/>
      <c r="AD74" s="577">
        <v>1</v>
      </c>
    </row>
    <row r="75" spans="1:30" s="612" customFormat="1" ht="13.5" customHeight="1">
      <c r="A75" s="571">
        <v>57</v>
      </c>
      <c r="B75" s="572"/>
      <c r="C75" s="572"/>
      <c r="D75" s="572"/>
      <c r="E75" s="572" t="s">
        <v>1197</v>
      </c>
      <c r="F75" s="572"/>
      <c r="G75" s="572"/>
      <c r="H75" s="571" t="s">
        <v>1198</v>
      </c>
      <c r="I75" s="575" t="s">
        <v>1199</v>
      </c>
      <c r="J75" s="571" t="s">
        <v>1200</v>
      </c>
      <c r="K75" s="575" t="s">
        <v>1201</v>
      </c>
      <c r="L75" s="571"/>
      <c r="M75" s="571"/>
      <c r="N75" s="571"/>
      <c r="O75" s="571"/>
      <c r="P75" s="576">
        <v>1</v>
      </c>
      <c r="Q75" s="571" t="s">
        <v>817</v>
      </c>
      <c r="R75" s="571"/>
      <c r="S75" s="571" t="s">
        <v>863</v>
      </c>
      <c r="T75" s="577"/>
      <c r="U75" s="571"/>
      <c r="V75" s="578"/>
      <c r="W75" s="578" t="s">
        <v>864</v>
      </c>
      <c r="X75" s="579"/>
      <c r="Y75" s="580"/>
      <c r="Z75" s="571"/>
      <c r="AA75" s="581"/>
      <c r="AB75" s="571"/>
      <c r="AC75" s="577">
        <v>1</v>
      </c>
      <c r="AD75" s="577">
        <v>1</v>
      </c>
    </row>
    <row r="76" spans="1:30" s="612" customFormat="1" ht="12.95" customHeight="1">
      <c r="A76" s="571">
        <v>58</v>
      </c>
      <c r="B76" s="572"/>
      <c r="C76" s="572"/>
      <c r="D76" s="572" t="s">
        <v>1202</v>
      </c>
      <c r="E76" s="572"/>
      <c r="F76" s="572"/>
      <c r="G76" s="572"/>
      <c r="H76" s="571" t="s">
        <v>1203</v>
      </c>
      <c r="I76" s="575"/>
      <c r="J76" s="571" t="s">
        <v>1204</v>
      </c>
      <c r="K76" s="575" t="s">
        <v>1204</v>
      </c>
      <c r="L76" s="571"/>
      <c r="M76" s="571"/>
      <c r="N76" s="571"/>
      <c r="O76" s="571"/>
      <c r="P76" s="597"/>
      <c r="Q76" s="571" t="s">
        <v>817</v>
      </c>
      <c r="R76" s="571"/>
      <c r="S76" s="571" t="s">
        <v>863</v>
      </c>
      <c r="T76" s="577"/>
      <c r="U76" s="571"/>
      <c r="V76" s="578"/>
      <c r="W76" s="578" t="s">
        <v>864</v>
      </c>
      <c r="X76" s="579"/>
      <c r="Y76" s="580"/>
      <c r="Z76" s="571"/>
      <c r="AA76" s="581"/>
      <c r="AB76" s="571"/>
      <c r="AC76" s="577">
        <v>1</v>
      </c>
      <c r="AD76" s="577"/>
    </row>
    <row r="77" spans="1:30" s="582" customFormat="1" ht="13.5" customHeight="1">
      <c r="A77" s="571">
        <v>59</v>
      </c>
      <c r="B77" s="572"/>
      <c r="C77" s="572" t="s">
        <v>1205</v>
      </c>
      <c r="D77" s="572"/>
      <c r="E77" s="572"/>
      <c r="F77" s="572"/>
      <c r="G77" s="572"/>
      <c r="H77" s="571" t="s">
        <v>1206</v>
      </c>
      <c r="I77" s="575"/>
      <c r="J77" s="571" t="s">
        <v>942</v>
      </c>
      <c r="K77" s="575" t="s">
        <v>1207</v>
      </c>
      <c r="L77" s="571"/>
      <c r="M77" s="571"/>
      <c r="N77" s="571"/>
      <c r="O77" s="571"/>
      <c r="P77" s="597"/>
      <c r="Q77" s="571" t="s">
        <v>823</v>
      </c>
      <c r="R77" s="571" t="s">
        <v>864</v>
      </c>
      <c r="S77" s="583" t="s">
        <v>1207</v>
      </c>
      <c r="T77" s="577"/>
      <c r="U77" s="571"/>
      <c r="V77" s="578"/>
      <c r="W77" s="578" t="s">
        <v>864</v>
      </c>
      <c r="X77" s="579"/>
      <c r="Y77" s="580"/>
      <c r="Z77" s="571"/>
      <c r="AA77" s="581"/>
      <c r="AB77" s="571"/>
      <c r="AC77" s="577">
        <v>1</v>
      </c>
      <c r="AD77" s="577">
        <v>1</v>
      </c>
    </row>
    <row r="78" spans="1:30" s="582" customFormat="1" ht="13.5" customHeight="1">
      <c r="A78" s="571">
        <v>60</v>
      </c>
      <c r="B78" s="572"/>
      <c r="C78" s="572"/>
      <c r="D78" s="572" t="s">
        <v>1208</v>
      </c>
      <c r="E78" s="572"/>
      <c r="F78" s="572"/>
      <c r="G78" s="572"/>
      <c r="H78" s="571" t="s">
        <v>1209</v>
      </c>
      <c r="I78" s="575" t="s">
        <v>1210</v>
      </c>
      <c r="J78" s="571" t="s">
        <v>908</v>
      </c>
      <c r="K78" s="575" t="s">
        <v>939</v>
      </c>
      <c r="L78" s="571"/>
      <c r="M78" s="571"/>
      <c r="N78" s="571"/>
      <c r="O78" s="571"/>
      <c r="P78" s="597"/>
      <c r="Q78" s="571" t="s">
        <v>820</v>
      </c>
      <c r="R78" s="571"/>
      <c r="S78" s="571" t="s">
        <v>863</v>
      </c>
      <c r="T78" s="577"/>
      <c r="U78" s="571" t="s">
        <v>1211</v>
      </c>
      <c r="V78" s="578"/>
      <c r="W78" s="578" t="s">
        <v>864</v>
      </c>
      <c r="X78" s="579"/>
      <c r="Y78" s="580"/>
      <c r="Z78" s="571"/>
      <c r="AA78" s="581"/>
      <c r="AB78" s="571"/>
      <c r="AC78" s="577">
        <v>1</v>
      </c>
      <c r="AD78" s="577">
        <v>1</v>
      </c>
    </row>
    <row r="79" spans="1:30" s="582" customFormat="1" ht="13.5" customHeight="1">
      <c r="A79" s="571">
        <v>61</v>
      </c>
      <c r="B79" s="572"/>
      <c r="C79" s="572"/>
      <c r="D79" s="572" t="s">
        <v>1212</v>
      </c>
      <c r="E79" s="572"/>
      <c r="F79" s="572"/>
      <c r="G79" s="572"/>
      <c r="H79" s="571" t="s">
        <v>1213</v>
      </c>
      <c r="I79" s="575" t="s">
        <v>1214</v>
      </c>
      <c r="J79" s="571" t="s">
        <v>970</v>
      </c>
      <c r="K79" s="575" t="s">
        <v>970</v>
      </c>
      <c r="L79" s="571"/>
      <c r="M79" s="571"/>
      <c r="N79" s="571"/>
      <c r="O79" s="571"/>
      <c r="P79" s="597"/>
      <c r="Q79" s="571" t="s">
        <v>820</v>
      </c>
      <c r="R79" s="571"/>
      <c r="S79" s="571" t="s">
        <v>863</v>
      </c>
      <c r="T79" s="577"/>
      <c r="U79" s="571" t="s">
        <v>1215</v>
      </c>
      <c r="V79" s="578"/>
      <c r="W79" s="578" t="s">
        <v>864</v>
      </c>
      <c r="X79" s="579"/>
      <c r="Y79" s="580"/>
      <c r="Z79" s="571"/>
      <c r="AA79" s="581"/>
      <c r="AB79" s="571"/>
      <c r="AC79" s="577">
        <v>1</v>
      </c>
      <c r="AD79" s="577">
        <v>1</v>
      </c>
    </row>
    <row r="80" spans="1:30" s="582" customFormat="1" ht="12.95" customHeight="1">
      <c r="A80" s="571">
        <v>62</v>
      </c>
      <c r="B80" s="572"/>
      <c r="C80" s="572"/>
      <c r="D80" s="572" t="s">
        <v>1077</v>
      </c>
      <c r="E80" s="572"/>
      <c r="F80" s="572"/>
      <c r="G80" s="572"/>
      <c r="H80" s="571" t="s">
        <v>1216</v>
      </c>
      <c r="I80" s="575" t="s">
        <v>1217</v>
      </c>
      <c r="J80" s="571" t="s">
        <v>1218</v>
      </c>
      <c r="K80" s="575" t="s">
        <v>1219</v>
      </c>
      <c r="L80" s="571"/>
      <c r="M80" s="571"/>
      <c r="N80" s="571"/>
      <c r="O80" s="571"/>
      <c r="P80" s="597"/>
      <c r="Q80" s="571" t="s">
        <v>820</v>
      </c>
      <c r="R80" s="571"/>
      <c r="S80" s="602" t="s">
        <v>863</v>
      </c>
      <c r="T80" s="577"/>
      <c r="U80" s="571"/>
      <c r="V80" s="578"/>
      <c r="W80" s="578" t="s">
        <v>864</v>
      </c>
      <c r="X80" s="579"/>
      <c r="Y80" s="580"/>
      <c r="Z80" s="571"/>
      <c r="AA80" s="581"/>
      <c r="AB80" s="571"/>
      <c r="AC80" s="577">
        <v>1</v>
      </c>
      <c r="AD80" s="577">
        <v>1</v>
      </c>
    </row>
    <row r="81" spans="1:1018" s="224" customFormat="1" ht="13.5" customHeight="1">
      <c r="A81" s="225">
        <v>63</v>
      </c>
      <c r="B81" s="217"/>
      <c r="C81" s="217" t="s">
        <v>264</v>
      </c>
      <c r="D81" s="217"/>
      <c r="E81" s="217"/>
      <c r="F81" s="217"/>
      <c r="G81" s="217"/>
      <c r="H81" s="741"/>
      <c r="I81" s="740" t="s">
        <v>1220</v>
      </c>
      <c r="J81" s="741" t="s">
        <v>1221</v>
      </c>
      <c r="K81" s="740"/>
      <c r="L81" s="741"/>
      <c r="M81" s="741"/>
      <c r="N81" s="741"/>
      <c r="O81" s="741"/>
      <c r="P81" s="252"/>
      <c r="Q81" s="741" t="s">
        <v>820</v>
      </c>
      <c r="R81" s="741"/>
      <c r="S81" s="748" t="s">
        <v>863</v>
      </c>
      <c r="T81" s="281"/>
      <c r="U81" s="741" t="s">
        <v>1222</v>
      </c>
      <c r="V81" s="745" t="s">
        <v>864</v>
      </c>
      <c r="W81" s="745" t="s">
        <v>864</v>
      </c>
      <c r="X81" s="232"/>
      <c r="Y81" s="746"/>
      <c r="Z81" s="741" t="s">
        <v>1223</v>
      </c>
      <c r="AA81" s="245" t="s">
        <v>1224</v>
      </c>
      <c r="AB81" s="741"/>
      <c r="AC81" s="742"/>
      <c r="AD81" s="742">
        <v>1</v>
      </c>
    </row>
    <row r="82" spans="1:1018" s="224" customFormat="1" ht="13.5" customHeight="1">
      <c r="A82" s="225">
        <v>64</v>
      </c>
      <c r="B82" s="217"/>
      <c r="C82" s="217" t="s">
        <v>767</v>
      </c>
      <c r="D82" s="217"/>
      <c r="E82" s="217"/>
      <c r="F82" s="217"/>
      <c r="G82" s="217"/>
      <c r="H82" s="741" t="s">
        <v>1225</v>
      </c>
      <c r="I82" s="740" t="s">
        <v>1226</v>
      </c>
      <c r="J82" s="741" t="s">
        <v>1227</v>
      </c>
      <c r="K82" s="740" t="s">
        <v>939</v>
      </c>
      <c r="L82" s="741" t="s">
        <v>1228</v>
      </c>
      <c r="M82" s="741" t="s">
        <v>1229</v>
      </c>
      <c r="N82" s="741"/>
      <c r="O82" s="741"/>
      <c r="P82" s="252"/>
      <c r="Q82" s="741" t="s">
        <v>817</v>
      </c>
      <c r="R82" s="741"/>
      <c r="S82" s="741" t="s">
        <v>863</v>
      </c>
      <c r="T82" s="742"/>
      <c r="U82" s="741"/>
      <c r="V82" s="745" t="s">
        <v>864</v>
      </c>
      <c r="W82" s="745" t="s">
        <v>864</v>
      </c>
      <c r="X82" s="232"/>
      <c r="Y82" s="746"/>
      <c r="Z82" s="741"/>
      <c r="AA82" s="747"/>
      <c r="AB82" s="741"/>
      <c r="AC82" s="742">
        <v>1</v>
      </c>
      <c r="AD82" s="742">
        <v>1</v>
      </c>
    </row>
    <row r="83" spans="1:1018" s="224" customFormat="1" ht="13.5" customHeight="1">
      <c r="A83" s="225">
        <v>65</v>
      </c>
      <c r="B83" s="217" t="s">
        <v>1230</v>
      </c>
      <c r="C83" s="242"/>
      <c r="D83" s="241"/>
      <c r="E83" s="241"/>
      <c r="F83" s="241"/>
      <c r="G83" s="241"/>
      <c r="H83" s="741" t="s">
        <v>1231</v>
      </c>
      <c r="I83" s="740"/>
      <c r="J83" s="741" t="s">
        <v>1232</v>
      </c>
      <c r="K83" s="740" t="s">
        <v>1233</v>
      </c>
      <c r="L83" s="741"/>
      <c r="M83" s="741"/>
      <c r="N83" s="741"/>
      <c r="O83" s="741"/>
      <c r="P83" s="744"/>
      <c r="Q83" s="741" t="s">
        <v>817</v>
      </c>
      <c r="R83" s="741" t="s">
        <v>864</v>
      </c>
      <c r="S83" s="243" t="s">
        <v>1234</v>
      </c>
      <c r="T83" s="282"/>
      <c r="U83" s="741"/>
      <c r="V83" s="745"/>
      <c r="W83" s="745" t="s">
        <v>864</v>
      </c>
      <c r="X83" s="232"/>
      <c r="Y83" s="746"/>
      <c r="Z83" s="741"/>
      <c r="AA83" s="747"/>
      <c r="AB83" s="741"/>
      <c r="AC83" s="742">
        <v>1</v>
      </c>
      <c r="AD83" s="742">
        <v>1</v>
      </c>
    </row>
    <row r="84" spans="1:1018" s="582" customFormat="1" ht="13.5" customHeight="1">
      <c r="A84" s="571">
        <v>66</v>
      </c>
      <c r="B84" s="572"/>
      <c r="C84" s="572" t="s">
        <v>1235</v>
      </c>
      <c r="D84" s="572"/>
      <c r="E84" s="572"/>
      <c r="F84" s="572"/>
      <c r="G84" s="572"/>
      <c r="H84" s="571" t="s">
        <v>1236</v>
      </c>
      <c r="I84" s="575" t="s">
        <v>1237</v>
      </c>
      <c r="J84" s="571" t="s">
        <v>1238</v>
      </c>
      <c r="K84" s="575" t="s">
        <v>1218</v>
      </c>
      <c r="L84" s="571"/>
      <c r="M84" s="571"/>
      <c r="N84" s="571"/>
      <c r="O84" s="571"/>
      <c r="P84" s="576">
        <v>1</v>
      </c>
      <c r="Q84" s="571" t="s">
        <v>820</v>
      </c>
      <c r="R84" s="571"/>
      <c r="S84" s="571" t="s">
        <v>863</v>
      </c>
      <c r="T84" s="577"/>
      <c r="U84" s="571"/>
      <c r="V84" s="578"/>
      <c r="W84" s="578" t="s">
        <v>864</v>
      </c>
      <c r="X84" s="579"/>
      <c r="Y84" s="580"/>
      <c r="Z84" s="571"/>
      <c r="AA84" s="581"/>
      <c r="AB84" s="571"/>
      <c r="AC84" s="577">
        <v>1</v>
      </c>
      <c r="AD84" s="577">
        <v>1</v>
      </c>
    </row>
    <row r="85" spans="1:1018" s="582" customFormat="1" ht="13.5" customHeight="1">
      <c r="A85" s="571">
        <v>67</v>
      </c>
      <c r="B85" s="572"/>
      <c r="C85" s="572" t="s">
        <v>1239</v>
      </c>
      <c r="D85" s="572"/>
      <c r="E85" s="572"/>
      <c r="F85" s="572"/>
      <c r="G85" s="572"/>
      <c r="H85" s="571" t="s">
        <v>1240</v>
      </c>
      <c r="I85" s="575" t="s">
        <v>1241</v>
      </c>
      <c r="J85" s="571" t="s">
        <v>1242</v>
      </c>
      <c r="K85" s="575" t="s">
        <v>1243</v>
      </c>
      <c r="L85" s="571" t="s">
        <v>1244</v>
      </c>
      <c r="M85" s="615" t="s">
        <v>1245</v>
      </c>
      <c r="N85" s="615"/>
      <c r="O85" s="571"/>
      <c r="P85" s="576"/>
      <c r="Q85" s="571" t="s">
        <v>820</v>
      </c>
      <c r="R85" s="571"/>
      <c r="S85" s="571" t="s">
        <v>879</v>
      </c>
      <c r="T85" s="577"/>
      <c r="U85" s="571" t="s">
        <v>932</v>
      </c>
      <c r="V85" s="578"/>
      <c r="W85" s="578" t="s">
        <v>864</v>
      </c>
      <c r="X85" s="579"/>
      <c r="Y85" s="580"/>
      <c r="Z85" s="571" t="s">
        <v>1163</v>
      </c>
      <c r="AA85" s="581"/>
      <c r="AB85" s="571"/>
      <c r="AC85" s="577">
        <v>1</v>
      </c>
      <c r="AD85" s="577">
        <v>1</v>
      </c>
    </row>
    <row r="86" spans="1:1018" s="612" customFormat="1" ht="13.5" customHeight="1">
      <c r="A86" s="571">
        <v>68</v>
      </c>
      <c r="B86" s="572"/>
      <c r="C86" s="572" t="s">
        <v>1246</v>
      </c>
      <c r="D86" s="572"/>
      <c r="E86" s="573"/>
      <c r="F86" s="572"/>
      <c r="G86" s="572"/>
      <c r="H86" s="571" t="s">
        <v>1247</v>
      </c>
      <c r="I86" s="575" t="s">
        <v>1248</v>
      </c>
      <c r="J86" s="571"/>
      <c r="K86" s="575" t="s">
        <v>1249</v>
      </c>
      <c r="L86" s="571"/>
      <c r="M86" s="571"/>
      <c r="N86" s="571"/>
      <c r="O86" s="571"/>
      <c r="P86" s="576">
        <v>1</v>
      </c>
      <c r="Q86" s="571" t="s">
        <v>820</v>
      </c>
      <c r="R86" s="571"/>
      <c r="S86" s="571" t="s">
        <v>863</v>
      </c>
      <c r="T86" s="577"/>
      <c r="U86" s="571" t="s">
        <v>1250</v>
      </c>
      <c r="V86" s="578"/>
      <c r="W86" s="578" t="s">
        <v>864</v>
      </c>
      <c r="X86" s="579"/>
      <c r="Y86" s="580"/>
      <c r="Z86" s="571" t="s">
        <v>992</v>
      </c>
      <c r="AA86" s="581"/>
      <c r="AB86" s="571"/>
      <c r="AC86" s="577">
        <v>1</v>
      </c>
      <c r="AD86" s="577">
        <v>1</v>
      </c>
    </row>
    <row r="87" spans="1:1018" s="582" customFormat="1" ht="13.5" customHeight="1">
      <c r="A87" s="571">
        <v>69</v>
      </c>
      <c r="B87" s="572"/>
      <c r="C87" s="572" t="s">
        <v>1251</v>
      </c>
      <c r="D87" s="572"/>
      <c r="E87" s="572"/>
      <c r="F87" s="572"/>
      <c r="G87" s="572"/>
      <c r="H87" s="571" t="s">
        <v>1252</v>
      </c>
      <c r="I87" s="575" t="s">
        <v>1253</v>
      </c>
      <c r="J87" s="571" t="s">
        <v>1227</v>
      </c>
      <c r="K87" s="575" t="s">
        <v>939</v>
      </c>
      <c r="L87" s="571" t="s">
        <v>1254</v>
      </c>
      <c r="M87" s="571" t="s">
        <v>1255</v>
      </c>
      <c r="N87" s="571"/>
      <c r="O87" s="571"/>
      <c r="P87" s="576">
        <v>1</v>
      </c>
      <c r="Q87" s="571" t="s">
        <v>817</v>
      </c>
      <c r="R87" s="571"/>
      <c r="S87" s="571" t="s">
        <v>863</v>
      </c>
      <c r="T87" s="577"/>
      <c r="U87" s="571"/>
      <c r="V87" s="578"/>
      <c r="W87" s="578" t="s">
        <v>864</v>
      </c>
      <c r="X87" s="579"/>
      <c r="Y87" s="580"/>
      <c r="Z87" s="571"/>
      <c r="AA87" s="581"/>
      <c r="AB87" s="571"/>
      <c r="AC87" s="577">
        <v>1</v>
      </c>
      <c r="AD87" s="577">
        <v>1</v>
      </c>
    </row>
    <row r="88" spans="1:1018" s="224" customFormat="1" ht="13.5" customHeight="1">
      <c r="A88" s="225">
        <v>70</v>
      </c>
      <c r="B88" s="217"/>
      <c r="C88" s="595" t="s">
        <v>1256</v>
      </c>
      <c r="D88" s="217"/>
      <c r="E88" s="217"/>
      <c r="F88" s="217"/>
      <c r="G88" s="217"/>
      <c r="H88" s="741" t="s">
        <v>1257</v>
      </c>
      <c r="I88" s="740"/>
      <c r="J88" s="741" t="s">
        <v>1258</v>
      </c>
      <c r="K88" s="740"/>
      <c r="L88" s="741"/>
      <c r="M88" s="741"/>
      <c r="N88" s="741"/>
      <c r="O88" s="741"/>
      <c r="P88" s="744"/>
      <c r="Q88" s="741" t="s">
        <v>820</v>
      </c>
      <c r="R88" s="741" t="s">
        <v>864</v>
      </c>
      <c r="S88" s="243" t="s">
        <v>1258</v>
      </c>
      <c r="T88" s="742"/>
      <c r="U88" s="741"/>
      <c r="V88" s="745" t="s">
        <v>864</v>
      </c>
      <c r="W88" s="745" t="s">
        <v>864</v>
      </c>
      <c r="X88" s="232"/>
      <c r="Y88" s="746"/>
      <c r="Z88" s="741"/>
      <c r="AA88" s="747"/>
      <c r="AB88" s="741"/>
      <c r="AC88" s="742"/>
      <c r="AD88" s="742">
        <v>1</v>
      </c>
    </row>
    <row r="89" spans="1:1018" s="582" customFormat="1" ht="13.5" customHeight="1">
      <c r="A89" s="571">
        <v>71</v>
      </c>
      <c r="B89" s="572"/>
      <c r="C89" s="572"/>
      <c r="D89" s="572" t="s">
        <v>1259</v>
      </c>
      <c r="E89" s="572"/>
      <c r="F89" s="572"/>
      <c r="G89" s="572"/>
      <c r="H89" s="571" t="s">
        <v>1260</v>
      </c>
      <c r="I89" s="575"/>
      <c r="J89" s="571" t="s">
        <v>1261</v>
      </c>
      <c r="K89" s="575" t="s">
        <v>1262</v>
      </c>
      <c r="L89" s="571" t="s">
        <v>1263</v>
      </c>
      <c r="M89" s="571" t="s">
        <v>262</v>
      </c>
      <c r="N89" s="571"/>
      <c r="O89" s="571"/>
      <c r="P89" s="576">
        <v>1</v>
      </c>
      <c r="Q89" s="571" t="s">
        <v>817</v>
      </c>
      <c r="R89" s="571" t="s">
        <v>864</v>
      </c>
      <c r="S89" s="583" t="s">
        <v>1264</v>
      </c>
      <c r="T89" s="577"/>
      <c r="U89" s="571"/>
      <c r="V89" s="578"/>
      <c r="W89" s="578" t="s">
        <v>864</v>
      </c>
      <c r="X89" s="579"/>
      <c r="Y89" s="580"/>
      <c r="Z89" s="571"/>
      <c r="AA89" s="581" t="s">
        <v>1265</v>
      </c>
      <c r="AB89" s="571"/>
      <c r="AC89" s="577"/>
      <c r="AD89" s="577">
        <v>1</v>
      </c>
    </row>
    <row r="90" spans="1:1018" s="582" customFormat="1" ht="13.5" customHeight="1">
      <c r="A90" s="571">
        <v>72</v>
      </c>
      <c r="B90" s="572"/>
      <c r="C90" s="572"/>
      <c r="D90" s="572"/>
      <c r="E90" s="572" t="s">
        <v>1266</v>
      </c>
      <c r="F90" s="572"/>
      <c r="G90" s="572"/>
      <c r="H90" s="571" t="s">
        <v>1267</v>
      </c>
      <c r="I90" s="575" t="s">
        <v>1268</v>
      </c>
      <c r="J90" s="571"/>
      <c r="K90" s="575" t="s">
        <v>970</v>
      </c>
      <c r="L90" s="571"/>
      <c r="M90" s="571"/>
      <c r="N90" s="571"/>
      <c r="O90" s="571"/>
      <c r="P90" s="576"/>
      <c r="Q90" s="571" t="s">
        <v>820</v>
      </c>
      <c r="R90" s="571"/>
      <c r="S90" s="571" t="s">
        <v>863</v>
      </c>
      <c r="T90" s="577"/>
      <c r="U90" s="571" t="s">
        <v>1269</v>
      </c>
      <c r="V90" s="578"/>
      <c r="W90" s="578" t="s">
        <v>864</v>
      </c>
      <c r="X90" s="579"/>
      <c r="Y90" s="580"/>
      <c r="Z90" s="627" t="s">
        <v>1270</v>
      </c>
      <c r="AA90" s="581"/>
      <c r="AB90" s="571"/>
      <c r="AC90" s="577"/>
      <c r="AD90" s="577">
        <v>1</v>
      </c>
    </row>
    <row r="91" spans="1:1018" s="628" customFormat="1" ht="12" customHeight="1">
      <c r="A91" s="571">
        <v>73</v>
      </c>
      <c r="C91" s="582"/>
      <c r="D91" s="582"/>
      <c r="E91" s="582" t="s">
        <v>1271</v>
      </c>
      <c r="F91" s="582"/>
      <c r="G91" s="571"/>
      <c r="H91" s="571" t="s">
        <v>1272</v>
      </c>
      <c r="I91" s="629" t="s">
        <v>1273</v>
      </c>
      <c r="J91" s="571"/>
      <c r="K91" s="575" t="s">
        <v>1120</v>
      </c>
      <c r="L91" s="571"/>
      <c r="M91" s="571"/>
      <c r="N91" s="571"/>
      <c r="O91" s="571"/>
      <c r="P91" s="576"/>
      <c r="Q91" s="571" t="s">
        <v>820</v>
      </c>
      <c r="R91" s="571"/>
      <c r="S91" s="571" t="s">
        <v>863</v>
      </c>
      <c r="T91" s="630"/>
      <c r="U91" s="571"/>
      <c r="V91" s="577"/>
      <c r="W91" s="577" t="s">
        <v>864</v>
      </c>
      <c r="X91" s="579"/>
      <c r="Y91" s="631"/>
      <c r="Z91" s="632"/>
      <c r="AA91" s="633"/>
      <c r="AB91" s="632"/>
      <c r="AC91" s="634"/>
      <c r="AD91" s="577">
        <v>1</v>
      </c>
      <c r="AF91" s="634"/>
      <c r="AMA91" s="634"/>
      <c r="AMB91" s="634"/>
      <c r="AMC91" s="634"/>
      <c r="AMD91" s="634"/>
    </row>
    <row r="92" spans="1:1018" s="224" customFormat="1" ht="13.5" customHeight="1">
      <c r="A92" s="225">
        <v>74</v>
      </c>
      <c r="B92" s="217"/>
      <c r="C92" s="743"/>
      <c r="D92" s="743" t="s">
        <v>1274</v>
      </c>
      <c r="E92" s="219" t="s">
        <v>1275</v>
      </c>
      <c r="F92" s="743"/>
      <c r="G92" s="743"/>
      <c r="H92" s="741" t="s">
        <v>1276</v>
      </c>
      <c r="I92" s="740"/>
      <c r="J92" s="741"/>
      <c r="K92" s="740" t="s">
        <v>1277</v>
      </c>
      <c r="L92" s="741" t="s">
        <v>1278</v>
      </c>
      <c r="M92" s="741" t="s">
        <v>1279</v>
      </c>
      <c r="N92" s="741"/>
      <c r="O92" s="741"/>
      <c r="P92" s="744">
        <v>1</v>
      </c>
      <c r="Q92" s="741" t="s">
        <v>817</v>
      </c>
      <c r="R92" s="741" t="s">
        <v>864</v>
      </c>
      <c r="S92" s="243" t="s">
        <v>1264</v>
      </c>
      <c r="T92" s="742"/>
      <c r="U92" s="741"/>
      <c r="V92" s="745" t="s">
        <v>864</v>
      </c>
      <c r="W92" s="745" t="s">
        <v>864</v>
      </c>
      <c r="X92" s="232"/>
      <c r="Y92" s="746"/>
      <c r="Z92" s="741"/>
      <c r="AA92" s="245" t="s">
        <v>1265</v>
      </c>
      <c r="AB92" s="741"/>
      <c r="AC92" s="742"/>
      <c r="AD92" s="742">
        <v>1</v>
      </c>
    </row>
    <row r="93" spans="1:1018" s="582" customFormat="1" ht="13.5" customHeight="1">
      <c r="A93" s="571">
        <v>75</v>
      </c>
      <c r="B93" s="572"/>
      <c r="C93" s="572"/>
      <c r="D93" s="572" t="s">
        <v>1280</v>
      </c>
      <c r="E93" s="572"/>
      <c r="F93" s="572"/>
      <c r="G93" s="572"/>
      <c r="H93" s="571" t="s">
        <v>1281</v>
      </c>
      <c r="I93" s="575" t="s">
        <v>1282</v>
      </c>
      <c r="J93" s="571" t="s">
        <v>1283</v>
      </c>
      <c r="K93" s="575" t="s">
        <v>1284</v>
      </c>
      <c r="L93" s="571"/>
      <c r="M93" s="571"/>
      <c r="N93" s="571"/>
      <c r="O93" s="571"/>
      <c r="P93" s="576"/>
      <c r="Q93" s="571" t="s">
        <v>817</v>
      </c>
      <c r="R93" s="571"/>
      <c r="S93" s="571" t="s">
        <v>863</v>
      </c>
      <c r="T93" s="577"/>
      <c r="U93" s="571" t="s">
        <v>1222</v>
      </c>
      <c r="V93" s="578"/>
      <c r="W93" s="578" t="s">
        <v>864</v>
      </c>
      <c r="X93" s="579"/>
      <c r="Y93" s="580"/>
      <c r="Z93" s="571"/>
      <c r="AA93" s="581" t="s">
        <v>1285</v>
      </c>
      <c r="AB93" s="571"/>
      <c r="AC93" s="577"/>
      <c r="AD93" s="577">
        <v>1</v>
      </c>
      <c r="AF93" s="626"/>
    </row>
    <row r="94" spans="1:1018" s="624" customFormat="1" ht="13.5" customHeight="1">
      <c r="A94" s="616">
        <v>76</v>
      </c>
      <c r="B94" s="595"/>
      <c r="C94" s="595"/>
      <c r="D94" s="595" t="s">
        <v>1286</v>
      </c>
      <c r="E94" s="595"/>
      <c r="F94" s="595"/>
      <c r="G94" s="595"/>
      <c r="H94" s="616" t="s">
        <v>1287</v>
      </c>
      <c r="I94" s="617" t="s">
        <v>1288</v>
      </c>
      <c r="J94" s="616"/>
      <c r="K94" s="617" t="s">
        <v>970</v>
      </c>
      <c r="L94" s="616"/>
      <c r="M94" s="616"/>
      <c r="N94" s="616"/>
      <c r="O94" s="616"/>
      <c r="P94" s="618"/>
      <c r="Q94" s="616" t="s">
        <v>817</v>
      </c>
      <c r="R94" s="616"/>
      <c r="S94" s="616" t="s">
        <v>863</v>
      </c>
      <c r="T94" s="619"/>
      <c r="U94" s="616"/>
      <c r="V94" s="620" t="s">
        <v>864</v>
      </c>
      <c r="W94" s="620" t="s">
        <v>864</v>
      </c>
      <c r="X94" s="621"/>
      <c r="Y94" s="622" t="s">
        <v>1289</v>
      </c>
      <c r="Z94" s="616" t="s">
        <v>1290</v>
      </c>
      <c r="AA94" s="623" t="s">
        <v>1291</v>
      </c>
      <c r="AB94" s="616"/>
      <c r="AC94" s="619"/>
      <c r="AD94" s="619">
        <v>1</v>
      </c>
      <c r="AF94" s="625"/>
    </row>
    <row r="95" spans="1:1018" s="582" customFormat="1" ht="13.5" customHeight="1">
      <c r="A95" s="571">
        <v>77</v>
      </c>
      <c r="B95" s="572"/>
      <c r="C95" s="572"/>
      <c r="D95" s="572" t="s">
        <v>1292</v>
      </c>
      <c r="E95" s="572"/>
      <c r="F95" s="572"/>
      <c r="G95" s="572"/>
      <c r="H95" s="571" t="s">
        <v>1293</v>
      </c>
      <c r="I95" s="575" t="s">
        <v>1294</v>
      </c>
      <c r="J95" s="571"/>
      <c r="K95" s="575" t="s">
        <v>910</v>
      </c>
      <c r="L95" s="571"/>
      <c r="M95" s="571"/>
      <c r="N95" s="571"/>
      <c r="O95" s="571"/>
      <c r="P95" s="576"/>
      <c r="Q95" s="571" t="s">
        <v>817</v>
      </c>
      <c r="R95" s="571"/>
      <c r="S95" s="571" t="s">
        <v>863</v>
      </c>
      <c r="T95" s="577"/>
      <c r="U95" s="571"/>
      <c r="V95" s="578"/>
      <c r="W95" s="578" t="s">
        <v>864</v>
      </c>
      <c r="X95" s="579"/>
      <c r="Y95" s="580" t="s">
        <v>1295</v>
      </c>
      <c r="Z95" s="571" t="s">
        <v>1290</v>
      </c>
      <c r="AA95" s="581"/>
      <c r="AB95" s="571"/>
      <c r="AC95" s="577"/>
      <c r="AD95" s="577">
        <v>1</v>
      </c>
      <c r="AF95" s="626"/>
    </row>
    <row r="96" spans="1:1018" s="582" customFormat="1" ht="13.5" customHeight="1">
      <c r="A96" s="571">
        <v>78</v>
      </c>
      <c r="B96" s="572"/>
      <c r="C96" s="572"/>
      <c r="D96" s="572" t="s">
        <v>1296</v>
      </c>
      <c r="E96" s="572"/>
      <c r="F96" s="572"/>
      <c r="G96" s="572"/>
      <c r="H96" s="571" t="s">
        <v>1297</v>
      </c>
      <c r="I96" s="575" t="s">
        <v>1298</v>
      </c>
      <c r="J96" s="571" t="s">
        <v>939</v>
      </c>
      <c r="K96" s="575" t="s">
        <v>939</v>
      </c>
      <c r="L96" s="571" t="s">
        <v>1299</v>
      </c>
      <c r="M96" s="571" t="s">
        <v>1300</v>
      </c>
      <c r="N96" s="571"/>
      <c r="O96" s="571"/>
      <c r="P96" s="576">
        <v>1</v>
      </c>
      <c r="Q96" s="571" t="s">
        <v>817</v>
      </c>
      <c r="R96" s="571"/>
      <c r="S96" s="571" t="s">
        <v>863</v>
      </c>
      <c r="T96" s="577"/>
      <c r="U96" s="571"/>
      <c r="V96" s="578"/>
      <c r="W96" s="578" t="s">
        <v>864</v>
      </c>
      <c r="X96" s="579"/>
      <c r="Y96" s="580"/>
      <c r="Z96" s="571"/>
      <c r="AA96" s="581"/>
      <c r="AB96" s="571"/>
      <c r="AC96" s="577"/>
      <c r="AD96" s="577">
        <v>1</v>
      </c>
    </row>
    <row r="97" spans="1:1014" s="224" customFormat="1" ht="13.5" customHeight="1">
      <c r="A97" s="225">
        <v>79</v>
      </c>
      <c r="B97" s="217"/>
      <c r="C97" s="743"/>
      <c r="D97" s="241" t="s">
        <v>1301</v>
      </c>
      <c r="E97" s="743"/>
      <c r="F97" s="241"/>
      <c r="G97" s="241"/>
      <c r="H97" s="741"/>
      <c r="I97" s="740"/>
      <c r="J97" s="741" t="s">
        <v>1302</v>
      </c>
      <c r="K97" s="740" t="s">
        <v>1303</v>
      </c>
      <c r="L97" s="741"/>
      <c r="M97" s="741"/>
      <c r="N97" s="741"/>
      <c r="O97" s="741"/>
      <c r="P97" s="744"/>
      <c r="Q97" s="741" t="s">
        <v>817</v>
      </c>
      <c r="R97" s="741" t="s">
        <v>864</v>
      </c>
      <c r="S97" s="741" t="s">
        <v>1303</v>
      </c>
      <c r="T97" s="742"/>
      <c r="U97" s="741"/>
      <c r="V97" s="745" t="s">
        <v>864</v>
      </c>
      <c r="W97" s="745" t="s">
        <v>864</v>
      </c>
      <c r="X97" s="232"/>
      <c r="Y97" s="746"/>
      <c r="Z97" s="741"/>
      <c r="AA97" s="747"/>
      <c r="AB97" s="741"/>
      <c r="AC97" s="742">
        <v>1</v>
      </c>
      <c r="AD97" s="742">
        <v>1</v>
      </c>
    </row>
    <row r="98" spans="1:1014" s="224" customFormat="1" ht="13.5" customHeight="1">
      <c r="A98" s="225">
        <v>80</v>
      </c>
      <c r="B98" s="217"/>
      <c r="C98" s="743"/>
      <c r="D98" s="743"/>
      <c r="E98" s="743" t="s">
        <v>1304</v>
      </c>
      <c r="F98" s="743"/>
      <c r="G98" s="743"/>
      <c r="H98" s="741" t="s">
        <v>1305</v>
      </c>
      <c r="I98" s="740" t="s">
        <v>1306</v>
      </c>
      <c r="J98" s="741"/>
      <c r="K98" s="740" t="s">
        <v>1087</v>
      </c>
      <c r="L98" s="741" t="s">
        <v>1307</v>
      </c>
      <c r="M98" s="741" t="s">
        <v>1308</v>
      </c>
      <c r="N98" s="741"/>
      <c r="O98" s="741"/>
      <c r="P98" s="744"/>
      <c r="Q98" s="741" t="s">
        <v>820</v>
      </c>
      <c r="R98" s="741"/>
      <c r="S98" s="741" t="s">
        <v>863</v>
      </c>
      <c r="T98" s="742"/>
      <c r="U98" s="741" t="s">
        <v>1309</v>
      </c>
      <c r="V98" s="745" t="s">
        <v>864</v>
      </c>
      <c r="W98" s="745" t="s">
        <v>864</v>
      </c>
      <c r="X98" s="232"/>
      <c r="Y98" s="746"/>
      <c r="Z98" s="741"/>
      <c r="AA98" s="747"/>
      <c r="AB98" s="741"/>
      <c r="AC98" s="742">
        <v>1</v>
      </c>
      <c r="AD98" s="742">
        <v>1</v>
      </c>
    </row>
    <row r="99" spans="1:1014" s="224" customFormat="1" ht="13.5" customHeight="1">
      <c r="A99" s="225">
        <v>81</v>
      </c>
      <c r="B99" s="217"/>
      <c r="C99" s="743"/>
      <c r="D99" s="241"/>
      <c r="E99" s="743" t="s">
        <v>1104</v>
      </c>
      <c r="F99" s="221"/>
      <c r="G99" s="221"/>
      <c r="H99" s="741" t="s">
        <v>1310</v>
      </c>
      <c r="I99" s="741" t="s">
        <v>1134</v>
      </c>
      <c r="J99" s="741"/>
      <c r="K99" s="740" t="s">
        <v>1311</v>
      </c>
      <c r="L99" s="741"/>
      <c r="M99" s="741"/>
      <c r="N99" s="741"/>
      <c r="O99" s="741"/>
      <c r="P99" s="744"/>
      <c r="Q99" s="741" t="s">
        <v>817</v>
      </c>
      <c r="R99" s="741"/>
      <c r="S99" s="741" t="s">
        <v>863</v>
      </c>
      <c r="T99" s="742"/>
      <c r="U99" s="741"/>
      <c r="V99" s="745" t="s">
        <v>864</v>
      </c>
      <c r="W99" s="745" t="s">
        <v>864</v>
      </c>
      <c r="X99" s="232"/>
      <c r="Y99" s="746"/>
      <c r="Z99" s="741"/>
      <c r="AA99" s="747"/>
      <c r="AB99" s="741"/>
      <c r="AC99" s="742">
        <v>1</v>
      </c>
      <c r="AD99" s="742">
        <v>1</v>
      </c>
    </row>
    <row r="100" spans="1:1014" s="244" customFormat="1" ht="14.25" customHeight="1">
      <c r="A100" s="225">
        <v>82</v>
      </c>
      <c r="B100" s="217"/>
      <c r="C100" s="221"/>
      <c r="D100" s="221"/>
      <c r="E100" s="743" t="s">
        <v>1312</v>
      </c>
      <c r="F100" s="221"/>
      <c r="G100" s="221"/>
      <c r="H100" s="741" t="s">
        <v>1313</v>
      </c>
      <c r="I100" s="740" t="s">
        <v>1314</v>
      </c>
      <c r="J100" s="741"/>
      <c r="K100" s="740" t="s">
        <v>1315</v>
      </c>
      <c r="L100" s="741"/>
      <c r="M100" s="741"/>
      <c r="N100" s="741"/>
      <c r="O100" s="741"/>
      <c r="P100" s="744"/>
      <c r="Q100" s="741" t="s">
        <v>817</v>
      </c>
      <c r="R100" s="741"/>
      <c r="S100" s="741" t="s">
        <v>863</v>
      </c>
      <c r="T100" s="742"/>
      <c r="U100" s="741"/>
      <c r="V100" s="745" t="s">
        <v>864</v>
      </c>
      <c r="W100" s="745" t="s">
        <v>864</v>
      </c>
      <c r="X100" s="232"/>
      <c r="Y100" s="746"/>
      <c r="Z100" s="741"/>
      <c r="AA100" s="747"/>
      <c r="AB100" s="741"/>
      <c r="AC100" s="742">
        <v>1</v>
      </c>
      <c r="AD100" s="742">
        <v>1</v>
      </c>
    </row>
    <row r="101" spans="1:1014" s="582" customFormat="1" ht="13.5" customHeight="1">
      <c r="A101" s="571">
        <v>83</v>
      </c>
      <c r="B101" s="572"/>
      <c r="C101" s="572" t="s">
        <v>1316</v>
      </c>
      <c r="D101" s="572"/>
      <c r="E101" s="572"/>
      <c r="F101" s="572"/>
      <c r="G101" s="572"/>
      <c r="H101" s="571" t="s">
        <v>1317</v>
      </c>
      <c r="I101" s="575"/>
      <c r="J101" s="571" t="s">
        <v>908</v>
      </c>
      <c r="K101" s="575" t="s">
        <v>1318</v>
      </c>
      <c r="L101" s="571"/>
      <c r="M101" s="571"/>
      <c r="N101" s="571"/>
      <c r="O101" s="571"/>
      <c r="P101" s="576"/>
      <c r="Q101" s="571" t="s">
        <v>820</v>
      </c>
      <c r="R101" s="571" t="s">
        <v>864</v>
      </c>
      <c r="S101" s="583" t="s">
        <v>1319</v>
      </c>
      <c r="T101" s="577"/>
      <c r="U101" s="571"/>
      <c r="V101" s="578"/>
      <c r="W101" s="578" t="s">
        <v>864</v>
      </c>
      <c r="X101" s="579"/>
      <c r="Y101" s="580"/>
      <c r="Z101" s="571"/>
      <c r="AA101" s="581"/>
      <c r="AB101" s="571"/>
      <c r="AC101" s="577">
        <v>1</v>
      </c>
      <c r="AD101" s="577"/>
    </row>
    <row r="102" spans="1:1014" s="582" customFormat="1" ht="13.5" customHeight="1">
      <c r="A102" s="571">
        <v>84</v>
      </c>
      <c r="B102" s="572"/>
      <c r="C102" s="572"/>
      <c r="D102" s="572" t="s">
        <v>1320</v>
      </c>
      <c r="E102" s="572"/>
      <c r="F102" s="572"/>
      <c r="G102" s="572"/>
      <c r="H102" s="571" t="s">
        <v>1321</v>
      </c>
      <c r="I102" s="575" t="s">
        <v>1322</v>
      </c>
      <c r="J102" s="571"/>
      <c r="K102" s="575" t="s">
        <v>1323</v>
      </c>
      <c r="L102" s="571"/>
      <c r="M102" s="571"/>
      <c r="N102" s="571"/>
      <c r="O102" s="571"/>
      <c r="P102" s="576"/>
      <c r="Q102" s="571" t="s">
        <v>820</v>
      </c>
      <c r="R102" s="571"/>
      <c r="S102" s="571" t="s">
        <v>863</v>
      </c>
      <c r="T102" s="577"/>
      <c r="U102" s="571"/>
      <c r="V102" s="578"/>
      <c r="W102" s="578" t="s">
        <v>864</v>
      </c>
      <c r="X102" s="579"/>
      <c r="Y102" s="580"/>
      <c r="Z102" s="571" t="s">
        <v>1076</v>
      </c>
      <c r="AA102" s="581"/>
      <c r="AB102" s="571"/>
      <c r="AC102" s="577">
        <v>1</v>
      </c>
      <c r="AD102" s="577"/>
    </row>
    <row r="103" spans="1:1014" s="582" customFormat="1" ht="13.5" customHeight="1">
      <c r="A103" s="571">
        <v>85</v>
      </c>
      <c r="B103" s="572"/>
      <c r="C103" s="572"/>
      <c r="D103" s="572" t="s">
        <v>1324</v>
      </c>
      <c r="E103" s="572"/>
      <c r="F103" s="572"/>
      <c r="G103" s="572"/>
      <c r="H103" s="571" t="s">
        <v>1325</v>
      </c>
      <c r="I103" s="575" t="s">
        <v>1268</v>
      </c>
      <c r="J103" s="571"/>
      <c r="K103" s="575" t="s">
        <v>970</v>
      </c>
      <c r="L103" s="571"/>
      <c r="M103" s="571"/>
      <c r="N103" s="571"/>
      <c r="O103" s="571"/>
      <c r="P103" s="576"/>
      <c r="Q103" s="571" t="s">
        <v>820</v>
      </c>
      <c r="R103" s="571"/>
      <c r="S103" s="571" t="s">
        <v>863</v>
      </c>
      <c r="T103" s="577"/>
      <c r="U103" s="571" t="s">
        <v>1269</v>
      </c>
      <c r="V103" s="578"/>
      <c r="W103" s="578" t="s">
        <v>864</v>
      </c>
      <c r="X103" s="579"/>
      <c r="Y103" s="580"/>
      <c r="Z103" s="571"/>
      <c r="AA103" s="581"/>
      <c r="AB103" s="571"/>
      <c r="AC103" s="577">
        <v>1</v>
      </c>
      <c r="AD103" s="577"/>
    </row>
    <row r="104" spans="1:1014" s="634" customFormat="1" ht="17.25" customHeight="1">
      <c r="A104" s="571">
        <v>86</v>
      </c>
      <c r="B104" s="628"/>
      <c r="C104" s="582"/>
      <c r="D104" s="582" t="s">
        <v>1326</v>
      </c>
      <c r="E104" s="582"/>
      <c r="F104" s="582"/>
      <c r="G104" s="571"/>
      <c r="H104" s="571" t="s">
        <v>1327</v>
      </c>
      <c r="I104" s="629" t="s">
        <v>1273</v>
      </c>
      <c r="J104" s="571"/>
      <c r="K104" s="575" t="s">
        <v>1120</v>
      </c>
      <c r="L104" s="571"/>
      <c r="M104" s="571"/>
      <c r="N104" s="571"/>
      <c r="O104" s="571"/>
      <c r="P104" s="576"/>
      <c r="Q104" s="571" t="s">
        <v>820</v>
      </c>
      <c r="R104" s="571"/>
      <c r="S104" s="571" t="s">
        <v>863</v>
      </c>
      <c r="T104" s="630"/>
      <c r="U104" s="632"/>
      <c r="V104" s="577"/>
      <c r="W104" s="577" t="s">
        <v>864</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1328</v>
      </c>
      <c r="D105" s="572" t="s">
        <v>1329</v>
      </c>
      <c r="E105" s="636"/>
      <c r="F105" s="572"/>
      <c r="G105" s="572"/>
      <c r="H105" s="571" t="s">
        <v>1330</v>
      </c>
      <c r="I105" s="575"/>
      <c r="J105" s="571" t="s">
        <v>1331</v>
      </c>
      <c r="K105" s="575" t="s">
        <v>1054</v>
      </c>
      <c r="L105" s="571" t="s">
        <v>1332</v>
      </c>
      <c r="M105" s="571" t="s">
        <v>1333</v>
      </c>
      <c r="N105" s="571"/>
      <c r="O105" s="571"/>
      <c r="P105" s="576"/>
      <c r="Q105" s="571" t="s">
        <v>820</v>
      </c>
      <c r="R105" s="571" t="s">
        <v>864</v>
      </c>
      <c r="S105" s="583" t="s">
        <v>1054</v>
      </c>
      <c r="T105" s="637"/>
      <c r="U105" s="571"/>
      <c r="V105" s="578"/>
      <c r="W105" s="578" t="s">
        <v>864</v>
      </c>
      <c r="X105" s="579"/>
      <c r="Y105" s="638"/>
      <c r="Z105" s="571"/>
      <c r="AA105" s="581"/>
      <c r="AB105" s="571"/>
      <c r="AC105" s="577">
        <v>1</v>
      </c>
      <c r="AD105" s="577">
        <v>1</v>
      </c>
    </row>
    <row r="106" spans="1:1014" s="582" customFormat="1" ht="13.5" customHeight="1">
      <c r="A106" s="571">
        <v>88</v>
      </c>
      <c r="B106" s="572"/>
      <c r="C106" s="572" t="s">
        <v>972</v>
      </c>
      <c r="D106" s="572" t="s">
        <v>1334</v>
      </c>
      <c r="E106" s="572"/>
      <c r="F106" s="572"/>
      <c r="G106" s="572"/>
      <c r="H106" s="571" t="s">
        <v>1335</v>
      </c>
      <c r="I106" s="575"/>
      <c r="J106" s="571" t="s">
        <v>974</v>
      </c>
      <c r="K106" s="575" t="s">
        <v>975</v>
      </c>
      <c r="L106" s="571"/>
      <c r="M106" s="571"/>
      <c r="N106" s="571"/>
      <c r="O106" s="571"/>
      <c r="P106" s="576"/>
      <c r="Q106" s="571" t="s">
        <v>820</v>
      </c>
      <c r="R106" s="571" t="s">
        <v>864</v>
      </c>
      <c r="S106" s="583" t="s">
        <v>975</v>
      </c>
      <c r="T106" s="577"/>
      <c r="U106" s="571"/>
      <c r="V106" s="578"/>
      <c r="W106" s="578" t="s">
        <v>864</v>
      </c>
      <c r="X106" s="579"/>
      <c r="Y106" s="580"/>
      <c r="Z106" s="571"/>
      <c r="AA106" s="581"/>
      <c r="AB106" s="571"/>
      <c r="AC106" s="577">
        <v>1</v>
      </c>
      <c r="AD106" s="577">
        <v>1</v>
      </c>
    </row>
    <row r="107" spans="1:1014" s="582" customFormat="1" ht="13.5" customHeight="1">
      <c r="A107" s="571">
        <v>89</v>
      </c>
      <c r="B107" s="572"/>
      <c r="C107" s="572" t="s">
        <v>1336</v>
      </c>
      <c r="D107" s="572"/>
      <c r="E107" s="572"/>
      <c r="F107" s="572"/>
      <c r="G107" s="572"/>
      <c r="H107" s="571" t="s">
        <v>1337</v>
      </c>
      <c r="I107" s="575"/>
      <c r="J107" s="571" t="s">
        <v>1338</v>
      </c>
      <c r="K107" s="575" t="s">
        <v>1338</v>
      </c>
      <c r="L107" s="571"/>
      <c r="M107" s="571"/>
      <c r="N107" s="571"/>
      <c r="O107" s="571"/>
      <c r="P107" s="576"/>
      <c r="Q107" s="571" t="s">
        <v>820</v>
      </c>
      <c r="R107" s="571" t="s">
        <v>864</v>
      </c>
      <c r="S107" s="583" t="s">
        <v>1338</v>
      </c>
      <c r="T107" s="577"/>
      <c r="U107" s="571"/>
      <c r="V107" s="578"/>
      <c r="W107" s="578" t="s">
        <v>864</v>
      </c>
      <c r="X107" s="579"/>
      <c r="Y107" s="580"/>
      <c r="Z107" s="571"/>
      <c r="AA107" s="581"/>
      <c r="AB107" s="571"/>
      <c r="AC107" s="577">
        <v>1</v>
      </c>
      <c r="AD107" s="577">
        <v>1</v>
      </c>
    </row>
    <row r="108" spans="1:1014" s="582" customFormat="1" ht="13.5" customHeight="1">
      <c r="A108" s="571">
        <v>90</v>
      </c>
      <c r="B108" s="572"/>
      <c r="C108" s="572"/>
      <c r="D108" s="572" t="s">
        <v>1339</v>
      </c>
      <c r="E108" s="572"/>
      <c r="F108" s="572"/>
      <c r="G108" s="572"/>
      <c r="H108" s="571" t="s">
        <v>1340</v>
      </c>
      <c r="I108" s="575" t="s">
        <v>1341</v>
      </c>
      <c r="J108" s="571" t="s">
        <v>1342</v>
      </c>
      <c r="K108" s="575"/>
      <c r="L108" s="571"/>
      <c r="M108" s="571"/>
      <c r="N108" s="571"/>
      <c r="O108" s="571"/>
      <c r="P108" s="576"/>
      <c r="Q108" s="571" t="s">
        <v>820</v>
      </c>
      <c r="R108" s="571"/>
      <c r="S108" s="571" t="s">
        <v>863</v>
      </c>
      <c r="T108" s="577"/>
      <c r="U108" s="571"/>
      <c r="V108" s="578"/>
      <c r="W108" s="578" t="s">
        <v>864</v>
      </c>
      <c r="X108" s="579"/>
      <c r="Y108" s="580"/>
      <c r="Z108" s="571" t="s">
        <v>1076</v>
      </c>
      <c r="AA108" s="581"/>
      <c r="AB108" s="571"/>
      <c r="AC108" s="577"/>
      <c r="AD108" s="577">
        <v>1</v>
      </c>
    </row>
    <row r="109" spans="1:1014" s="582" customFormat="1" ht="13.5" customHeight="1">
      <c r="A109" s="571">
        <v>91</v>
      </c>
      <c r="B109" s="572"/>
      <c r="C109" s="572"/>
      <c r="D109" s="572" t="s">
        <v>1343</v>
      </c>
      <c r="E109" s="572"/>
      <c r="F109" s="572"/>
      <c r="G109" s="572"/>
      <c r="H109" s="571" t="s">
        <v>1344</v>
      </c>
      <c r="I109" s="575" t="s">
        <v>1345</v>
      </c>
      <c r="J109" s="571" t="s">
        <v>1346</v>
      </c>
      <c r="K109" s="575"/>
      <c r="L109" s="571"/>
      <c r="M109" s="571"/>
      <c r="N109" s="571"/>
      <c r="O109" s="571"/>
      <c r="P109" s="576"/>
      <c r="Q109" s="571" t="s">
        <v>820</v>
      </c>
      <c r="R109" s="571"/>
      <c r="S109" s="571" t="s">
        <v>863</v>
      </c>
      <c r="T109" s="577"/>
      <c r="U109" s="571"/>
      <c r="V109" s="578"/>
      <c r="W109" s="578" t="s">
        <v>864</v>
      </c>
      <c r="X109" s="579"/>
      <c r="Y109" s="580"/>
      <c r="Z109" s="571" t="s">
        <v>1347</v>
      </c>
      <c r="AA109" s="581"/>
      <c r="AB109" s="571"/>
      <c r="AC109" s="577"/>
      <c r="AD109" s="577">
        <v>1</v>
      </c>
    </row>
    <row r="110" spans="1:1014" s="582" customFormat="1" ht="13.5" customHeight="1">
      <c r="A110" s="571">
        <v>92</v>
      </c>
      <c r="B110" s="572"/>
      <c r="C110" s="572"/>
      <c r="D110" s="572" t="s">
        <v>1348</v>
      </c>
      <c r="E110" s="572"/>
      <c r="F110" s="572"/>
      <c r="G110" s="572"/>
      <c r="H110" s="571" t="s">
        <v>1349</v>
      </c>
      <c r="I110" s="575" t="s">
        <v>1350</v>
      </c>
      <c r="J110" s="571" t="s">
        <v>1351</v>
      </c>
      <c r="K110" s="575" t="s">
        <v>1352</v>
      </c>
      <c r="L110" s="571"/>
      <c r="M110" s="571"/>
      <c r="N110" s="571"/>
      <c r="O110" s="571"/>
      <c r="P110" s="576"/>
      <c r="Q110" s="571" t="s">
        <v>817</v>
      </c>
      <c r="R110" s="571"/>
      <c r="S110" s="571" t="s">
        <v>863</v>
      </c>
      <c r="T110" s="577"/>
      <c r="U110" s="571"/>
      <c r="V110" s="578"/>
      <c r="W110" s="578" t="s">
        <v>864</v>
      </c>
      <c r="X110" s="579"/>
      <c r="Y110" s="580"/>
      <c r="Z110" s="571"/>
      <c r="AA110" s="581"/>
      <c r="AB110" s="571"/>
      <c r="AC110" s="577"/>
      <c r="AD110" s="577">
        <v>1</v>
      </c>
    </row>
    <row r="111" spans="1:1014" s="582" customFormat="1" ht="13.5" customHeight="1">
      <c r="A111" s="571">
        <v>93</v>
      </c>
      <c r="B111" s="572"/>
      <c r="C111" s="572"/>
      <c r="D111" s="572" t="s">
        <v>1353</v>
      </c>
      <c r="E111" s="572" t="s">
        <v>1275</v>
      </c>
      <c r="F111" s="572"/>
      <c r="G111" s="572"/>
      <c r="H111" s="571" t="s">
        <v>1354</v>
      </c>
      <c r="I111" s="598"/>
      <c r="J111" s="571" t="s">
        <v>1355</v>
      </c>
      <c r="K111" s="575" t="s">
        <v>1356</v>
      </c>
      <c r="L111" s="571"/>
      <c r="M111" s="571"/>
      <c r="N111" s="571"/>
      <c r="O111" s="571"/>
      <c r="P111" s="576"/>
      <c r="Q111" s="571" t="s">
        <v>817</v>
      </c>
      <c r="R111" s="571" t="s">
        <v>864</v>
      </c>
      <c r="S111" s="583" t="s">
        <v>1264</v>
      </c>
      <c r="T111" s="577"/>
      <c r="U111" s="571"/>
      <c r="V111" s="578"/>
      <c r="W111" s="578" t="s">
        <v>864</v>
      </c>
      <c r="X111" s="579"/>
      <c r="Y111" s="580"/>
      <c r="Z111" s="571"/>
      <c r="AA111" s="581"/>
      <c r="AB111" s="571"/>
      <c r="AC111" s="577">
        <v>1</v>
      </c>
      <c r="AD111" s="577">
        <v>1</v>
      </c>
    </row>
    <row r="112" spans="1:1014" s="582" customFormat="1" ht="13.5" customHeight="1">
      <c r="A112" s="571">
        <v>94</v>
      </c>
      <c r="B112" s="572"/>
      <c r="C112" s="572"/>
      <c r="D112" s="572" t="s">
        <v>1357</v>
      </c>
      <c r="E112" s="572"/>
      <c r="F112" s="572"/>
      <c r="G112" s="572"/>
      <c r="H112" s="571" t="s">
        <v>1358</v>
      </c>
      <c r="I112" s="575" t="s">
        <v>1359</v>
      </c>
      <c r="J112" s="571" t="s">
        <v>1360</v>
      </c>
      <c r="K112" s="575"/>
      <c r="L112" s="571" t="s">
        <v>1361</v>
      </c>
      <c r="M112" s="571" t="s">
        <v>1362</v>
      </c>
      <c r="N112" s="571"/>
      <c r="O112" s="571"/>
      <c r="P112" s="576"/>
      <c r="Q112" s="571" t="s">
        <v>817</v>
      </c>
      <c r="R112" s="571"/>
      <c r="S112" s="571" t="s">
        <v>863</v>
      </c>
      <c r="T112" s="577"/>
      <c r="U112" s="571"/>
      <c r="V112" s="578"/>
      <c r="W112" s="578" t="s">
        <v>864</v>
      </c>
      <c r="X112" s="579"/>
      <c r="Y112" s="580"/>
      <c r="Z112" s="571"/>
      <c r="AA112" s="581"/>
      <c r="AB112" s="571"/>
      <c r="AC112" s="577">
        <v>1</v>
      </c>
      <c r="AD112" s="577">
        <v>1</v>
      </c>
    </row>
    <row r="113" spans="1:30" s="582" customFormat="1" ht="13.5" customHeight="1">
      <c r="A113" s="571">
        <v>95</v>
      </c>
      <c r="B113" s="572"/>
      <c r="C113" s="572" t="s">
        <v>1363</v>
      </c>
      <c r="D113" s="572"/>
      <c r="E113" s="572"/>
      <c r="F113" s="572"/>
      <c r="G113" s="572"/>
      <c r="H113" s="571" t="s">
        <v>1364</v>
      </c>
      <c r="I113" s="575"/>
      <c r="J113" s="571" t="s">
        <v>1365</v>
      </c>
      <c r="K113" s="575" t="s">
        <v>1366</v>
      </c>
      <c r="L113" s="571"/>
      <c r="M113" s="571"/>
      <c r="N113" s="571"/>
      <c r="O113" s="571"/>
      <c r="P113" s="576"/>
      <c r="Q113" s="571" t="s">
        <v>823</v>
      </c>
      <c r="R113" s="571" t="s">
        <v>864</v>
      </c>
      <c r="S113" s="583" t="s">
        <v>1366</v>
      </c>
      <c r="T113" s="637"/>
      <c r="U113" s="571"/>
      <c r="V113" s="578"/>
      <c r="W113" s="578" t="s">
        <v>864</v>
      </c>
      <c r="X113" s="579"/>
      <c r="Y113" s="638"/>
      <c r="Z113" s="571"/>
      <c r="AA113" s="581"/>
      <c r="AB113" s="571"/>
      <c r="AC113" s="577">
        <v>1</v>
      </c>
      <c r="AD113" s="577">
        <v>1</v>
      </c>
    </row>
    <row r="114" spans="1:30" s="582" customFormat="1" ht="13.5" customHeight="1">
      <c r="A114" s="571">
        <v>96</v>
      </c>
      <c r="B114" s="572"/>
      <c r="C114" s="572"/>
      <c r="D114" s="572" t="s">
        <v>1367</v>
      </c>
      <c r="E114" s="572"/>
      <c r="F114" s="572"/>
      <c r="G114" s="572"/>
      <c r="H114" s="571" t="s">
        <v>1368</v>
      </c>
      <c r="I114" s="575" t="s">
        <v>1369</v>
      </c>
      <c r="J114" s="571" t="s">
        <v>1370</v>
      </c>
      <c r="K114" s="575" t="s">
        <v>1371</v>
      </c>
      <c r="L114" s="571"/>
      <c r="M114" s="571"/>
      <c r="N114" s="571"/>
      <c r="O114" s="571"/>
      <c r="P114" s="576"/>
      <c r="Q114" s="571" t="s">
        <v>817</v>
      </c>
      <c r="R114" s="571"/>
      <c r="S114" s="571" t="s">
        <v>863</v>
      </c>
      <c r="T114" s="577"/>
      <c r="U114" s="571"/>
      <c r="V114" s="578"/>
      <c r="W114" s="578" t="s">
        <v>864</v>
      </c>
      <c r="X114" s="579"/>
      <c r="Y114" s="580"/>
      <c r="Z114" s="571" t="s">
        <v>1015</v>
      </c>
      <c r="AA114" s="581"/>
      <c r="AB114" s="571"/>
      <c r="AC114" s="577">
        <v>1</v>
      </c>
      <c r="AD114" s="577">
        <v>1</v>
      </c>
    </row>
    <row r="115" spans="1:30" s="582" customFormat="1" ht="13.5" customHeight="1">
      <c r="A115" s="571">
        <v>97</v>
      </c>
      <c r="B115" s="572"/>
      <c r="C115" s="572"/>
      <c r="D115" s="572" t="s">
        <v>1372</v>
      </c>
      <c r="E115" s="572"/>
      <c r="F115" s="572"/>
      <c r="G115" s="572"/>
      <c r="H115" s="571" t="s">
        <v>1373</v>
      </c>
      <c r="I115" s="575" t="s">
        <v>1374</v>
      </c>
      <c r="J115" s="571" t="s">
        <v>1375</v>
      </c>
      <c r="K115" s="575"/>
      <c r="L115" s="571"/>
      <c r="M115" s="571"/>
      <c r="N115" s="571"/>
      <c r="O115" s="571"/>
      <c r="P115" s="576"/>
      <c r="Q115" s="571" t="s">
        <v>817</v>
      </c>
      <c r="R115" s="571"/>
      <c r="S115" s="571" t="s">
        <v>863</v>
      </c>
      <c r="T115" s="577"/>
      <c r="U115" s="571"/>
      <c r="V115" s="578"/>
      <c r="W115" s="578" t="s">
        <v>864</v>
      </c>
      <c r="X115" s="579"/>
      <c r="Y115" s="580"/>
      <c r="Z115" s="571"/>
      <c r="AA115" s="581"/>
      <c r="AB115" s="571"/>
      <c r="AC115" s="577">
        <v>1</v>
      </c>
      <c r="AD115" s="577">
        <v>1</v>
      </c>
    </row>
    <row r="116" spans="1:30" s="582" customFormat="1" ht="13.5" customHeight="1">
      <c r="A116" s="571">
        <v>98</v>
      </c>
      <c r="B116" s="572"/>
      <c r="C116" s="572"/>
      <c r="D116" s="572" t="s">
        <v>1376</v>
      </c>
      <c r="E116" s="572"/>
      <c r="F116" s="572"/>
      <c r="G116" s="572"/>
      <c r="H116" s="571" t="s">
        <v>1377</v>
      </c>
      <c r="I116" s="575" t="s">
        <v>1378</v>
      </c>
      <c r="J116" s="571" t="s">
        <v>1379</v>
      </c>
      <c r="K116" s="575"/>
      <c r="L116" s="571"/>
      <c r="M116" s="571"/>
      <c r="N116" s="571"/>
      <c r="O116" s="571"/>
      <c r="P116" s="576"/>
      <c r="Q116" s="571" t="s">
        <v>817</v>
      </c>
      <c r="R116" s="571"/>
      <c r="S116" s="571" t="s">
        <v>1380</v>
      </c>
      <c r="T116" s="577"/>
      <c r="U116" s="571"/>
      <c r="V116" s="578"/>
      <c r="W116" s="578" t="s">
        <v>864</v>
      </c>
      <c r="X116" s="579"/>
      <c r="Y116" s="580"/>
      <c r="Z116" s="571"/>
      <c r="AA116" s="581"/>
      <c r="AB116" s="571"/>
      <c r="AC116" s="577">
        <v>1</v>
      </c>
      <c r="AD116" s="577">
        <v>1</v>
      </c>
    </row>
    <row r="117" spans="1:30" s="582" customFormat="1" ht="13.5" customHeight="1">
      <c r="A117" s="571">
        <v>99</v>
      </c>
      <c r="B117" s="572"/>
      <c r="C117" s="572"/>
      <c r="D117" s="572" t="s">
        <v>875</v>
      </c>
      <c r="E117" s="572"/>
      <c r="F117" s="572"/>
      <c r="G117" s="572"/>
      <c r="H117" s="571" t="s">
        <v>1381</v>
      </c>
      <c r="I117" s="626" t="s">
        <v>1382</v>
      </c>
      <c r="J117" s="571" t="s">
        <v>875</v>
      </c>
      <c r="K117" s="575"/>
      <c r="L117" s="571"/>
      <c r="M117" s="571"/>
      <c r="N117" s="571"/>
      <c r="O117" s="571"/>
      <c r="P117" s="576"/>
      <c r="Q117" s="571" t="s">
        <v>820</v>
      </c>
      <c r="R117" s="571"/>
      <c r="S117" s="571" t="s">
        <v>863</v>
      </c>
      <c r="T117" s="577"/>
      <c r="U117" s="571"/>
      <c r="V117" s="578"/>
      <c r="W117" s="578" t="s">
        <v>864</v>
      </c>
      <c r="X117" s="579"/>
      <c r="Y117" s="580"/>
      <c r="Z117" s="571"/>
      <c r="AA117" s="581"/>
      <c r="AB117" s="571"/>
      <c r="AC117" s="577">
        <v>1</v>
      </c>
      <c r="AD117" s="577">
        <v>1</v>
      </c>
    </row>
    <row r="118" spans="1:30" s="582" customFormat="1" ht="13.5" customHeight="1">
      <c r="A118" s="571">
        <v>100</v>
      </c>
      <c r="B118" s="572"/>
      <c r="C118" s="572"/>
      <c r="D118" s="572" t="s">
        <v>1383</v>
      </c>
      <c r="E118" s="572"/>
      <c r="F118" s="572"/>
      <c r="G118" s="572"/>
      <c r="H118" s="571" t="s">
        <v>1384</v>
      </c>
      <c r="I118" s="575"/>
      <c r="J118" s="571" t="s">
        <v>1385</v>
      </c>
      <c r="K118" s="575"/>
      <c r="L118" s="571"/>
      <c r="M118" s="571"/>
      <c r="N118" s="571"/>
      <c r="O118" s="571"/>
      <c r="P118" s="576"/>
      <c r="Q118" s="571" t="s">
        <v>817</v>
      </c>
      <c r="R118" s="571"/>
      <c r="S118" s="571" t="s">
        <v>863</v>
      </c>
      <c r="T118" s="577"/>
      <c r="U118" s="571"/>
      <c r="V118" s="578"/>
      <c r="W118" s="578" t="s">
        <v>864</v>
      </c>
      <c r="X118" s="579"/>
      <c r="Y118" s="580"/>
      <c r="Z118" s="571"/>
      <c r="AA118" s="581"/>
      <c r="AB118" s="571"/>
      <c r="AC118" s="577">
        <v>1</v>
      </c>
      <c r="AD118" s="577">
        <v>1</v>
      </c>
    </row>
    <row r="119" spans="1:30" s="582" customFormat="1" ht="12.95" customHeight="1">
      <c r="A119" s="571">
        <v>101</v>
      </c>
      <c r="B119" s="572"/>
      <c r="C119" s="572"/>
      <c r="D119" s="572" t="s">
        <v>1386</v>
      </c>
      <c r="E119" s="572"/>
      <c r="F119" s="572"/>
      <c r="G119" s="572"/>
      <c r="H119" s="571" t="s">
        <v>1387</v>
      </c>
      <c r="I119" s="575"/>
      <c r="J119" s="571" t="s">
        <v>1388</v>
      </c>
      <c r="K119" s="575"/>
      <c r="L119" s="571"/>
      <c r="M119" s="571"/>
      <c r="N119" s="571"/>
      <c r="O119" s="571"/>
      <c r="P119" s="576"/>
      <c r="Q119" s="571" t="s">
        <v>817</v>
      </c>
      <c r="R119" s="571"/>
      <c r="S119" s="571" t="s">
        <v>863</v>
      </c>
      <c r="T119" s="577"/>
      <c r="U119" s="571"/>
      <c r="V119" s="578"/>
      <c r="W119" s="578" t="s">
        <v>864</v>
      </c>
      <c r="X119" s="579"/>
      <c r="Y119" s="580"/>
      <c r="Z119" s="571"/>
      <c r="AA119" s="581"/>
      <c r="AB119" s="571"/>
      <c r="AC119" s="577">
        <v>1</v>
      </c>
      <c r="AD119" s="577">
        <v>1</v>
      </c>
    </row>
    <row r="120" spans="1:30" s="224" customFormat="1" ht="13.5" customHeight="1">
      <c r="A120" s="225">
        <v>102</v>
      </c>
      <c r="B120" s="217" t="s">
        <v>1389</v>
      </c>
      <c r="C120" s="216"/>
      <c r="D120" s="241"/>
      <c r="E120" s="241"/>
      <c r="F120" s="241"/>
      <c r="G120" s="241"/>
      <c r="H120" s="741" t="s">
        <v>1390</v>
      </c>
      <c r="I120" s="740" t="s">
        <v>1341</v>
      </c>
      <c r="J120" s="741"/>
      <c r="K120" s="740" t="s">
        <v>1391</v>
      </c>
      <c r="L120" s="741"/>
      <c r="M120" s="741"/>
      <c r="N120" s="741"/>
      <c r="O120" s="741"/>
      <c r="P120" s="744"/>
      <c r="Q120" s="741" t="s">
        <v>820</v>
      </c>
      <c r="R120" s="741"/>
      <c r="S120" s="741" t="s">
        <v>863</v>
      </c>
      <c r="T120" s="742"/>
      <c r="U120" s="748"/>
      <c r="V120" s="745"/>
      <c r="W120" s="745" t="s">
        <v>864</v>
      </c>
      <c r="X120" s="232"/>
      <c r="Y120" s="379" t="s">
        <v>1392</v>
      </c>
      <c r="Z120" s="385" t="s">
        <v>1347</v>
      </c>
      <c r="AA120" s="747"/>
      <c r="AB120" s="741"/>
      <c r="AC120" s="742"/>
      <c r="AD120" s="742">
        <v>1</v>
      </c>
    </row>
    <row r="121" spans="1:30" s="582" customFormat="1" ht="13.5" customHeight="1">
      <c r="A121" s="571">
        <v>103</v>
      </c>
      <c r="B121" s="572" t="s">
        <v>1393</v>
      </c>
      <c r="C121" s="573"/>
      <c r="D121" s="573"/>
      <c r="E121" s="573"/>
      <c r="F121" s="573"/>
      <c r="G121" s="573"/>
      <c r="H121" s="571" t="s">
        <v>1394</v>
      </c>
      <c r="I121" s="598"/>
      <c r="J121" s="571"/>
      <c r="K121" s="575" t="s">
        <v>1395</v>
      </c>
      <c r="L121" s="571"/>
      <c r="M121" s="571"/>
      <c r="N121" s="571"/>
      <c r="O121" s="571"/>
      <c r="P121" s="576"/>
      <c r="Q121" s="571" t="s">
        <v>823</v>
      </c>
      <c r="R121" s="571" t="s">
        <v>864</v>
      </c>
      <c r="S121" s="599" t="s">
        <v>1395</v>
      </c>
      <c r="T121" s="577"/>
      <c r="U121" s="639"/>
      <c r="V121" s="578"/>
      <c r="W121" s="578" t="s">
        <v>864</v>
      </c>
      <c r="X121" s="579"/>
      <c r="Y121" s="580"/>
      <c r="Z121" s="571"/>
      <c r="AA121" s="581"/>
      <c r="AB121" s="571"/>
      <c r="AC121" s="577"/>
      <c r="AD121" s="577">
        <v>1</v>
      </c>
    </row>
    <row r="122" spans="1:30" s="582" customFormat="1" ht="13.5" customHeight="1">
      <c r="A122" s="571">
        <v>104</v>
      </c>
      <c r="B122" s="573"/>
      <c r="C122" s="572" t="s">
        <v>1304</v>
      </c>
      <c r="D122" s="572"/>
      <c r="E122" s="572"/>
      <c r="F122" s="572"/>
      <c r="G122" s="572"/>
      <c r="H122" s="571" t="s">
        <v>1396</v>
      </c>
      <c r="I122" s="598"/>
      <c r="J122" s="571"/>
      <c r="K122" s="575" t="s">
        <v>1303</v>
      </c>
      <c r="L122" s="571"/>
      <c r="M122" s="571"/>
      <c r="N122" s="571"/>
      <c r="O122" s="571"/>
      <c r="P122" s="576"/>
      <c r="Q122" s="640" t="s">
        <v>817</v>
      </c>
      <c r="R122" s="571" t="s">
        <v>864</v>
      </c>
      <c r="S122" s="599" t="s">
        <v>1303</v>
      </c>
      <c r="T122" s="577"/>
      <c r="U122" s="577"/>
      <c r="V122" s="578"/>
      <c r="W122" s="578" t="s">
        <v>864</v>
      </c>
      <c r="X122" s="579"/>
      <c r="Y122" s="641" t="s">
        <v>1397</v>
      </c>
      <c r="Z122" s="571"/>
      <c r="AA122" s="581"/>
      <c r="AB122" s="571"/>
      <c r="AC122" s="577"/>
      <c r="AD122" s="577">
        <v>1</v>
      </c>
    </row>
    <row r="123" spans="1:30" s="582" customFormat="1" ht="13.5" customHeight="1">
      <c r="A123" s="571">
        <v>105</v>
      </c>
      <c r="B123" s="573"/>
      <c r="C123" s="572" t="s">
        <v>831</v>
      </c>
      <c r="D123" s="572"/>
      <c r="E123" s="572"/>
      <c r="F123" s="572"/>
      <c r="G123" s="572"/>
      <c r="H123" s="571" t="s">
        <v>1398</v>
      </c>
      <c r="I123" s="598"/>
      <c r="J123" s="571"/>
      <c r="K123" s="575" t="s">
        <v>1218</v>
      </c>
      <c r="L123" s="571"/>
      <c r="M123" s="571"/>
      <c r="N123" s="571"/>
      <c r="O123" s="571"/>
      <c r="P123" s="576"/>
      <c r="Q123" s="571" t="s">
        <v>817</v>
      </c>
      <c r="R123" s="571"/>
      <c r="S123" s="571" t="s">
        <v>863</v>
      </c>
      <c r="T123" s="577"/>
      <c r="U123" s="639"/>
      <c r="V123" s="578"/>
      <c r="W123" s="578" t="s">
        <v>864</v>
      </c>
      <c r="X123" s="579"/>
      <c r="Y123" s="580"/>
      <c r="Z123" s="571"/>
      <c r="AA123" s="581"/>
      <c r="AB123" s="571"/>
      <c r="AC123" s="577"/>
      <c r="AD123" s="577">
        <v>1</v>
      </c>
    </row>
    <row r="124" spans="1:30" s="582" customFormat="1" ht="13.5" customHeight="1">
      <c r="A124" s="571">
        <v>106</v>
      </c>
      <c r="B124" s="572"/>
      <c r="C124" s="572" t="s">
        <v>1399</v>
      </c>
      <c r="D124" s="572"/>
      <c r="E124" s="572"/>
      <c r="F124" s="572"/>
      <c r="G124" s="572"/>
      <c r="H124" s="571" t="s">
        <v>1400</v>
      </c>
      <c r="I124" s="598" t="s">
        <v>1401</v>
      </c>
      <c r="J124" s="571"/>
      <c r="K124" s="575" t="s">
        <v>1352</v>
      </c>
      <c r="L124" s="571"/>
      <c r="M124" s="571"/>
      <c r="N124" s="571"/>
      <c r="O124" s="571"/>
      <c r="P124" s="576"/>
      <c r="Q124" s="571" t="s">
        <v>820</v>
      </c>
      <c r="R124" s="571"/>
      <c r="S124" s="571" t="s">
        <v>863</v>
      </c>
      <c r="T124" s="577"/>
      <c r="U124" s="577"/>
      <c r="V124" s="578"/>
      <c r="W124" s="578" t="s">
        <v>864</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741" t="s">
        <v>1402</v>
      </c>
      <c r="I125" s="749"/>
      <c r="J125" s="741"/>
      <c r="K125" s="740" t="s">
        <v>1403</v>
      </c>
      <c r="L125" s="741"/>
      <c r="M125" s="741"/>
      <c r="N125" s="741"/>
      <c r="O125" s="741"/>
      <c r="P125" s="744"/>
      <c r="Q125" s="741" t="s">
        <v>823</v>
      </c>
      <c r="R125" s="741" t="s">
        <v>864</v>
      </c>
      <c r="S125" s="378" t="s">
        <v>1403</v>
      </c>
      <c r="T125" s="742"/>
      <c r="U125" s="259"/>
      <c r="V125" s="260" t="s">
        <v>864</v>
      </c>
      <c r="W125" s="260" t="s">
        <v>864</v>
      </c>
      <c r="X125" s="232"/>
      <c r="Y125" s="746"/>
      <c r="Z125" s="741"/>
      <c r="AA125" s="245"/>
      <c r="AB125" s="741"/>
      <c r="AC125" s="742"/>
      <c r="AD125" s="742">
        <v>1</v>
      </c>
    </row>
    <row r="126" spans="1:30" s="224" customFormat="1" ht="13.5" customHeight="1">
      <c r="A126" s="225">
        <v>108</v>
      </c>
      <c r="B126" s="217"/>
      <c r="C126" s="217" t="s">
        <v>1404</v>
      </c>
      <c r="D126" s="241"/>
      <c r="E126" s="219"/>
      <c r="F126" s="241"/>
      <c r="G126" s="241"/>
      <c r="H126" s="741" t="s">
        <v>1405</v>
      </c>
      <c r="I126" s="749"/>
      <c r="J126" s="741"/>
      <c r="K126" s="740" t="s">
        <v>1218</v>
      </c>
      <c r="L126" s="741"/>
      <c r="M126" s="741"/>
      <c r="N126" s="741"/>
      <c r="O126" s="741"/>
      <c r="P126" s="744"/>
      <c r="Q126" s="741" t="s">
        <v>820</v>
      </c>
      <c r="R126" s="741"/>
      <c r="S126" s="740" t="s">
        <v>863</v>
      </c>
      <c r="T126" s="742"/>
      <c r="U126" s="742"/>
      <c r="V126" s="745"/>
      <c r="W126" s="260" t="s">
        <v>864</v>
      </c>
      <c r="X126" s="232"/>
      <c r="Y126" s="266" t="s">
        <v>1406</v>
      </c>
      <c r="Z126" s="741" t="s">
        <v>1407</v>
      </c>
      <c r="AA126" s="747"/>
      <c r="AB126" s="741"/>
      <c r="AC126" s="742"/>
      <c r="AD126" s="742">
        <v>1</v>
      </c>
    </row>
    <row r="127" spans="1:30" s="582" customFormat="1" ht="13.5" customHeight="1">
      <c r="A127" s="571">
        <v>109</v>
      </c>
      <c r="B127" s="572"/>
      <c r="C127" s="572" t="s">
        <v>1408</v>
      </c>
      <c r="D127" s="572"/>
      <c r="E127" s="572"/>
      <c r="F127" s="572"/>
      <c r="G127" s="572"/>
      <c r="H127" s="571"/>
      <c r="I127" s="598"/>
      <c r="J127" s="571"/>
      <c r="K127" s="575" t="s">
        <v>1409</v>
      </c>
      <c r="L127" s="571"/>
      <c r="M127" s="571"/>
      <c r="N127" s="571"/>
      <c r="O127" s="571"/>
      <c r="P127" s="576"/>
      <c r="Q127" s="571" t="s">
        <v>817</v>
      </c>
      <c r="R127" s="571" t="s">
        <v>864</v>
      </c>
      <c r="S127" s="583" t="s">
        <v>1409</v>
      </c>
      <c r="T127" s="577"/>
      <c r="U127" s="577"/>
      <c r="V127" s="578"/>
      <c r="W127" s="578" t="s">
        <v>864</v>
      </c>
      <c r="X127" s="579"/>
      <c r="Y127" s="580"/>
      <c r="Z127" s="571"/>
      <c r="AA127" s="581"/>
      <c r="AB127" s="571"/>
      <c r="AC127" s="577"/>
      <c r="AD127" s="577">
        <v>1</v>
      </c>
    </row>
    <row r="128" spans="1:30" s="582" customFormat="1" ht="13.5" customHeight="1">
      <c r="A128" s="571">
        <v>110</v>
      </c>
      <c r="B128" s="572"/>
      <c r="C128" s="572"/>
      <c r="D128" s="572" t="s">
        <v>1410</v>
      </c>
      <c r="E128" s="572"/>
      <c r="F128" s="572"/>
      <c r="G128" s="572"/>
      <c r="H128" s="571" t="s">
        <v>1411</v>
      </c>
      <c r="I128" s="598"/>
      <c r="J128" s="571"/>
      <c r="K128" s="575" t="s">
        <v>1412</v>
      </c>
      <c r="L128" s="571"/>
      <c r="M128" s="571"/>
      <c r="N128" s="571"/>
      <c r="O128" s="571"/>
      <c r="P128" s="576"/>
      <c r="Q128" s="571" t="s">
        <v>823</v>
      </c>
      <c r="R128" s="571" t="s">
        <v>864</v>
      </c>
      <c r="S128" s="599" t="s">
        <v>1412</v>
      </c>
      <c r="T128" s="577"/>
      <c r="U128" s="577"/>
      <c r="V128" s="578"/>
      <c r="W128" s="578" t="s">
        <v>864</v>
      </c>
      <c r="X128" s="579"/>
      <c r="Y128" s="580"/>
      <c r="Z128" s="571"/>
      <c r="AA128" s="581"/>
      <c r="AB128" s="571"/>
      <c r="AC128" s="577"/>
      <c r="AD128" s="577">
        <v>1</v>
      </c>
    </row>
    <row r="129" spans="1:30" s="582" customFormat="1" ht="13.5" customHeight="1">
      <c r="A129" s="571">
        <v>111</v>
      </c>
      <c r="B129" s="572"/>
      <c r="C129" s="572"/>
      <c r="D129" s="572"/>
      <c r="E129" s="572" t="s">
        <v>1071</v>
      </c>
      <c r="F129" s="572"/>
      <c r="G129" s="572"/>
      <c r="H129" s="571" t="s">
        <v>1072</v>
      </c>
      <c r="I129" s="598" t="s">
        <v>1413</v>
      </c>
      <c r="J129" s="571"/>
      <c r="K129" s="575" t="s">
        <v>908</v>
      </c>
      <c r="L129" s="571"/>
      <c r="M129" s="571"/>
      <c r="N129" s="571"/>
      <c r="O129" s="571"/>
      <c r="P129" s="576"/>
      <c r="Q129" s="571" t="s">
        <v>820</v>
      </c>
      <c r="R129" s="571"/>
      <c r="S129" s="571" t="s">
        <v>863</v>
      </c>
      <c r="T129" s="577"/>
      <c r="U129" s="577" t="s">
        <v>1414</v>
      </c>
      <c r="V129" s="578"/>
      <c r="W129" s="578" t="s">
        <v>864</v>
      </c>
      <c r="X129" s="579"/>
      <c r="Y129" s="580" t="s">
        <v>1075</v>
      </c>
      <c r="Z129" s="571" t="s">
        <v>1076</v>
      </c>
      <c r="AA129" s="581"/>
      <c r="AB129" s="571"/>
      <c r="AC129" s="577"/>
      <c r="AD129" s="577">
        <v>1</v>
      </c>
    </row>
    <row r="130" spans="1:30" s="582" customFormat="1" ht="13.5" customHeight="1">
      <c r="A130" s="571">
        <v>112</v>
      </c>
      <c r="B130" s="572"/>
      <c r="C130" s="572"/>
      <c r="D130" s="572"/>
      <c r="E130" s="572" t="s">
        <v>1077</v>
      </c>
      <c r="F130" s="572"/>
      <c r="G130" s="572"/>
      <c r="H130" s="571" t="s">
        <v>1078</v>
      </c>
      <c r="I130" s="598" t="s">
        <v>1359</v>
      </c>
      <c r="J130" s="571"/>
      <c r="K130" s="575" t="s">
        <v>1080</v>
      </c>
      <c r="L130" s="571"/>
      <c r="M130" s="571"/>
      <c r="N130" s="571"/>
      <c r="O130" s="571"/>
      <c r="P130" s="576"/>
      <c r="Q130" s="571" t="s">
        <v>820</v>
      </c>
      <c r="R130" s="571"/>
      <c r="S130" s="571" t="s">
        <v>863</v>
      </c>
      <c r="T130" s="577"/>
      <c r="U130" s="577"/>
      <c r="V130" s="578"/>
      <c r="W130" s="578" t="s">
        <v>864</v>
      </c>
      <c r="X130" s="579"/>
      <c r="Y130" s="580"/>
      <c r="Z130" s="571"/>
      <c r="AA130" s="581"/>
      <c r="AB130" s="571"/>
      <c r="AC130" s="577"/>
      <c r="AD130" s="577">
        <v>1</v>
      </c>
    </row>
    <row r="131" spans="1:30" s="582" customFormat="1" ht="13.5" customHeight="1">
      <c r="A131" s="571">
        <v>113</v>
      </c>
      <c r="B131" s="572"/>
      <c r="C131" s="572"/>
      <c r="D131" s="572" t="s">
        <v>1259</v>
      </c>
      <c r="E131" s="572" t="s">
        <v>1275</v>
      </c>
      <c r="F131" s="572"/>
      <c r="G131" s="572"/>
      <c r="H131" s="571" t="s">
        <v>1415</v>
      </c>
      <c r="I131" s="598"/>
      <c r="J131" s="571"/>
      <c r="K131" s="575" t="s">
        <v>1264</v>
      </c>
      <c r="L131" s="571"/>
      <c r="M131" s="571"/>
      <c r="N131" s="571"/>
      <c r="O131" s="571"/>
      <c r="P131" s="576"/>
      <c r="Q131" s="571" t="s">
        <v>823</v>
      </c>
      <c r="R131" s="571" t="s">
        <v>864</v>
      </c>
      <c r="S131" s="583" t="s">
        <v>1264</v>
      </c>
      <c r="T131" s="577"/>
      <c r="U131" s="577"/>
      <c r="V131" s="578"/>
      <c r="W131" s="578" t="s">
        <v>864</v>
      </c>
      <c r="X131" s="579"/>
      <c r="Y131" s="642" t="s">
        <v>1416</v>
      </c>
      <c r="Z131" s="640" t="s">
        <v>1417</v>
      </c>
      <c r="AA131" s="581" t="s">
        <v>1265</v>
      </c>
      <c r="AB131" s="571"/>
      <c r="AC131" s="577"/>
      <c r="AD131" s="577">
        <v>1</v>
      </c>
    </row>
    <row r="132" spans="1:30" s="582" customFormat="1" ht="13.5" customHeight="1">
      <c r="A132" s="571">
        <v>114</v>
      </c>
      <c r="B132" s="572"/>
      <c r="C132" s="572"/>
      <c r="D132" s="572" t="s">
        <v>1051</v>
      </c>
      <c r="E132" s="572"/>
      <c r="F132" s="572"/>
      <c r="G132" s="572"/>
      <c r="H132" s="571" t="s">
        <v>1418</v>
      </c>
      <c r="I132" s="598"/>
      <c r="J132" s="571"/>
      <c r="K132" s="575" t="s">
        <v>1419</v>
      </c>
      <c r="L132" s="571"/>
      <c r="M132" s="571"/>
      <c r="N132" s="571"/>
      <c r="O132" s="571"/>
      <c r="P132" s="576"/>
      <c r="Q132" s="571" t="s">
        <v>817</v>
      </c>
      <c r="R132" s="571" t="s">
        <v>864</v>
      </c>
      <c r="S132" s="599" t="s">
        <v>1419</v>
      </c>
      <c r="T132" s="577"/>
      <c r="U132" s="577"/>
      <c r="V132" s="578"/>
      <c r="W132" s="578" t="s">
        <v>864</v>
      </c>
      <c r="X132" s="579"/>
      <c r="Y132" s="580"/>
      <c r="Z132" s="571"/>
      <c r="AA132" s="581"/>
      <c r="AB132" s="571"/>
      <c r="AC132" s="577"/>
      <c r="AD132" s="577">
        <v>1</v>
      </c>
    </row>
    <row r="133" spans="1:30" s="582" customFormat="1" ht="13.5" customHeight="1">
      <c r="A133" s="571">
        <v>115</v>
      </c>
      <c r="B133" s="572"/>
      <c r="C133" s="572"/>
      <c r="D133" s="572"/>
      <c r="E133" s="572" t="s">
        <v>1081</v>
      </c>
      <c r="F133" s="572" t="s">
        <v>1420</v>
      </c>
      <c r="G133" s="572"/>
      <c r="H133" s="571"/>
      <c r="I133" s="598"/>
      <c r="J133" s="571"/>
      <c r="K133" s="575" t="s">
        <v>1082</v>
      </c>
      <c r="L133" s="571"/>
      <c r="M133" s="571"/>
      <c r="N133" s="571"/>
      <c r="O133" s="571"/>
      <c r="P133" s="576"/>
      <c r="Q133" s="571" t="s">
        <v>817</v>
      </c>
      <c r="R133" s="571" t="s">
        <v>864</v>
      </c>
      <c r="S133" s="583" t="s">
        <v>1082</v>
      </c>
      <c r="T133" s="577"/>
      <c r="U133" s="577"/>
      <c r="V133" s="578"/>
      <c r="W133" s="578" t="s">
        <v>864</v>
      </c>
      <c r="X133" s="579"/>
      <c r="Y133" s="580"/>
      <c r="Z133" s="571"/>
      <c r="AA133" s="581"/>
      <c r="AB133" s="571"/>
      <c r="AC133" s="577"/>
      <c r="AD133" s="577">
        <v>1</v>
      </c>
    </row>
    <row r="134" spans="1:30" s="582" customFormat="1" ht="13.5" customHeight="1">
      <c r="A134" s="571">
        <v>116</v>
      </c>
      <c r="B134" s="572"/>
      <c r="C134" s="572"/>
      <c r="D134" s="572"/>
      <c r="E134" s="572" t="s">
        <v>1106</v>
      </c>
      <c r="F134" s="572" t="s">
        <v>1421</v>
      </c>
      <c r="G134" s="572"/>
      <c r="H134" s="571"/>
      <c r="I134" s="598"/>
      <c r="J134" s="571"/>
      <c r="K134" s="575" t="s">
        <v>1107</v>
      </c>
      <c r="L134" s="571"/>
      <c r="M134" s="571"/>
      <c r="N134" s="571"/>
      <c r="O134" s="571"/>
      <c r="P134" s="576"/>
      <c r="Q134" s="571" t="s">
        <v>817</v>
      </c>
      <c r="R134" s="571" t="s">
        <v>864</v>
      </c>
      <c r="S134" s="583" t="s">
        <v>1107</v>
      </c>
      <c r="T134" s="577"/>
      <c r="U134" s="577"/>
      <c r="V134" s="578"/>
      <c r="W134" s="578" t="s">
        <v>864</v>
      </c>
      <c r="X134" s="579"/>
      <c r="Y134" s="580"/>
      <c r="Z134" s="571"/>
      <c r="AA134" s="581"/>
      <c r="AB134" s="571"/>
      <c r="AC134" s="577"/>
      <c r="AD134" s="577">
        <v>1</v>
      </c>
    </row>
    <row r="135" spans="1:30" s="582" customFormat="1" ht="13.5" customHeight="1">
      <c r="A135" s="571">
        <v>117</v>
      </c>
      <c r="B135" s="572"/>
      <c r="C135" s="572"/>
      <c r="D135" s="572" t="s">
        <v>1422</v>
      </c>
      <c r="E135" s="572"/>
      <c r="F135" s="572"/>
      <c r="G135" s="572"/>
      <c r="H135" s="571"/>
      <c r="I135" s="598"/>
      <c r="J135" s="571"/>
      <c r="K135" s="575" t="s">
        <v>1423</v>
      </c>
      <c r="L135" s="571"/>
      <c r="M135" s="571"/>
      <c r="N135" s="571"/>
      <c r="O135" s="571"/>
      <c r="P135" s="576"/>
      <c r="Q135" s="571" t="s">
        <v>817</v>
      </c>
      <c r="R135" s="571" t="s">
        <v>864</v>
      </c>
      <c r="S135" s="599" t="s">
        <v>1423</v>
      </c>
      <c r="T135" s="577"/>
      <c r="U135" s="577"/>
      <c r="V135" s="578"/>
      <c r="W135" s="578" t="s">
        <v>864</v>
      </c>
      <c r="X135" s="579"/>
      <c r="Y135" s="580"/>
      <c r="Z135" s="580" t="s">
        <v>1424</v>
      </c>
      <c r="AA135" s="581"/>
      <c r="AB135" s="571"/>
      <c r="AC135" s="577"/>
      <c r="AD135" s="577">
        <v>1</v>
      </c>
    </row>
    <row r="136" spans="1:30" s="582" customFormat="1" ht="13.5" customHeight="1">
      <c r="A136" s="571">
        <v>118</v>
      </c>
      <c r="B136" s="572"/>
      <c r="C136" s="572"/>
      <c r="D136" s="572"/>
      <c r="E136" s="572" t="s">
        <v>1304</v>
      </c>
      <c r="F136" s="572"/>
      <c r="G136" s="572"/>
      <c r="H136" s="571" t="s">
        <v>1425</v>
      </c>
      <c r="I136" s="598"/>
      <c r="J136" s="571"/>
      <c r="K136" s="575" t="s">
        <v>1303</v>
      </c>
      <c r="L136" s="571"/>
      <c r="M136" s="571"/>
      <c r="N136" s="571"/>
      <c r="O136" s="571"/>
      <c r="P136" s="576"/>
      <c r="Q136" s="571" t="s">
        <v>820</v>
      </c>
      <c r="R136" s="571" t="s">
        <v>864</v>
      </c>
      <c r="S136" s="583" t="s">
        <v>1303</v>
      </c>
      <c r="T136" s="577"/>
      <c r="U136" s="577"/>
      <c r="V136" s="578"/>
      <c r="W136" s="578" t="s">
        <v>864</v>
      </c>
      <c r="X136" s="579"/>
      <c r="Y136" s="580"/>
      <c r="Z136" s="571"/>
      <c r="AA136" s="581"/>
      <c r="AB136" s="571"/>
      <c r="AC136" s="577"/>
      <c r="AD136" s="577">
        <v>1</v>
      </c>
    </row>
    <row r="137" spans="1:30" s="582" customFormat="1" ht="13.5" customHeight="1">
      <c r="A137" s="571">
        <v>119</v>
      </c>
      <c r="B137" s="572"/>
      <c r="C137" s="572"/>
      <c r="D137" s="572"/>
      <c r="E137" s="572" t="s">
        <v>1426</v>
      </c>
      <c r="F137" s="572"/>
      <c r="G137" s="572"/>
      <c r="H137" s="571" t="s">
        <v>1427</v>
      </c>
      <c r="I137" s="598">
        <v>10000668540</v>
      </c>
      <c r="J137" s="571"/>
      <c r="K137" s="575" t="s">
        <v>1218</v>
      </c>
      <c r="L137" s="571"/>
      <c r="M137" s="571"/>
      <c r="N137" s="571"/>
      <c r="O137" s="571"/>
      <c r="P137" s="576"/>
      <c r="Q137" s="571" t="s">
        <v>817</v>
      </c>
      <c r="R137" s="571"/>
      <c r="S137" s="571" t="s">
        <v>863</v>
      </c>
      <c r="T137" s="577"/>
      <c r="U137" s="577"/>
      <c r="V137" s="578"/>
      <c r="W137" s="578" t="s">
        <v>864</v>
      </c>
      <c r="X137" s="579"/>
      <c r="Y137" s="580" t="s">
        <v>1428</v>
      </c>
      <c r="Z137" s="571" t="s">
        <v>1429</v>
      </c>
      <c r="AA137" s="581"/>
      <c r="AB137" s="571"/>
      <c r="AC137" s="577"/>
      <c r="AD137" s="577">
        <v>1</v>
      </c>
    </row>
    <row r="138" spans="1:30" s="582" customFormat="1" ht="13.5" customHeight="1">
      <c r="A138" s="571">
        <v>120</v>
      </c>
      <c r="B138" s="572"/>
      <c r="C138" s="572"/>
      <c r="D138" s="572"/>
      <c r="E138" s="572" t="s">
        <v>1430</v>
      </c>
      <c r="F138" s="572" t="s">
        <v>1431</v>
      </c>
      <c r="G138" s="572"/>
      <c r="H138" s="571"/>
      <c r="I138" s="598"/>
      <c r="J138" s="571"/>
      <c r="K138" s="575" t="s">
        <v>1419</v>
      </c>
      <c r="L138" s="571"/>
      <c r="M138" s="571"/>
      <c r="N138" s="571"/>
      <c r="O138" s="571"/>
      <c r="P138" s="576"/>
      <c r="Q138" s="571" t="s">
        <v>817</v>
      </c>
      <c r="R138" s="571" t="s">
        <v>864</v>
      </c>
      <c r="S138" s="599" t="s">
        <v>1419</v>
      </c>
      <c r="T138" s="577"/>
      <c r="U138" s="577"/>
      <c r="V138" s="578"/>
      <c r="W138" s="578" t="s">
        <v>864</v>
      </c>
      <c r="X138" s="579"/>
      <c r="Y138" s="580"/>
      <c r="Z138" s="571"/>
      <c r="AA138" s="581"/>
      <c r="AB138" s="571"/>
      <c r="AC138" s="577"/>
      <c r="AD138" s="577">
        <v>1</v>
      </c>
    </row>
    <row r="139" spans="1:30" s="582" customFormat="1" ht="13.5" customHeight="1">
      <c r="A139" s="571">
        <v>121</v>
      </c>
      <c r="B139" s="572"/>
      <c r="C139" s="572"/>
      <c r="D139" s="572"/>
      <c r="E139" s="572" t="s">
        <v>1432</v>
      </c>
      <c r="F139" s="572" t="s">
        <v>1275</v>
      </c>
      <c r="G139" s="572"/>
      <c r="H139" s="571" t="s">
        <v>1415</v>
      </c>
      <c r="I139" s="598"/>
      <c r="J139" s="571"/>
      <c r="K139" s="575" t="s">
        <v>1264</v>
      </c>
      <c r="L139" s="571"/>
      <c r="M139" s="571"/>
      <c r="N139" s="571"/>
      <c r="O139" s="571"/>
      <c r="P139" s="576"/>
      <c r="Q139" s="571" t="s">
        <v>823</v>
      </c>
      <c r="R139" s="571" t="s">
        <v>864</v>
      </c>
      <c r="S139" s="583" t="s">
        <v>1264</v>
      </c>
      <c r="T139" s="577"/>
      <c r="U139" s="639"/>
      <c r="V139" s="578"/>
      <c r="W139" s="578" t="s">
        <v>864</v>
      </c>
      <c r="X139" s="579"/>
      <c r="Y139" s="580"/>
      <c r="Z139" s="571"/>
      <c r="AA139" s="581" t="s">
        <v>1265</v>
      </c>
      <c r="AB139" s="571"/>
      <c r="AC139" s="577"/>
      <c r="AD139" s="577">
        <v>1</v>
      </c>
    </row>
    <row r="140" spans="1:30" s="582" customFormat="1" ht="13.5" customHeight="1">
      <c r="A140" s="571">
        <v>122</v>
      </c>
      <c r="B140" s="572"/>
      <c r="C140" s="572" t="s">
        <v>1433</v>
      </c>
      <c r="D140" s="572"/>
      <c r="E140" s="572"/>
      <c r="F140" s="572"/>
      <c r="G140" s="572"/>
      <c r="H140" s="571" t="s">
        <v>1434</v>
      </c>
      <c r="I140" s="598"/>
      <c r="J140" s="571"/>
      <c r="K140" s="575" t="s">
        <v>1435</v>
      </c>
      <c r="L140" s="571"/>
      <c r="M140" s="571"/>
      <c r="N140" s="571"/>
      <c r="O140" s="571"/>
      <c r="P140" s="576"/>
      <c r="Q140" s="571" t="s">
        <v>817</v>
      </c>
      <c r="R140" s="571" t="s">
        <v>864</v>
      </c>
      <c r="S140" s="583" t="s">
        <v>1436</v>
      </c>
      <c r="T140" s="577"/>
      <c r="U140" s="577"/>
      <c r="V140" s="578"/>
      <c r="W140" s="578" t="s">
        <v>864</v>
      </c>
      <c r="X140" s="579"/>
      <c r="Y140" s="580"/>
      <c r="Z140" s="571"/>
      <c r="AA140" s="581"/>
      <c r="AB140" s="571"/>
      <c r="AC140" s="577"/>
      <c r="AD140" s="577">
        <v>1</v>
      </c>
    </row>
    <row r="141" spans="1:30" s="582" customFormat="1" ht="13.5" customHeight="1">
      <c r="A141" s="571">
        <v>123</v>
      </c>
      <c r="B141" s="572"/>
      <c r="C141" s="572"/>
      <c r="D141" s="572" t="s">
        <v>1437</v>
      </c>
      <c r="E141" s="572"/>
      <c r="F141" s="572"/>
      <c r="G141" s="572"/>
      <c r="H141" s="571" t="s">
        <v>1438</v>
      </c>
      <c r="I141" s="598"/>
      <c r="J141" s="571"/>
      <c r="K141" s="575" t="s">
        <v>1439</v>
      </c>
      <c r="L141" s="571"/>
      <c r="M141" s="571"/>
      <c r="N141" s="571"/>
      <c r="O141" s="571"/>
      <c r="P141" s="576"/>
      <c r="Q141" s="571" t="s">
        <v>817</v>
      </c>
      <c r="R141" s="571" t="s">
        <v>864</v>
      </c>
      <c r="S141" s="583" t="s">
        <v>1440</v>
      </c>
      <c r="T141" s="577"/>
      <c r="U141" s="639"/>
      <c r="V141" s="578"/>
      <c r="W141" s="578" t="s">
        <v>864</v>
      </c>
      <c r="X141" s="579"/>
      <c r="Y141" s="580"/>
      <c r="Z141" s="571"/>
      <c r="AA141" s="581"/>
      <c r="AB141" s="571"/>
      <c r="AC141" s="577"/>
      <c r="AD141" s="577">
        <v>1</v>
      </c>
    </row>
    <row r="142" spans="1:30" s="582" customFormat="1" ht="13.5" customHeight="1">
      <c r="A142" s="571">
        <v>124</v>
      </c>
      <c r="B142" s="572"/>
      <c r="C142" s="572"/>
      <c r="D142" s="572"/>
      <c r="E142" s="572" t="s">
        <v>1441</v>
      </c>
      <c r="F142" s="572"/>
      <c r="G142" s="572"/>
      <c r="H142" s="571" t="s">
        <v>1438</v>
      </c>
      <c r="I142" s="598"/>
      <c r="J142" s="571"/>
      <c r="K142" s="575" t="s">
        <v>888</v>
      </c>
      <c r="L142" s="571"/>
      <c r="M142" s="571"/>
      <c r="N142" s="571"/>
      <c r="O142" s="571"/>
      <c r="P142" s="576"/>
      <c r="Q142" s="571" t="s">
        <v>817</v>
      </c>
      <c r="R142" s="571"/>
      <c r="S142" s="571" t="s">
        <v>863</v>
      </c>
      <c r="T142" s="577"/>
      <c r="U142" s="581" t="s">
        <v>1442</v>
      </c>
      <c r="V142" s="578"/>
      <c r="W142" s="578" t="s">
        <v>864</v>
      </c>
      <c r="X142" s="579"/>
      <c r="Y142" s="580" t="s">
        <v>1443</v>
      </c>
      <c r="Z142" s="571" t="s">
        <v>1444</v>
      </c>
      <c r="AA142" s="581"/>
      <c r="AB142" s="571"/>
      <c r="AC142" s="577"/>
      <c r="AD142" s="577">
        <v>1</v>
      </c>
    </row>
    <row r="143" spans="1:30" s="582" customFormat="1" ht="13.5" customHeight="1">
      <c r="A143" s="571">
        <v>125</v>
      </c>
      <c r="B143" s="572"/>
      <c r="C143" s="572"/>
      <c r="D143" s="572"/>
      <c r="E143" s="572" t="s">
        <v>1445</v>
      </c>
      <c r="F143" s="572"/>
      <c r="G143" s="572"/>
      <c r="H143" s="571" t="s">
        <v>1446</v>
      </c>
      <c r="I143" s="598"/>
      <c r="J143" s="571"/>
      <c r="K143" s="575" t="s">
        <v>1447</v>
      </c>
      <c r="L143" s="571"/>
      <c r="M143" s="571"/>
      <c r="N143" s="571"/>
      <c r="O143" s="571"/>
      <c r="P143" s="576"/>
      <c r="Q143" s="571" t="s">
        <v>817</v>
      </c>
      <c r="R143" s="571"/>
      <c r="S143" s="571" t="s">
        <v>863</v>
      </c>
      <c r="T143" s="577"/>
      <c r="U143" s="581" t="s">
        <v>1448</v>
      </c>
      <c r="V143" s="578"/>
      <c r="W143" s="578" t="s">
        <v>864</v>
      </c>
      <c r="X143" s="579"/>
      <c r="Y143" s="580" t="s">
        <v>1449</v>
      </c>
      <c r="Z143" s="571"/>
      <c r="AA143" s="581"/>
      <c r="AB143" s="571"/>
      <c r="AC143" s="577"/>
      <c r="AD143" s="577">
        <v>1</v>
      </c>
    </row>
    <row r="144" spans="1:30" s="582" customFormat="1" ht="13.5" customHeight="1">
      <c r="A144" s="571">
        <v>126</v>
      </c>
      <c r="B144" s="572"/>
      <c r="C144" s="572"/>
      <c r="D144" s="572" t="s">
        <v>1450</v>
      </c>
      <c r="E144" s="572"/>
      <c r="F144" s="572"/>
      <c r="G144" s="572"/>
      <c r="H144" s="571" t="s">
        <v>1451</v>
      </c>
      <c r="I144" s="598"/>
      <c r="J144" s="571"/>
      <c r="K144" s="575" t="s">
        <v>1092</v>
      </c>
      <c r="L144" s="571"/>
      <c r="M144" s="571"/>
      <c r="N144" s="571"/>
      <c r="O144" s="571"/>
      <c r="P144" s="576"/>
      <c r="Q144" s="571" t="s">
        <v>817</v>
      </c>
      <c r="R144" s="571" t="s">
        <v>864</v>
      </c>
      <c r="S144" s="599" t="s">
        <v>1452</v>
      </c>
      <c r="T144" s="577"/>
      <c r="U144" s="577"/>
      <c r="V144" s="578"/>
      <c r="W144" s="578" t="s">
        <v>864</v>
      </c>
      <c r="X144" s="579"/>
      <c r="Y144" s="580"/>
      <c r="Z144" s="571"/>
      <c r="AA144" s="581"/>
      <c r="AB144" s="571"/>
      <c r="AC144" s="577"/>
      <c r="AD144" s="577">
        <v>1</v>
      </c>
    </row>
    <row r="145" spans="1:30" s="582" customFormat="1" ht="13.5" customHeight="1">
      <c r="A145" s="571">
        <v>127</v>
      </c>
      <c r="B145" s="572"/>
      <c r="C145" s="572"/>
      <c r="D145" s="572"/>
      <c r="E145" s="572" t="s">
        <v>1453</v>
      </c>
      <c r="F145" s="572"/>
      <c r="G145" s="572"/>
      <c r="H145" s="571" t="s">
        <v>1451</v>
      </c>
      <c r="I145" s="598" t="s">
        <v>1454</v>
      </c>
      <c r="J145" s="571"/>
      <c r="K145" s="575" t="s">
        <v>1080</v>
      </c>
      <c r="L145" s="571"/>
      <c r="M145" s="571"/>
      <c r="N145" s="571"/>
      <c r="O145" s="571"/>
      <c r="P145" s="576"/>
      <c r="Q145" s="571" t="s">
        <v>817</v>
      </c>
      <c r="R145" s="571"/>
      <c r="S145" s="571" t="s">
        <v>863</v>
      </c>
      <c r="T145" s="577"/>
      <c r="U145" s="577"/>
      <c r="V145" s="578"/>
      <c r="W145" s="578" t="s">
        <v>864</v>
      </c>
      <c r="X145" s="579"/>
      <c r="Y145" s="580" t="s">
        <v>1455</v>
      </c>
      <c r="Z145" s="571"/>
      <c r="AA145" s="581"/>
      <c r="AB145" s="571"/>
      <c r="AC145" s="577"/>
      <c r="AD145" s="577">
        <v>1</v>
      </c>
    </row>
    <row r="146" spans="1:30" s="582" customFormat="1" ht="13.5" customHeight="1">
      <c r="A146" s="571">
        <v>128</v>
      </c>
      <c r="B146" s="572"/>
      <c r="C146" s="572"/>
      <c r="D146" s="572"/>
      <c r="E146" s="572" t="s">
        <v>1456</v>
      </c>
      <c r="F146" s="572"/>
      <c r="G146" s="572"/>
      <c r="H146" s="571" t="s">
        <v>1457</v>
      </c>
      <c r="I146" s="598" t="s">
        <v>1458</v>
      </c>
      <c r="J146" s="571"/>
      <c r="K146" s="575" t="s">
        <v>1459</v>
      </c>
      <c r="L146" s="571"/>
      <c r="M146" s="571"/>
      <c r="N146" s="571"/>
      <c r="O146" s="571"/>
      <c r="P146" s="576"/>
      <c r="Q146" s="571" t="s">
        <v>817</v>
      </c>
      <c r="R146" s="571"/>
      <c r="S146" s="571" t="s">
        <v>863</v>
      </c>
      <c r="T146" s="577"/>
      <c r="U146" s="577"/>
      <c r="V146" s="578"/>
      <c r="W146" s="578" t="s">
        <v>864</v>
      </c>
      <c r="X146" s="579"/>
      <c r="Y146" s="580" t="s">
        <v>1460</v>
      </c>
      <c r="Z146" s="571"/>
      <c r="AA146" s="581"/>
      <c r="AB146" s="571"/>
      <c r="AC146" s="577"/>
      <c r="AD146" s="577">
        <v>1</v>
      </c>
    </row>
    <row r="147" spans="1:30" s="582" customFormat="1" ht="13.5" customHeight="1">
      <c r="A147" s="571">
        <v>129</v>
      </c>
      <c r="B147" s="572"/>
      <c r="C147" s="572"/>
      <c r="D147" s="572" t="s">
        <v>1461</v>
      </c>
      <c r="E147" s="572"/>
      <c r="F147" s="572"/>
      <c r="G147" s="572"/>
      <c r="H147" s="571" t="s">
        <v>1462</v>
      </c>
      <c r="I147" s="598"/>
      <c r="J147" s="571"/>
      <c r="K147" s="575" t="s">
        <v>1463</v>
      </c>
      <c r="L147" s="571"/>
      <c r="M147" s="571"/>
      <c r="N147" s="571"/>
      <c r="O147" s="571"/>
      <c r="P147" s="576"/>
      <c r="Q147" s="571" t="s">
        <v>817</v>
      </c>
      <c r="R147" s="571" t="s">
        <v>864</v>
      </c>
      <c r="S147" s="583" t="s">
        <v>1464</v>
      </c>
      <c r="T147" s="577"/>
      <c r="U147" s="639"/>
      <c r="V147" s="578"/>
      <c r="W147" s="578" t="s">
        <v>864</v>
      </c>
      <c r="X147" s="579"/>
      <c r="Y147" s="580"/>
      <c r="Z147" s="571"/>
      <c r="AA147" s="581"/>
      <c r="AB147" s="571"/>
      <c r="AC147" s="577"/>
      <c r="AD147" s="577">
        <v>1</v>
      </c>
    </row>
    <row r="148" spans="1:30" s="582" customFormat="1" ht="13.5" customHeight="1">
      <c r="A148" s="571">
        <v>130</v>
      </c>
      <c r="B148" s="572"/>
      <c r="C148" s="572"/>
      <c r="D148" s="572"/>
      <c r="E148" s="572" t="s">
        <v>1465</v>
      </c>
      <c r="F148" s="572"/>
      <c r="G148" s="572"/>
      <c r="H148" s="571" t="s">
        <v>1466</v>
      </c>
      <c r="I148" s="598" t="s">
        <v>1134</v>
      </c>
      <c r="J148" s="571"/>
      <c r="K148" s="575" t="s">
        <v>1467</v>
      </c>
      <c r="L148" s="571"/>
      <c r="M148" s="571"/>
      <c r="N148" s="571"/>
      <c r="O148" s="571"/>
      <c r="P148" s="576"/>
      <c r="Q148" s="571" t="s">
        <v>817</v>
      </c>
      <c r="R148" s="571"/>
      <c r="S148" s="571" t="s">
        <v>863</v>
      </c>
      <c r="T148" s="577"/>
      <c r="U148" s="577"/>
      <c r="V148" s="578"/>
      <c r="W148" s="578" t="s">
        <v>864</v>
      </c>
      <c r="X148" s="579"/>
      <c r="Y148" s="580"/>
      <c r="Z148" s="571"/>
      <c r="AA148" s="581"/>
      <c r="AB148" s="571"/>
      <c r="AC148" s="577"/>
      <c r="AD148" s="577">
        <v>1</v>
      </c>
    </row>
    <row r="149" spans="1:30" s="582" customFormat="1" ht="13.5" customHeight="1">
      <c r="A149" s="571">
        <v>131</v>
      </c>
      <c r="B149" s="572"/>
      <c r="C149" s="572"/>
      <c r="D149" s="572"/>
      <c r="E149" s="572" t="s">
        <v>1468</v>
      </c>
      <c r="F149" s="572"/>
      <c r="G149" s="572"/>
      <c r="H149" s="571" t="s">
        <v>1469</v>
      </c>
      <c r="I149" s="598"/>
      <c r="J149" s="571"/>
      <c r="K149" s="575" t="s">
        <v>1470</v>
      </c>
      <c r="L149" s="571"/>
      <c r="M149" s="571"/>
      <c r="N149" s="571"/>
      <c r="O149" s="571"/>
      <c r="P149" s="576"/>
      <c r="Q149" s="571" t="s">
        <v>817</v>
      </c>
      <c r="R149" s="571"/>
      <c r="S149" s="571" t="s">
        <v>863</v>
      </c>
      <c r="T149" s="577"/>
      <c r="U149" s="577"/>
      <c r="V149" s="578"/>
      <c r="W149" s="578" t="s">
        <v>864</v>
      </c>
      <c r="X149" s="579"/>
      <c r="Y149" s="580"/>
      <c r="Z149" s="571"/>
      <c r="AA149" s="581"/>
      <c r="AB149" s="571"/>
      <c r="AC149" s="577"/>
      <c r="AD149" s="577">
        <v>1</v>
      </c>
    </row>
    <row r="150" spans="1:30" s="582" customFormat="1" ht="13.5" customHeight="1">
      <c r="A150" s="571">
        <v>132</v>
      </c>
      <c r="B150" s="572"/>
      <c r="C150" s="572"/>
      <c r="D150" s="572"/>
      <c r="E150" s="572" t="s">
        <v>1471</v>
      </c>
      <c r="F150" s="572"/>
      <c r="G150" s="572"/>
      <c r="H150" s="571" t="s">
        <v>1472</v>
      </c>
      <c r="I150" s="598"/>
      <c r="J150" s="571"/>
      <c r="K150" s="575" t="s">
        <v>1473</v>
      </c>
      <c r="L150" s="571"/>
      <c r="M150" s="571"/>
      <c r="N150" s="571"/>
      <c r="O150" s="571"/>
      <c r="P150" s="576"/>
      <c r="Q150" s="571" t="s">
        <v>817</v>
      </c>
      <c r="R150" s="571"/>
      <c r="S150" s="571" t="s">
        <v>863</v>
      </c>
      <c r="T150" s="577"/>
      <c r="U150" s="577"/>
      <c r="V150" s="578"/>
      <c r="W150" s="578" t="s">
        <v>864</v>
      </c>
      <c r="X150" s="579"/>
      <c r="Y150" s="580"/>
      <c r="Z150" s="571"/>
      <c r="AA150" s="581"/>
      <c r="AB150" s="571"/>
      <c r="AC150" s="577"/>
      <c r="AD150" s="577">
        <v>1</v>
      </c>
    </row>
    <row r="151" spans="1:30" s="582" customFormat="1" ht="13.5" customHeight="1">
      <c r="A151" s="571">
        <v>135</v>
      </c>
      <c r="B151" s="572"/>
      <c r="C151" s="572"/>
      <c r="D151" s="572"/>
      <c r="E151" s="572" t="s">
        <v>1474</v>
      </c>
      <c r="F151" s="572"/>
      <c r="G151" s="572"/>
      <c r="H151" s="571" t="s">
        <v>1475</v>
      </c>
      <c r="I151" s="598"/>
      <c r="J151" s="571"/>
      <c r="K151" s="575" t="s">
        <v>1476</v>
      </c>
      <c r="L151" s="571"/>
      <c r="M151" s="571"/>
      <c r="N151" s="571"/>
      <c r="O151" s="571"/>
      <c r="P151" s="576"/>
      <c r="Q151" s="571" t="s">
        <v>817</v>
      </c>
      <c r="R151" s="571"/>
      <c r="S151" s="571" t="s">
        <v>1092</v>
      </c>
      <c r="T151" s="577"/>
      <c r="U151" s="639"/>
      <c r="V151" s="578"/>
      <c r="W151" s="578" t="s">
        <v>864</v>
      </c>
      <c r="X151" s="579"/>
      <c r="Y151" s="580" t="s">
        <v>1477</v>
      </c>
      <c r="Z151" s="571" t="s">
        <v>1478</v>
      </c>
      <c r="AA151" s="581"/>
      <c r="AB151" s="571"/>
      <c r="AC151" s="577"/>
      <c r="AD151" s="577">
        <v>1</v>
      </c>
    </row>
    <row r="152" spans="1:30" s="611" customFormat="1" ht="13.5" customHeight="1">
      <c r="A152" s="603">
        <v>133</v>
      </c>
      <c r="B152" s="562"/>
      <c r="C152" s="562" t="s">
        <v>1479</v>
      </c>
      <c r="D152" s="562"/>
      <c r="E152" s="562"/>
      <c r="F152" s="562"/>
      <c r="G152" s="562"/>
      <c r="H152" s="603" t="s">
        <v>1480</v>
      </c>
      <c r="I152" s="645"/>
      <c r="J152" s="603"/>
      <c r="K152" s="604" t="s">
        <v>1481</v>
      </c>
      <c r="L152" s="603"/>
      <c r="M152" s="603"/>
      <c r="N152" s="603"/>
      <c r="O152" s="603"/>
      <c r="P152" s="646"/>
      <c r="Q152" s="603" t="s">
        <v>817</v>
      </c>
      <c r="R152" s="603"/>
      <c r="S152" s="603" t="s">
        <v>1482</v>
      </c>
      <c r="T152" s="606"/>
      <c r="U152" s="647"/>
      <c r="V152" s="607" t="s">
        <v>864</v>
      </c>
      <c r="W152" s="607" t="s">
        <v>864</v>
      </c>
      <c r="X152" s="608"/>
      <c r="Y152" s="609"/>
      <c r="Z152" s="603"/>
      <c r="AA152" s="610"/>
      <c r="AB152" s="603"/>
      <c r="AC152" s="606"/>
      <c r="AD152" s="606">
        <v>1</v>
      </c>
    </row>
    <row r="153" spans="1:30" s="611" customFormat="1" ht="13.5" customHeight="1">
      <c r="A153" s="603">
        <v>134</v>
      </c>
      <c r="B153" s="562"/>
      <c r="C153" s="562" t="s">
        <v>1483</v>
      </c>
      <c r="D153" s="562"/>
      <c r="E153" s="562"/>
      <c r="F153" s="562"/>
      <c r="G153" s="562"/>
      <c r="H153" s="603" t="s">
        <v>1484</v>
      </c>
      <c r="I153" s="645" t="s">
        <v>698</v>
      </c>
      <c r="J153" s="603"/>
      <c r="K153" s="604" t="s">
        <v>1485</v>
      </c>
      <c r="L153" s="603"/>
      <c r="M153" s="603"/>
      <c r="N153" s="603"/>
      <c r="O153" s="603"/>
      <c r="P153" s="646"/>
      <c r="Q153" s="603" t="s">
        <v>817</v>
      </c>
      <c r="R153" s="603"/>
      <c r="S153" s="603" t="s">
        <v>863</v>
      </c>
      <c r="T153" s="606"/>
      <c r="U153" s="606"/>
      <c r="V153" s="607" t="s">
        <v>864</v>
      </c>
      <c r="W153" s="607" t="s">
        <v>864</v>
      </c>
      <c r="X153" s="608"/>
      <c r="Y153" s="609" t="s">
        <v>1486</v>
      </c>
      <c r="Z153" s="603"/>
      <c r="AA153" s="610"/>
      <c r="AB153" s="603"/>
      <c r="AC153" s="606"/>
      <c r="AD153" s="606">
        <v>1</v>
      </c>
    </row>
    <row r="154" spans="1:30" s="611" customFormat="1" ht="13.5" customHeight="1">
      <c r="A154" s="603">
        <v>136</v>
      </c>
      <c r="B154" s="562"/>
      <c r="C154" s="562" t="s">
        <v>1301</v>
      </c>
      <c r="D154" s="572" t="s">
        <v>1487</v>
      </c>
      <c r="E154" s="572"/>
      <c r="F154" s="572"/>
      <c r="G154" s="572"/>
      <c r="H154" s="603" t="s">
        <v>1488</v>
      </c>
      <c r="I154" s="645"/>
      <c r="J154" s="603"/>
      <c r="K154" s="604" t="s">
        <v>1489</v>
      </c>
      <c r="L154" s="603"/>
      <c r="M154" s="603"/>
      <c r="N154" s="603"/>
      <c r="O154" s="603"/>
      <c r="P154" s="646"/>
      <c r="Q154" s="603" t="s">
        <v>817</v>
      </c>
      <c r="R154" s="603" t="s">
        <v>864</v>
      </c>
      <c r="S154" s="614" t="s">
        <v>1303</v>
      </c>
      <c r="T154" s="606"/>
      <c r="U154" s="606"/>
      <c r="V154" s="607" t="s">
        <v>864</v>
      </c>
      <c r="W154" s="607" t="s">
        <v>864</v>
      </c>
      <c r="X154" s="608"/>
      <c r="Y154" s="609"/>
      <c r="Z154" s="603"/>
      <c r="AA154" s="610"/>
      <c r="AB154" s="603"/>
      <c r="AC154" s="606"/>
      <c r="AD154" s="606">
        <v>1</v>
      </c>
    </row>
    <row r="155" spans="1:30" s="582" customFormat="1" ht="14.25" customHeight="1">
      <c r="A155" s="571">
        <v>137</v>
      </c>
      <c r="B155" s="572"/>
      <c r="C155" s="572" t="s">
        <v>1009</v>
      </c>
      <c r="D155" s="572" t="s">
        <v>986</v>
      </c>
      <c r="E155" s="572"/>
      <c r="F155" s="572"/>
      <c r="G155" s="572"/>
      <c r="H155" s="571" t="s">
        <v>1490</v>
      </c>
      <c r="I155" s="575"/>
      <c r="J155" s="571"/>
      <c r="K155" s="571" t="s">
        <v>1011</v>
      </c>
      <c r="L155" s="571"/>
      <c r="M155" s="571"/>
      <c r="N155" s="571"/>
      <c r="O155" s="571"/>
      <c r="P155" s="576"/>
      <c r="Q155" s="571" t="s">
        <v>817</v>
      </c>
      <c r="R155" s="571" t="s">
        <v>864</v>
      </c>
      <c r="S155" s="583" t="s">
        <v>991</v>
      </c>
      <c r="T155" s="577"/>
      <c r="U155" s="571"/>
      <c r="V155" s="578"/>
      <c r="W155" s="578" t="s">
        <v>864</v>
      </c>
      <c r="X155" s="579"/>
      <c r="Y155" s="580" t="s">
        <v>1491</v>
      </c>
      <c r="Z155" s="571" t="s">
        <v>992</v>
      </c>
      <c r="AA155" s="581"/>
      <c r="AB155" s="571"/>
      <c r="AC155" s="577"/>
      <c r="AD155" s="577">
        <v>1</v>
      </c>
    </row>
    <row r="156" spans="1:30" s="582" customFormat="1" ht="12.75" customHeight="1">
      <c r="A156" s="571">
        <v>138</v>
      </c>
      <c r="B156" s="572"/>
      <c r="C156" s="572" t="s">
        <v>1492</v>
      </c>
      <c r="D156" s="572"/>
      <c r="E156" s="572"/>
      <c r="F156" s="572"/>
      <c r="G156" s="572"/>
      <c r="H156" s="571"/>
      <c r="I156" s="575"/>
      <c r="J156" s="571"/>
      <c r="K156" s="575" t="s">
        <v>1120</v>
      </c>
      <c r="L156" s="571"/>
      <c r="M156" s="571"/>
      <c r="N156" s="571"/>
      <c r="O156" s="571"/>
      <c r="P156" s="576"/>
      <c r="Q156" s="571" t="s">
        <v>817</v>
      </c>
      <c r="R156" s="571" t="s">
        <v>864</v>
      </c>
      <c r="S156" s="599" t="s">
        <v>1493</v>
      </c>
      <c r="T156" s="577"/>
      <c r="U156" s="571"/>
      <c r="V156" s="576"/>
      <c r="W156" s="578" t="s">
        <v>864</v>
      </c>
      <c r="X156" s="579"/>
      <c r="Y156" s="580" t="s">
        <v>1494</v>
      </c>
      <c r="Z156" s="571"/>
      <c r="AA156" s="643" t="s">
        <v>1495</v>
      </c>
      <c r="AB156" s="571"/>
      <c r="AC156" s="577"/>
      <c r="AD156" s="577">
        <v>1</v>
      </c>
    </row>
    <row r="157" spans="1:30" s="570" customFormat="1" ht="13.5" customHeight="1">
      <c r="A157" s="560">
        <v>139</v>
      </c>
      <c r="B157" s="561"/>
      <c r="C157" s="562" t="s">
        <v>1496</v>
      </c>
      <c r="D157" s="561"/>
      <c r="E157" s="561"/>
      <c r="F157" s="561"/>
      <c r="G157" s="561"/>
      <c r="H157" s="560" t="s">
        <v>1497</v>
      </c>
      <c r="I157" s="563">
        <v>31</v>
      </c>
      <c r="J157" s="560"/>
      <c r="K157" s="563" t="s">
        <v>1498</v>
      </c>
      <c r="L157" s="560"/>
      <c r="M157" s="560"/>
      <c r="N157" s="560"/>
      <c r="O157" s="560"/>
      <c r="P157" s="564"/>
      <c r="Q157" s="560" t="s">
        <v>817</v>
      </c>
      <c r="R157" s="560"/>
      <c r="S157" s="560" t="s">
        <v>1380</v>
      </c>
      <c r="T157" s="565"/>
      <c r="U157" s="560"/>
      <c r="V157" s="566" t="s">
        <v>864</v>
      </c>
      <c r="W157" s="566" t="s">
        <v>864</v>
      </c>
      <c r="X157" s="567"/>
      <c r="Y157" s="601"/>
      <c r="Z157" s="560"/>
      <c r="AA157" s="569"/>
      <c r="AB157" s="560"/>
      <c r="AC157" s="565"/>
      <c r="AD157" s="565">
        <v>1</v>
      </c>
    </row>
    <row r="158" spans="1:30" s="570" customFormat="1" ht="13.5" customHeight="1">
      <c r="A158" s="560">
        <v>140</v>
      </c>
      <c r="B158" s="561"/>
      <c r="C158" s="562" t="s">
        <v>1499</v>
      </c>
      <c r="D158" s="561"/>
      <c r="E158" s="561"/>
      <c r="F158" s="561"/>
      <c r="G158" s="561"/>
      <c r="H158" s="560" t="s">
        <v>1500</v>
      </c>
      <c r="I158" s="563">
        <v>109</v>
      </c>
      <c r="J158" s="560"/>
      <c r="K158" s="563" t="s">
        <v>1182</v>
      </c>
      <c r="L158" s="560"/>
      <c r="M158" s="560"/>
      <c r="N158" s="560"/>
      <c r="O158" s="560"/>
      <c r="P158" s="564"/>
      <c r="Q158" s="560" t="s">
        <v>817</v>
      </c>
      <c r="R158" s="560"/>
      <c r="S158" s="560" t="s">
        <v>1380</v>
      </c>
      <c r="T158" s="565"/>
      <c r="U158" s="560"/>
      <c r="V158" s="566" t="s">
        <v>864</v>
      </c>
      <c r="W158" s="566" t="s">
        <v>864</v>
      </c>
      <c r="X158" s="567"/>
      <c r="Y158" s="601"/>
      <c r="Z158" s="560"/>
      <c r="AA158" s="569"/>
      <c r="AB158" s="560"/>
      <c r="AC158" s="565"/>
      <c r="AD158" s="565">
        <v>1</v>
      </c>
    </row>
    <row r="159" spans="1:30" s="570" customFormat="1" ht="12.75" customHeight="1">
      <c r="A159" s="560">
        <v>141</v>
      </c>
      <c r="B159" s="561"/>
      <c r="C159" s="562" t="s">
        <v>1501</v>
      </c>
      <c r="D159" s="561"/>
      <c r="E159" s="561"/>
      <c r="F159" s="561"/>
      <c r="G159" s="561"/>
      <c r="H159" s="560" t="s">
        <v>1502</v>
      </c>
      <c r="I159" s="563" t="s">
        <v>1503</v>
      </c>
      <c r="J159" s="560"/>
      <c r="K159" s="563" t="s">
        <v>1504</v>
      </c>
      <c r="L159" s="560"/>
      <c r="M159" s="560"/>
      <c r="N159" s="560"/>
      <c r="O159" s="560"/>
      <c r="P159" s="564"/>
      <c r="Q159" s="560" t="s">
        <v>817</v>
      </c>
      <c r="R159" s="560"/>
      <c r="S159" s="644" t="s">
        <v>863</v>
      </c>
      <c r="T159" s="565"/>
      <c r="U159" s="560" t="s">
        <v>1505</v>
      </c>
      <c r="V159" s="566" t="s">
        <v>864</v>
      </c>
      <c r="W159" s="566" t="s">
        <v>864</v>
      </c>
      <c r="X159" s="567"/>
      <c r="Y159" s="601"/>
      <c r="Z159" s="560"/>
      <c r="AA159" s="569"/>
      <c r="AB159" s="560"/>
      <c r="AC159" s="565"/>
      <c r="AD159" s="565">
        <v>1</v>
      </c>
    </row>
    <row r="160" spans="1:30" s="570" customFormat="1" ht="13.5" customHeight="1">
      <c r="A160" s="560">
        <v>142</v>
      </c>
      <c r="B160" s="561"/>
      <c r="C160" s="562" t="s">
        <v>1506</v>
      </c>
      <c r="D160" s="561"/>
      <c r="E160" s="561"/>
      <c r="F160" s="561"/>
      <c r="G160" s="561"/>
      <c r="H160" s="560"/>
      <c r="I160" s="563" t="s">
        <v>1507</v>
      </c>
      <c r="J160" s="560"/>
      <c r="K160" s="563" t="s">
        <v>1508</v>
      </c>
      <c r="L160" s="560"/>
      <c r="M160" s="560"/>
      <c r="N160" s="560"/>
      <c r="O160" s="560"/>
      <c r="P160" s="564"/>
      <c r="Q160" s="560" t="s">
        <v>817</v>
      </c>
      <c r="R160" s="560"/>
      <c r="S160" s="560" t="s">
        <v>863</v>
      </c>
      <c r="T160" s="565"/>
      <c r="U160" s="560"/>
      <c r="V160" s="566" t="s">
        <v>864</v>
      </c>
      <c r="W160" s="566" t="s">
        <v>864</v>
      </c>
      <c r="X160" s="567"/>
      <c r="Y160" s="601" t="s">
        <v>1509</v>
      </c>
      <c r="Z160" s="560"/>
      <c r="AA160" s="569"/>
      <c r="AB160" s="560"/>
      <c r="AC160" s="565"/>
      <c r="AD160" s="565">
        <v>1</v>
      </c>
    </row>
    <row r="161" spans="1:30" s="582" customFormat="1" ht="13.5" customHeight="1">
      <c r="A161" s="571">
        <v>143</v>
      </c>
      <c r="B161" s="572"/>
      <c r="C161" s="572" t="s">
        <v>1510</v>
      </c>
      <c r="D161" s="572"/>
      <c r="E161" s="572"/>
      <c r="F161" s="572"/>
      <c r="G161" s="572"/>
      <c r="H161" s="571"/>
      <c r="I161" s="575"/>
      <c r="J161" s="571"/>
      <c r="K161" s="575" t="s">
        <v>1511</v>
      </c>
      <c r="L161" s="571"/>
      <c r="M161" s="571"/>
      <c r="N161" s="571"/>
      <c r="O161" s="571"/>
      <c r="P161" s="576"/>
      <c r="Q161" s="571" t="s">
        <v>817</v>
      </c>
      <c r="R161" s="571" t="s">
        <v>864</v>
      </c>
      <c r="S161" s="599" t="s">
        <v>1511</v>
      </c>
      <c r="T161" s="577"/>
      <c r="U161" s="571"/>
      <c r="V161" s="578"/>
      <c r="W161" s="578" t="s">
        <v>864</v>
      </c>
      <c r="X161" s="579"/>
      <c r="Y161" s="580"/>
      <c r="Z161" s="571"/>
      <c r="AA161" s="581"/>
      <c r="AB161" s="571"/>
      <c r="AC161" s="577"/>
      <c r="AD161" s="577">
        <v>1</v>
      </c>
    </row>
    <row r="162" spans="1:30" s="582" customFormat="1" ht="13.5" customHeight="1">
      <c r="A162" s="571">
        <v>144</v>
      </c>
      <c r="B162" s="572"/>
      <c r="C162" s="572"/>
      <c r="D162" s="572" t="s">
        <v>1512</v>
      </c>
      <c r="E162" s="572" t="s">
        <v>986</v>
      </c>
      <c r="F162" s="572"/>
      <c r="G162" s="572"/>
      <c r="H162" s="571" t="s">
        <v>1513</v>
      </c>
      <c r="I162" s="575"/>
      <c r="J162" s="571"/>
      <c r="K162" s="575" t="s">
        <v>1514</v>
      </c>
      <c r="L162" s="571"/>
      <c r="M162" s="571"/>
      <c r="N162" s="571"/>
      <c r="O162" s="571"/>
      <c r="P162" s="576"/>
      <c r="Q162" s="571" t="s">
        <v>817</v>
      </c>
      <c r="R162" s="571" t="s">
        <v>864</v>
      </c>
      <c r="S162" s="599" t="s">
        <v>991</v>
      </c>
      <c r="T162" s="577"/>
      <c r="U162" s="571"/>
      <c r="V162" s="578"/>
      <c r="W162" s="578" t="s">
        <v>864</v>
      </c>
      <c r="X162" s="579"/>
      <c r="Y162" s="580" t="s">
        <v>1515</v>
      </c>
      <c r="Z162" s="571"/>
      <c r="AA162" s="581"/>
      <c r="AB162" s="571"/>
      <c r="AC162" s="577"/>
      <c r="AD162" s="577">
        <v>1</v>
      </c>
    </row>
    <row r="163" spans="1:30" s="582" customFormat="1" ht="14.25" customHeight="1">
      <c r="A163" s="571">
        <v>145</v>
      </c>
      <c r="B163" s="572"/>
      <c r="C163" s="572"/>
      <c r="D163" s="572" t="s">
        <v>1516</v>
      </c>
      <c r="E163" s="572" t="s">
        <v>986</v>
      </c>
      <c r="F163" s="572"/>
      <c r="G163" s="572"/>
      <c r="H163" s="571" t="s">
        <v>1517</v>
      </c>
      <c r="I163" s="575"/>
      <c r="J163" s="571"/>
      <c r="K163" s="575" t="s">
        <v>1518</v>
      </c>
      <c r="L163" s="571"/>
      <c r="M163" s="571"/>
      <c r="N163" s="571"/>
      <c r="O163" s="571"/>
      <c r="P163" s="576"/>
      <c r="Q163" s="571" t="s">
        <v>823</v>
      </c>
      <c r="R163" s="571" t="s">
        <v>864</v>
      </c>
      <c r="S163" s="599" t="s">
        <v>991</v>
      </c>
      <c r="T163" s="577"/>
      <c r="U163" s="571"/>
      <c r="V163" s="578"/>
      <c r="W163" s="578" t="s">
        <v>864</v>
      </c>
      <c r="X163" s="579"/>
      <c r="Y163" s="580" t="s">
        <v>1515</v>
      </c>
      <c r="Z163" s="571"/>
      <c r="AA163" s="581"/>
      <c r="AB163" s="571"/>
      <c r="AC163" s="577"/>
      <c r="AD163" s="577">
        <v>1</v>
      </c>
    </row>
    <row r="164" spans="1:30" s="582" customFormat="1" ht="13.5" customHeight="1">
      <c r="A164" s="571">
        <v>146</v>
      </c>
      <c r="B164" s="572"/>
      <c r="C164" s="572" t="s">
        <v>1519</v>
      </c>
      <c r="D164" s="572" t="s">
        <v>986</v>
      </c>
      <c r="E164" s="572"/>
      <c r="F164" s="572"/>
      <c r="G164" s="572"/>
      <c r="H164" s="571" t="s">
        <v>1520</v>
      </c>
      <c r="I164" s="575"/>
      <c r="J164" s="571"/>
      <c r="K164" s="575" t="s">
        <v>1521</v>
      </c>
      <c r="L164" s="571"/>
      <c r="M164" s="571"/>
      <c r="N164" s="571"/>
      <c r="O164" s="571"/>
      <c r="P164" s="576"/>
      <c r="Q164" s="571" t="s">
        <v>817</v>
      </c>
      <c r="R164" s="571" t="s">
        <v>864</v>
      </c>
      <c r="S164" s="599" t="s">
        <v>991</v>
      </c>
      <c r="T164" s="577"/>
      <c r="U164" s="571"/>
      <c r="V164" s="578"/>
      <c r="W164" s="578" t="s">
        <v>864</v>
      </c>
      <c r="X164" s="579"/>
      <c r="Y164" s="580" t="s">
        <v>1515</v>
      </c>
      <c r="Z164" s="571"/>
      <c r="AA164" s="581"/>
      <c r="AB164" s="571"/>
      <c r="AC164" s="577"/>
      <c r="AD164" s="577">
        <v>1</v>
      </c>
    </row>
    <row r="165" spans="1:30" s="224" customFormat="1" ht="13.5" customHeight="1">
      <c r="A165" s="225">
        <v>147</v>
      </c>
      <c r="B165" s="219" t="s">
        <v>1522</v>
      </c>
      <c r="C165" s="241"/>
      <c r="D165" s="241"/>
      <c r="E165" s="241"/>
      <c r="F165" s="241"/>
      <c r="G165" s="241"/>
      <c r="H165" s="741" t="s">
        <v>1523</v>
      </c>
      <c r="I165" s="740"/>
      <c r="J165" s="741"/>
      <c r="K165" s="740" t="s">
        <v>1524</v>
      </c>
      <c r="L165" s="741"/>
      <c r="M165" s="741"/>
      <c r="N165" s="741"/>
      <c r="O165" s="741"/>
      <c r="P165" s="744"/>
      <c r="Q165" s="750" t="s">
        <v>823</v>
      </c>
      <c r="R165" s="741" t="s">
        <v>864</v>
      </c>
      <c r="S165" s="378" t="s">
        <v>1524</v>
      </c>
      <c r="T165" s="742"/>
      <c r="U165" s="741"/>
      <c r="V165" s="745"/>
      <c r="W165" s="260" t="s">
        <v>864</v>
      </c>
      <c r="X165" s="232"/>
      <c r="Y165" s="746" t="s">
        <v>1525</v>
      </c>
      <c r="Z165" s="741"/>
      <c r="AA165" s="747"/>
      <c r="AB165" s="741"/>
      <c r="AC165" s="742"/>
      <c r="AD165" s="742">
        <v>1</v>
      </c>
    </row>
    <row r="166" spans="1:30" s="582" customFormat="1" ht="13.5" customHeight="1">
      <c r="A166" s="571">
        <v>155</v>
      </c>
      <c r="B166" s="572"/>
      <c r="C166" s="572" t="s">
        <v>1404</v>
      </c>
      <c r="D166" s="572"/>
      <c r="E166" s="572"/>
      <c r="F166" s="572"/>
      <c r="G166" s="572"/>
      <c r="H166" s="571" t="s">
        <v>1526</v>
      </c>
      <c r="I166" s="575"/>
      <c r="J166" s="571"/>
      <c r="K166" s="575" t="s">
        <v>1218</v>
      </c>
      <c r="L166" s="571"/>
      <c r="M166" s="571"/>
      <c r="N166" s="571"/>
      <c r="O166" s="571"/>
      <c r="P166" s="576"/>
      <c r="Q166" s="571" t="s">
        <v>817</v>
      </c>
      <c r="R166" s="571"/>
      <c r="S166" s="571" t="s">
        <v>863</v>
      </c>
      <c r="T166" s="577"/>
      <c r="U166" s="571"/>
      <c r="V166" s="578"/>
      <c r="W166" s="578" t="s">
        <v>864</v>
      </c>
      <c r="X166" s="579"/>
      <c r="Y166" s="580"/>
      <c r="Z166" s="571"/>
      <c r="AA166" s="581"/>
      <c r="AB166" s="571"/>
      <c r="AC166" s="577"/>
      <c r="AD166" s="577">
        <v>1</v>
      </c>
    </row>
    <row r="167" spans="1:30" s="582" customFormat="1" ht="13.5" customHeight="1">
      <c r="A167" s="571">
        <v>148</v>
      </c>
      <c r="B167" s="572"/>
      <c r="C167" s="572" t="s">
        <v>1527</v>
      </c>
      <c r="D167" s="572" t="s">
        <v>1528</v>
      </c>
      <c r="E167" s="572"/>
      <c r="F167" s="572"/>
      <c r="G167" s="572"/>
      <c r="H167" s="571" t="s">
        <v>1529</v>
      </c>
      <c r="I167" s="575"/>
      <c r="J167" s="571"/>
      <c r="K167" s="575" t="s">
        <v>1395</v>
      </c>
      <c r="L167" s="571"/>
      <c r="M167" s="571"/>
      <c r="N167" s="571"/>
      <c r="O167" s="571"/>
      <c r="P167" s="576"/>
      <c r="Q167" s="571" t="s">
        <v>817</v>
      </c>
      <c r="R167" s="571" t="s">
        <v>864</v>
      </c>
      <c r="S167" s="599" t="s">
        <v>1395</v>
      </c>
      <c r="T167" s="577"/>
      <c r="U167" s="571"/>
      <c r="V167" s="578"/>
      <c r="W167" s="578" t="s">
        <v>864</v>
      </c>
      <c r="X167" s="579"/>
      <c r="Y167" s="580"/>
      <c r="Z167" s="571"/>
      <c r="AA167" s="581"/>
      <c r="AB167" s="571"/>
      <c r="AC167" s="577"/>
      <c r="AD167" s="577">
        <v>1</v>
      </c>
    </row>
    <row r="168" spans="1:30" s="660" customFormat="1" ht="13.5" customHeight="1">
      <c r="A168" s="654">
        <v>149</v>
      </c>
      <c r="B168" s="655"/>
      <c r="C168" s="656" t="s">
        <v>1530</v>
      </c>
      <c r="D168" s="655"/>
      <c r="E168" s="655"/>
      <c r="F168" s="655"/>
      <c r="G168" s="655"/>
      <c r="H168" s="654" t="s">
        <v>1531</v>
      </c>
      <c r="I168" s="656" t="s">
        <v>930</v>
      </c>
      <c r="J168" s="654"/>
      <c r="K168" s="656" t="s">
        <v>931</v>
      </c>
      <c r="L168" s="654"/>
      <c r="M168" s="654"/>
      <c r="N168" s="654"/>
      <c r="O168" s="654"/>
      <c r="P168" s="657"/>
      <c r="Q168" s="654" t="s">
        <v>820</v>
      </c>
      <c r="R168" s="654"/>
      <c r="S168" s="654" t="s">
        <v>879</v>
      </c>
      <c r="T168" s="658"/>
      <c r="U168" s="654" t="s">
        <v>932</v>
      </c>
      <c r="V168" s="659"/>
      <c r="W168" s="659" t="s">
        <v>864</v>
      </c>
      <c r="Y168" s="661"/>
      <c r="Z168" s="654"/>
      <c r="AA168" s="662"/>
      <c r="AB168" s="654"/>
      <c r="AC168" s="658"/>
      <c r="AD168" s="658">
        <v>1</v>
      </c>
    </row>
    <row r="169" spans="1:30" s="224" customFormat="1" ht="13.5" customHeight="1">
      <c r="A169" s="225">
        <v>150</v>
      </c>
      <c r="B169" s="219"/>
      <c r="C169" s="241" t="s">
        <v>1532</v>
      </c>
      <c r="D169" s="241"/>
      <c r="E169" s="241"/>
      <c r="F169" s="241"/>
      <c r="G169" s="241"/>
      <c r="H169" s="741" t="s">
        <v>1533</v>
      </c>
      <c r="I169" s="740"/>
      <c r="J169" s="741"/>
      <c r="K169" s="740" t="s">
        <v>939</v>
      </c>
      <c r="L169" s="741"/>
      <c r="M169" s="741"/>
      <c r="N169" s="741"/>
      <c r="O169" s="741"/>
      <c r="P169" s="744"/>
      <c r="Q169" s="741" t="s">
        <v>820</v>
      </c>
      <c r="R169" s="741"/>
      <c r="S169" s="741" t="s">
        <v>863</v>
      </c>
      <c r="T169" s="742"/>
      <c r="U169" s="741"/>
      <c r="V169" s="745" t="s">
        <v>864</v>
      </c>
      <c r="W169" s="260" t="s">
        <v>864</v>
      </c>
      <c r="X169" s="232"/>
      <c r="Y169" s="746"/>
      <c r="Z169" s="741"/>
      <c r="AA169" s="747"/>
      <c r="AB169" s="741"/>
      <c r="AC169" s="742"/>
      <c r="AD169" s="742">
        <v>1</v>
      </c>
    </row>
    <row r="170" spans="1:30" s="582" customFormat="1" ht="13.5" customHeight="1">
      <c r="A170" s="571">
        <v>151</v>
      </c>
      <c r="B170" s="572"/>
      <c r="C170" s="572" t="s">
        <v>1534</v>
      </c>
      <c r="D170" s="572"/>
      <c r="E170" s="572"/>
      <c r="F170" s="572"/>
      <c r="G170" s="572"/>
      <c r="H170" s="571" t="s">
        <v>1535</v>
      </c>
      <c r="I170" s="575"/>
      <c r="J170" s="571"/>
      <c r="K170" s="575" t="s">
        <v>1536</v>
      </c>
      <c r="L170" s="571"/>
      <c r="M170" s="571"/>
      <c r="N170" s="571"/>
      <c r="O170" s="571"/>
      <c r="P170" s="576"/>
      <c r="Q170" s="571" t="s">
        <v>817</v>
      </c>
      <c r="R170" s="571"/>
      <c r="S170" s="571" t="s">
        <v>863</v>
      </c>
      <c r="T170" s="577"/>
      <c r="U170" s="571"/>
      <c r="V170" s="578"/>
      <c r="W170" s="578" t="s">
        <v>864</v>
      </c>
      <c r="X170" s="579"/>
      <c r="Y170" s="580"/>
      <c r="Z170" s="571"/>
      <c r="AA170" s="581"/>
      <c r="AB170" s="571"/>
      <c r="AC170" s="577"/>
      <c r="AD170" s="577">
        <v>1</v>
      </c>
    </row>
    <row r="171" spans="1:30" s="582" customFormat="1" ht="13.5" customHeight="1">
      <c r="A171" s="571">
        <v>152</v>
      </c>
      <c r="B171" s="572"/>
      <c r="C171" s="572" t="s">
        <v>1537</v>
      </c>
      <c r="D171" s="572"/>
      <c r="E171" s="572"/>
      <c r="F171" s="572"/>
      <c r="G171" s="572"/>
      <c r="H171" s="571" t="s">
        <v>1538</v>
      </c>
      <c r="I171" s="575"/>
      <c r="J171" s="571"/>
      <c r="K171" s="575" t="s">
        <v>1539</v>
      </c>
      <c r="L171" s="571"/>
      <c r="M171" s="571"/>
      <c r="N171" s="571"/>
      <c r="O171" s="571"/>
      <c r="P171" s="576"/>
      <c r="Q171" s="571" t="s">
        <v>817</v>
      </c>
      <c r="R171" s="571"/>
      <c r="S171" s="571" t="s">
        <v>863</v>
      </c>
      <c r="T171" s="577"/>
      <c r="U171" s="571"/>
      <c r="V171" s="578"/>
      <c r="W171" s="578" t="s">
        <v>864</v>
      </c>
      <c r="X171" s="579"/>
      <c r="Y171" s="580"/>
      <c r="Z171" s="571"/>
      <c r="AA171" s="581"/>
      <c r="AB171" s="571"/>
      <c r="AC171" s="577"/>
      <c r="AD171" s="577">
        <v>1</v>
      </c>
    </row>
    <row r="172" spans="1:30" s="582" customFormat="1" ht="13.5" customHeight="1">
      <c r="A172" s="571">
        <v>153</v>
      </c>
      <c r="B172" s="572"/>
      <c r="C172" s="572" t="s">
        <v>1540</v>
      </c>
      <c r="D172" s="572"/>
      <c r="E172" s="572"/>
      <c r="F172" s="572"/>
      <c r="G172" s="572"/>
      <c r="H172" s="571" t="s">
        <v>1541</v>
      </c>
      <c r="I172" s="575"/>
      <c r="J172" s="571"/>
      <c r="K172" s="575" t="s">
        <v>1542</v>
      </c>
      <c r="L172" s="571"/>
      <c r="M172" s="571"/>
      <c r="N172" s="571"/>
      <c r="O172" s="571"/>
      <c r="P172" s="576"/>
      <c r="Q172" s="571" t="s">
        <v>817</v>
      </c>
      <c r="R172" s="571"/>
      <c r="S172" s="571" t="s">
        <v>863</v>
      </c>
      <c r="T172" s="577"/>
      <c r="U172" s="571"/>
      <c r="V172" s="578"/>
      <c r="W172" s="578" t="s">
        <v>864</v>
      </c>
      <c r="X172" s="579"/>
      <c r="Y172" s="580"/>
      <c r="Z172" s="571"/>
      <c r="AA172" s="581"/>
      <c r="AB172" s="571"/>
      <c r="AC172" s="577"/>
      <c r="AD172" s="577">
        <v>1</v>
      </c>
    </row>
    <row r="173" spans="1:30" s="582" customFormat="1" ht="13.5" customHeight="1">
      <c r="A173" s="571">
        <v>154</v>
      </c>
      <c r="B173" s="572" t="s">
        <v>1543</v>
      </c>
      <c r="C173" s="572"/>
      <c r="D173" s="572"/>
      <c r="E173" s="572"/>
      <c r="F173" s="572"/>
      <c r="G173" s="572"/>
      <c r="H173" s="648" t="s">
        <v>1544</v>
      </c>
      <c r="I173" s="575"/>
      <c r="J173" s="571"/>
      <c r="K173" s="575" t="s">
        <v>1545</v>
      </c>
      <c r="L173" s="571"/>
      <c r="M173" s="571"/>
      <c r="N173" s="571"/>
      <c r="O173" s="571"/>
      <c r="P173" s="576"/>
      <c r="Q173" s="571" t="s">
        <v>823</v>
      </c>
      <c r="R173" s="571" t="s">
        <v>864</v>
      </c>
      <c r="S173" s="583" t="s">
        <v>1545</v>
      </c>
      <c r="T173" s="577"/>
      <c r="U173" s="571"/>
      <c r="V173" s="578"/>
      <c r="W173" s="578" t="s">
        <v>864</v>
      </c>
      <c r="X173" s="579"/>
      <c r="Y173" s="580" t="s">
        <v>1546</v>
      </c>
      <c r="Z173" s="571" t="s">
        <v>1547</v>
      </c>
      <c r="AA173" s="581"/>
      <c r="AB173" s="571"/>
      <c r="AC173" s="577"/>
      <c r="AD173" s="577">
        <v>1</v>
      </c>
    </row>
    <row r="174" spans="1:30" s="582" customFormat="1" ht="13.5" customHeight="1">
      <c r="A174" s="571">
        <v>155</v>
      </c>
      <c r="B174" s="572"/>
      <c r="C174" s="572" t="s">
        <v>1404</v>
      </c>
      <c r="D174" s="572"/>
      <c r="E174" s="572"/>
      <c r="F174" s="572"/>
      <c r="G174" s="572"/>
      <c r="H174" s="571" t="s">
        <v>1526</v>
      </c>
      <c r="I174" s="575"/>
      <c r="J174" s="571"/>
      <c r="K174" s="575" t="s">
        <v>1218</v>
      </c>
      <c r="L174" s="571"/>
      <c r="M174" s="571"/>
      <c r="N174" s="571"/>
      <c r="O174" s="571"/>
      <c r="P174" s="576"/>
      <c r="Q174" s="571" t="s">
        <v>817</v>
      </c>
      <c r="R174" s="571"/>
      <c r="S174" s="571" t="s">
        <v>863</v>
      </c>
      <c r="T174" s="577"/>
      <c r="U174" s="571"/>
      <c r="V174" s="578"/>
      <c r="W174" s="578" t="s">
        <v>864</v>
      </c>
      <c r="X174" s="579"/>
      <c r="Y174" s="580"/>
      <c r="Z174" s="571"/>
      <c r="AA174" s="581"/>
      <c r="AB174" s="571"/>
      <c r="AC174" s="577"/>
      <c r="AD174" s="577">
        <v>1</v>
      </c>
    </row>
    <row r="175" spans="1:30" s="582" customFormat="1" ht="12.75" customHeight="1">
      <c r="A175" s="571">
        <v>157</v>
      </c>
      <c r="B175" s="572"/>
      <c r="C175" s="572" t="s">
        <v>1548</v>
      </c>
      <c r="D175" s="572"/>
      <c r="E175" s="572"/>
      <c r="F175" s="572"/>
      <c r="G175" s="572"/>
      <c r="H175" s="571" t="s">
        <v>1549</v>
      </c>
      <c r="I175" s="575" t="s">
        <v>930</v>
      </c>
      <c r="J175" s="571"/>
      <c r="K175" s="575" t="s">
        <v>931</v>
      </c>
      <c r="L175" s="571"/>
      <c r="M175" s="571"/>
      <c r="N175" s="571"/>
      <c r="O175" s="571"/>
      <c r="P175" s="576"/>
      <c r="Q175" s="571" t="s">
        <v>820</v>
      </c>
      <c r="R175" s="571"/>
      <c r="S175" s="571" t="s">
        <v>879</v>
      </c>
      <c r="T175" s="577"/>
      <c r="U175" s="571"/>
      <c r="V175" s="578"/>
      <c r="W175" s="578" t="s">
        <v>864</v>
      </c>
      <c r="X175" s="579"/>
      <c r="Y175" s="580"/>
      <c r="Z175" s="571"/>
      <c r="AA175" s="581"/>
      <c r="AB175" s="571"/>
      <c r="AC175" s="577"/>
      <c r="AD175" s="577">
        <v>1</v>
      </c>
    </row>
    <row r="176" spans="1:30" s="582" customFormat="1" ht="12.75" customHeight="1">
      <c r="A176" s="571">
        <v>158</v>
      </c>
      <c r="B176" s="572"/>
      <c r="C176" s="572" t="s">
        <v>1550</v>
      </c>
      <c r="D176" s="572"/>
      <c r="E176" s="572"/>
      <c r="F176" s="572"/>
      <c r="G176" s="572"/>
      <c r="H176" s="648" t="s">
        <v>1551</v>
      </c>
      <c r="I176" s="575" t="s">
        <v>1552</v>
      </c>
      <c r="J176" s="571"/>
      <c r="K176" s="575" t="s">
        <v>970</v>
      </c>
      <c r="L176" s="571"/>
      <c r="M176" s="571"/>
      <c r="N176" s="571"/>
      <c r="O176" s="571"/>
      <c r="P176" s="576"/>
      <c r="Q176" s="649" t="s">
        <v>817</v>
      </c>
      <c r="R176" s="571"/>
      <c r="S176" s="571" t="s">
        <v>863</v>
      </c>
      <c r="T176" s="577"/>
      <c r="U176" s="577"/>
      <c r="V176" s="578"/>
      <c r="W176" s="578" t="s">
        <v>864</v>
      </c>
      <c r="X176" s="579"/>
      <c r="Y176" s="580" t="s">
        <v>1553</v>
      </c>
      <c r="Z176" s="640" t="s">
        <v>1554</v>
      </c>
      <c r="AA176" s="581" t="s">
        <v>1555</v>
      </c>
      <c r="AB176" s="571"/>
      <c r="AC176" s="577"/>
      <c r="AD176" s="577">
        <v>1</v>
      </c>
    </row>
    <row r="177" spans="1:30" s="582" customFormat="1" ht="12.75" customHeight="1">
      <c r="A177" s="571">
        <v>159</v>
      </c>
      <c r="B177" s="572"/>
      <c r="C177" s="572" t="s">
        <v>1556</v>
      </c>
      <c r="D177" s="572"/>
      <c r="E177" s="572"/>
      <c r="F177" s="572"/>
      <c r="G177" s="572"/>
      <c r="H177" s="580" t="s">
        <v>1557</v>
      </c>
      <c r="I177" s="575" t="s">
        <v>1558</v>
      </c>
      <c r="J177" s="571"/>
      <c r="K177" s="575" t="s">
        <v>1559</v>
      </c>
      <c r="L177" s="571"/>
      <c r="M177" s="571"/>
      <c r="N177" s="571"/>
      <c r="O177" s="571"/>
      <c r="P177" s="576"/>
      <c r="Q177" s="571" t="s">
        <v>817</v>
      </c>
      <c r="R177" s="571"/>
      <c r="S177" s="571" t="s">
        <v>863</v>
      </c>
      <c r="T177" s="577"/>
      <c r="U177" s="577"/>
      <c r="V177" s="576"/>
      <c r="W177" s="578" t="s">
        <v>864</v>
      </c>
      <c r="X177" s="579"/>
      <c r="Y177" s="649" t="s">
        <v>1560</v>
      </c>
      <c r="Z177" s="640" t="s">
        <v>1554</v>
      </c>
      <c r="AA177" s="643" t="s">
        <v>1561</v>
      </c>
      <c r="AB177" s="571"/>
      <c r="AC177" s="577"/>
      <c r="AD177" s="577">
        <v>1</v>
      </c>
    </row>
    <row r="178" spans="1:30" s="582" customFormat="1" ht="12.75" customHeight="1">
      <c r="A178" s="571">
        <v>160</v>
      </c>
      <c r="B178" s="572"/>
      <c r="C178" s="572" t="s">
        <v>1562</v>
      </c>
      <c r="D178" s="572"/>
      <c r="E178" s="572"/>
      <c r="F178" s="572"/>
      <c r="G178" s="572"/>
      <c r="H178" s="648" t="s">
        <v>1563</v>
      </c>
      <c r="I178" s="575" t="s">
        <v>1564</v>
      </c>
      <c r="J178" s="571"/>
      <c r="K178" s="575" t="s">
        <v>1565</v>
      </c>
      <c r="L178" s="571"/>
      <c r="M178" s="571"/>
      <c r="N178" s="571"/>
      <c r="O178" s="571"/>
      <c r="P178" s="576"/>
      <c r="Q178" s="649" t="s">
        <v>823</v>
      </c>
      <c r="R178" s="571"/>
      <c r="S178" s="571" t="s">
        <v>863</v>
      </c>
      <c r="T178" s="577"/>
      <c r="U178" s="577"/>
      <c r="V178" s="576"/>
      <c r="W178" s="578" t="s">
        <v>864</v>
      </c>
      <c r="X178" s="579"/>
      <c r="Y178" s="650" t="s">
        <v>1566</v>
      </c>
      <c r="Z178" s="640" t="s">
        <v>1567</v>
      </c>
      <c r="AA178" s="581"/>
      <c r="AB178" s="571"/>
      <c r="AC178" s="577"/>
      <c r="AD178" s="577">
        <v>1</v>
      </c>
    </row>
    <row r="179" spans="1:30" s="582" customFormat="1" ht="12.75" customHeight="1">
      <c r="A179" s="571"/>
      <c r="B179" s="572"/>
      <c r="C179" s="572" t="s">
        <v>1568</v>
      </c>
      <c r="D179" s="572"/>
      <c r="E179" s="572"/>
      <c r="F179" s="572"/>
      <c r="G179" s="572"/>
      <c r="H179" s="648" t="s">
        <v>1569</v>
      </c>
      <c r="I179" s="575"/>
      <c r="J179" s="571"/>
      <c r="K179" s="575" t="s">
        <v>1570</v>
      </c>
      <c r="L179" s="571"/>
      <c r="M179" s="571"/>
      <c r="N179" s="571"/>
      <c r="O179" s="571"/>
      <c r="P179" s="576"/>
      <c r="Q179" s="571" t="s">
        <v>817</v>
      </c>
      <c r="R179" s="571"/>
      <c r="S179" s="571" t="s">
        <v>863</v>
      </c>
      <c r="T179" s="577"/>
      <c r="U179" s="571"/>
      <c r="V179" s="578"/>
      <c r="W179" s="578" t="s">
        <v>864</v>
      </c>
      <c r="X179" s="579"/>
      <c r="Y179" s="650" t="s">
        <v>1571</v>
      </c>
      <c r="Z179" s="571"/>
      <c r="AA179" s="581"/>
      <c r="AB179" s="571"/>
      <c r="AC179" s="577"/>
      <c r="AD179" s="577"/>
    </row>
    <row r="180" spans="1:30" s="582" customFormat="1" ht="12.75" customHeight="1">
      <c r="A180" s="571">
        <v>161.46666666666701</v>
      </c>
      <c r="B180" s="572"/>
      <c r="C180" s="572" t="s">
        <v>1572</v>
      </c>
      <c r="D180" s="572"/>
      <c r="E180" s="572"/>
      <c r="F180" s="572"/>
      <c r="G180" s="572"/>
      <c r="H180" s="648" t="s">
        <v>1573</v>
      </c>
      <c r="I180" s="575" t="s">
        <v>1574</v>
      </c>
      <c r="J180" s="571"/>
      <c r="K180" s="575" t="s">
        <v>1575</v>
      </c>
      <c r="L180" s="571"/>
      <c r="M180" s="571"/>
      <c r="N180" s="571"/>
      <c r="O180" s="571"/>
      <c r="P180" s="576"/>
      <c r="Q180" s="571" t="s">
        <v>817</v>
      </c>
      <c r="R180" s="571"/>
      <c r="S180" s="571" t="s">
        <v>863</v>
      </c>
      <c r="T180" s="577"/>
      <c r="U180" s="576"/>
      <c r="V180" s="576"/>
      <c r="W180" s="578" t="s">
        <v>864</v>
      </c>
      <c r="X180" s="579"/>
      <c r="Y180" s="571" t="s">
        <v>1576</v>
      </c>
      <c r="Z180" s="640" t="s">
        <v>1554</v>
      </c>
      <c r="AA180" s="643"/>
      <c r="AB180" s="571"/>
      <c r="AC180" s="577"/>
      <c r="AD180" s="577">
        <v>1</v>
      </c>
    </row>
    <row r="181" spans="1:30" s="582" customFormat="1" ht="12.75" customHeight="1">
      <c r="A181" s="571">
        <v>162.69523809523801</v>
      </c>
      <c r="B181" s="572"/>
      <c r="C181" s="572" t="s">
        <v>1577</v>
      </c>
      <c r="D181" s="572"/>
      <c r="E181" s="572"/>
      <c r="F181" s="572"/>
      <c r="G181" s="572"/>
      <c r="H181" s="648"/>
      <c r="I181" s="575"/>
      <c r="J181" s="571"/>
      <c r="K181" s="575" t="s">
        <v>1578</v>
      </c>
      <c r="L181" s="571"/>
      <c r="M181" s="571"/>
      <c r="N181" s="571"/>
      <c r="O181" s="571"/>
      <c r="P181" s="576"/>
      <c r="Q181" s="649" t="s">
        <v>817</v>
      </c>
      <c r="R181" s="571" t="s">
        <v>864</v>
      </c>
      <c r="S181" s="599" t="s">
        <v>1578</v>
      </c>
      <c r="T181" s="577"/>
      <c r="U181" s="571"/>
      <c r="V181" s="576"/>
      <c r="W181" s="578" t="s">
        <v>864</v>
      </c>
      <c r="X181" s="579"/>
      <c r="Y181" s="580" t="s">
        <v>1579</v>
      </c>
      <c r="Z181" s="571"/>
      <c r="AA181" s="581"/>
      <c r="AB181" s="571"/>
      <c r="AC181" s="577"/>
      <c r="AD181" s="577">
        <v>1</v>
      </c>
    </row>
    <row r="182" spans="1:30" s="582" customFormat="1" ht="12.75" customHeight="1">
      <c r="A182" s="571">
        <v>163.78952380952401</v>
      </c>
      <c r="B182" s="572"/>
      <c r="C182" s="572"/>
      <c r="D182" s="572" t="s">
        <v>1580</v>
      </c>
      <c r="E182" s="572"/>
      <c r="F182" s="572"/>
      <c r="G182" s="572"/>
      <c r="H182" s="648" t="s">
        <v>1581</v>
      </c>
      <c r="I182" s="575"/>
      <c r="J182" s="571"/>
      <c r="K182" s="575" t="s">
        <v>970</v>
      </c>
      <c r="L182" s="571"/>
      <c r="M182" s="571"/>
      <c r="N182" s="571"/>
      <c r="O182" s="571"/>
      <c r="P182" s="576"/>
      <c r="Q182" s="649" t="s">
        <v>817</v>
      </c>
      <c r="R182" s="571"/>
      <c r="S182" s="571" t="s">
        <v>863</v>
      </c>
      <c r="T182" s="577"/>
      <c r="U182" s="571" t="s">
        <v>1582</v>
      </c>
      <c r="V182" s="576"/>
      <c r="W182" s="578" t="s">
        <v>864</v>
      </c>
      <c r="X182" s="579"/>
      <c r="Y182" s="580"/>
      <c r="Z182" s="571"/>
      <c r="AA182" s="581"/>
      <c r="AB182" s="571"/>
      <c r="AC182" s="577"/>
      <c r="AD182" s="577">
        <v>1</v>
      </c>
    </row>
    <row r="183" spans="1:30" s="582" customFormat="1" ht="12.75" customHeight="1">
      <c r="A183" s="651">
        <v>164.97523809523801</v>
      </c>
      <c r="B183" s="652"/>
      <c r="C183" s="652"/>
      <c r="D183" s="652" t="s">
        <v>1583</v>
      </c>
      <c r="E183" s="572" t="s">
        <v>1584</v>
      </c>
      <c r="F183" s="572"/>
      <c r="G183" s="572"/>
      <c r="H183" s="648"/>
      <c r="I183" s="575"/>
      <c r="J183" s="571"/>
      <c r="K183" s="575" t="s">
        <v>1585</v>
      </c>
      <c r="L183" s="571"/>
      <c r="M183" s="571"/>
      <c r="N183" s="571"/>
      <c r="O183" s="571"/>
      <c r="P183" s="576"/>
      <c r="Q183" s="649" t="s">
        <v>817</v>
      </c>
      <c r="R183" s="571" t="s">
        <v>864</v>
      </c>
      <c r="S183" s="583" t="s">
        <v>1054</v>
      </c>
      <c r="T183" s="577"/>
      <c r="U183" s="571"/>
      <c r="V183" s="578"/>
      <c r="W183" s="578" t="s">
        <v>864</v>
      </c>
      <c r="X183" s="579"/>
      <c r="Y183" s="580"/>
      <c r="Z183" s="571"/>
      <c r="AA183" s="581"/>
      <c r="AB183" s="571"/>
      <c r="AC183" s="577"/>
      <c r="AD183" s="577">
        <v>1</v>
      </c>
    </row>
    <row r="184" spans="1:30" s="582" customFormat="1" ht="14.25" customHeight="1">
      <c r="A184" s="571">
        <v>172.089523809524</v>
      </c>
      <c r="B184" s="572" t="s">
        <v>1586</v>
      </c>
      <c r="C184" s="572" t="s">
        <v>1587</v>
      </c>
      <c r="D184" s="636"/>
      <c r="E184" s="572"/>
      <c r="F184" s="572"/>
      <c r="G184" s="572"/>
      <c r="H184" s="571" t="s">
        <v>1588</v>
      </c>
      <c r="I184" s="575"/>
      <c r="J184" s="571" t="s">
        <v>1589</v>
      </c>
      <c r="K184" s="575" t="s">
        <v>1590</v>
      </c>
      <c r="L184" s="571"/>
      <c r="M184" s="571"/>
      <c r="N184" s="571"/>
      <c r="O184" s="571"/>
      <c r="P184" s="576">
        <v>1</v>
      </c>
      <c r="Q184" s="571" t="s">
        <v>823</v>
      </c>
      <c r="R184" s="571" t="s">
        <v>864</v>
      </c>
      <c r="S184" s="583" t="s">
        <v>1234</v>
      </c>
      <c r="T184" s="637"/>
      <c r="U184" s="571"/>
      <c r="V184" s="578"/>
      <c r="W184" s="578" t="s">
        <v>864</v>
      </c>
      <c r="X184" s="579"/>
      <c r="Y184" s="580"/>
      <c r="Z184" s="571"/>
      <c r="AA184" s="581"/>
      <c r="AB184" s="571"/>
      <c r="AC184" s="577"/>
      <c r="AD184" s="577">
        <v>1</v>
      </c>
    </row>
    <row r="185" spans="1:30" s="582" customFormat="1" ht="12.95" customHeight="1">
      <c r="A185" s="571">
        <v>173.275238095238</v>
      </c>
      <c r="B185" s="572" t="s">
        <v>1591</v>
      </c>
      <c r="C185" s="573"/>
      <c r="D185" s="572"/>
      <c r="E185" s="572"/>
      <c r="F185" s="572"/>
      <c r="G185" s="572"/>
      <c r="H185" s="571"/>
      <c r="I185" s="575"/>
      <c r="J185" s="571"/>
      <c r="K185" s="571" t="s">
        <v>1592</v>
      </c>
      <c r="L185" s="571"/>
      <c r="M185" s="571"/>
      <c r="N185" s="571"/>
      <c r="O185" s="571"/>
      <c r="P185" s="576"/>
      <c r="Q185" s="571" t="s">
        <v>817</v>
      </c>
      <c r="R185" s="571" t="s">
        <v>864</v>
      </c>
      <c r="S185" s="571" t="s">
        <v>1592</v>
      </c>
      <c r="T185" s="577"/>
      <c r="U185" s="571"/>
      <c r="V185" s="578"/>
      <c r="W185" s="578" t="s">
        <v>864</v>
      </c>
      <c r="X185" s="579"/>
      <c r="Y185" s="580"/>
      <c r="Z185" s="571"/>
      <c r="AA185" s="581"/>
      <c r="AB185" s="571"/>
      <c r="AC185" s="577">
        <v>1</v>
      </c>
      <c r="AD185" s="577">
        <v>1</v>
      </c>
    </row>
    <row r="186" spans="1:30" s="582" customFormat="1" ht="12.95" customHeight="1">
      <c r="A186" s="571">
        <v>174.46095238095299</v>
      </c>
      <c r="B186" s="572"/>
      <c r="C186" s="573" t="s">
        <v>1593</v>
      </c>
      <c r="D186" s="573"/>
      <c r="E186" s="572"/>
      <c r="F186" s="572"/>
      <c r="G186" s="572"/>
      <c r="H186" s="571" t="s">
        <v>1594</v>
      </c>
      <c r="I186" s="575"/>
      <c r="J186" s="571"/>
      <c r="K186" s="575" t="s">
        <v>1595</v>
      </c>
      <c r="L186" s="571"/>
      <c r="M186" s="571"/>
      <c r="N186" s="571"/>
      <c r="O186" s="571"/>
      <c r="P186" s="576"/>
      <c r="Q186" s="571" t="s">
        <v>1596</v>
      </c>
      <c r="R186" s="571" t="s">
        <v>864</v>
      </c>
      <c r="S186" s="583" t="s">
        <v>1595</v>
      </c>
      <c r="T186" s="577"/>
      <c r="U186" s="571"/>
      <c r="V186" s="578"/>
      <c r="W186" s="578" t="s">
        <v>864</v>
      </c>
      <c r="X186" s="579"/>
      <c r="Y186" s="580"/>
      <c r="Z186" s="571"/>
      <c r="AA186" s="581"/>
      <c r="AB186" s="571"/>
      <c r="AC186" s="577">
        <v>1</v>
      </c>
      <c r="AD186" s="577">
        <v>1</v>
      </c>
    </row>
    <row r="187" spans="1:30" s="582" customFormat="1" ht="12.95" customHeight="1">
      <c r="A187" s="571">
        <v>175.64666666666699</v>
      </c>
      <c r="B187" s="572"/>
      <c r="C187" s="573"/>
      <c r="D187" s="572" t="s">
        <v>1597</v>
      </c>
      <c r="E187" s="573"/>
      <c r="F187" s="572"/>
      <c r="G187" s="572"/>
      <c r="H187" s="571" t="s">
        <v>1598</v>
      </c>
      <c r="I187" s="575" t="s">
        <v>1599</v>
      </c>
      <c r="J187" s="571"/>
      <c r="K187" s="575" t="s">
        <v>1600</v>
      </c>
      <c r="L187" s="571"/>
      <c r="M187" s="571"/>
      <c r="N187" s="571"/>
      <c r="O187" s="571"/>
      <c r="P187" s="576"/>
      <c r="Q187" s="571" t="s">
        <v>820</v>
      </c>
      <c r="R187" s="571"/>
      <c r="S187" s="571" t="s">
        <v>863</v>
      </c>
      <c r="T187" s="577"/>
      <c r="U187" s="571"/>
      <c r="V187" s="578"/>
      <c r="W187" s="578" t="s">
        <v>864</v>
      </c>
      <c r="X187" s="579"/>
      <c r="Y187" s="580"/>
      <c r="Z187" s="571"/>
      <c r="AA187" s="581"/>
      <c r="AB187" s="571"/>
      <c r="AC187" s="577">
        <v>1</v>
      </c>
      <c r="AD187" s="577">
        <v>1</v>
      </c>
    </row>
    <row r="188" spans="1:30" s="582" customFormat="1" ht="12.95" customHeight="1">
      <c r="A188" s="571">
        <v>176.83238095238099</v>
      </c>
      <c r="B188" s="572"/>
      <c r="C188" s="573"/>
      <c r="D188" s="572" t="s">
        <v>1001</v>
      </c>
      <c r="E188" s="573"/>
      <c r="F188" s="572"/>
      <c r="G188" s="572"/>
      <c r="H188" s="571" t="s">
        <v>1601</v>
      </c>
      <c r="I188" s="575" t="s">
        <v>399</v>
      </c>
      <c r="J188" s="571"/>
      <c r="K188" s="575" t="s">
        <v>1004</v>
      </c>
      <c r="L188" s="571"/>
      <c r="M188" s="571"/>
      <c r="N188" s="571"/>
      <c r="O188" s="571"/>
      <c r="P188" s="576"/>
      <c r="Q188" s="571" t="s">
        <v>817</v>
      </c>
      <c r="R188" s="571"/>
      <c r="S188" s="571" t="s">
        <v>863</v>
      </c>
      <c r="T188" s="577"/>
      <c r="U188" s="571"/>
      <c r="V188" s="578"/>
      <c r="W188" s="578" t="s">
        <v>864</v>
      </c>
      <c r="X188" s="579"/>
      <c r="Y188" s="580"/>
      <c r="Z188" s="571"/>
      <c r="AA188" s="581"/>
      <c r="AB188" s="571"/>
      <c r="AC188" s="577">
        <v>1</v>
      </c>
      <c r="AD188" s="577">
        <v>1</v>
      </c>
    </row>
    <row r="189" spans="1:30" s="582" customFormat="1" ht="12.95" customHeight="1">
      <c r="A189" s="571">
        <v>178.01809523809601</v>
      </c>
      <c r="B189" s="572"/>
      <c r="C189" s="573"/>
      <c r="D189" s="572" t="s">
        <v>1602</v>
      </c>
      <c r="E189" s="573"/>
      <c r="F189" s="572"/>
      <c r="G189" s="572"/>
      <c r="H189" s="571" t="s">
        <v>1603</v>
      </c>
      <c r="I189" s="575" t="s">
        <v>1604</v>
      </c>
      <c r="J189" s="571"/>
      <c r="K189" s="575" t="s">
        <v>1080</v>
      </c>
      <c r="L189" s="571"/>
      <c r="M189" s="571"/>
      <c r="N189" s="571"/>
      <c r="O189" s="571"/>
      <c r="P189" s="576"/>
      <c r="Q189" s="571" t="s">
        <v>820</v>
      </c>
      <c r="R189" s="571"/>
      <c r="S189" s="571" t="s">
        <v>863</v>
      </c>
      <c r="T189" s="577"/>
      <c r="U189" s="571"/>
      <c r="V189" s="578"/>
      <c r="W189" s="578" t="s">
        <v>864</v>
      </c>
      <c r="X189" s="579"/>
      <c r="Y189" s="580"/>
      <c r="Z189" s="571"/>
      <c r="AA189" s="581"/>
      <c r="AB189" s="571"/>
      <c r="AC189" s="577">
        <v>1</v>
      </c>
      <c r="AD189" s="577">
        <v>1</v>
      </c>
    </row>
    <row r="190" spans="1:30" s="582" customFormat="1" ht="12.95" customHeight="1">
      <c r="A190" s="571">
        <v>179.20380952381001</v>
      </c>
      <c r="B190" s="572"/>
      <c r="C190" s="573"/>
      <c r="D190" s="573" t="s">
        <v>1605</v>
      </c>
      <c r="E190" s="573"/>
      <c r="F190" s="572"/>
      <c r="G190" s="572"/>
      <c r="H190" s="571" t="s">
        <v>1606</v>
      </c>
      <c r="I190" s="575" t="s">
        <v>1607</v>
      </c>
      <c r="J190" s="571"/>
      <c r="K190" s="575" t="s">
        <v>939</v>
      </c>
      <c r="L190" s="571"/>
      <c r="M190" s="571"/>
      <c r="N190" s="571"/>
      <c r="O190" s="571"/>
      <c r="P190" s="576"/>
      <c r="Q190" s="571" t="s">
        <v>817</v>
      </c>
      <c r="R190" s="571"/>
      <c r="S190" s="571" t="s">
        <v>863</v>
      </c>
      <c r="T190" s="577"/>
      <c r="U190" s="571"/>
      <c r="V190" s="578"/>
      <c r="W190" s="578" t="s">
        <v>864</v>
      </c>
      <c r="X190" s="579"/>
      <c r="Y190" s="580"/>
      <c r="Z190" s="571"/>
      <c r="AA190" s="581"/>
      <c r="AB190" s="571"/>
      <c r="AC190" s="577">
        <v>1</v>
      </c>
      <c r="AD190" s="577">
        <v>1</v>
      </c>
    </row>
    <row r="191" spans="1:30" s="582" customFormat="1" ht="12.95" customHeight="1">
      <c r="A191" s="571">
        <v>180.38952380952401</v>
      </c>
      <c r="B191" s="572" t="s">
        <v>1608</v>
      </c>
      <c r="C191" s="573"/>
      <c r="D191" s="572"/>
      <c r="E191" s="572"/>
      <c r="F191" s="572"/>
      <c r="G191" s="572"/>
      <c r="H191" s="571" t="s">
        <v>1609</v>
      </c>
      <c r="I191" s="575"/>
      <c r="J191" s="571"/>
      <c r="K191" s="575" t="s">
        <v>939</v>
      </c>
      <c r="L191" s="571"/>
      <c r="M191" s="571"/>
      <c r="N191" s="571"/>
      <c r="O191" s="571"/>
      <c r="P191" s="576"/>
      <c r="Q191" s="571" t="s">
        <v>817</v>
      </c>
      <c r="R191" s="571"/>
      <c r="S191" s="571" t="s">
        <v>863</v>
      </c>
      <c r="T191" s="577"/>
      <c r="U191" s="571"/>
      <c r="V191" s="577"/>
      <c r="W191" s="577" t="s">
        <v>864</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36" priority="266">
      <formula>$AC13=1</formula>
    </cfRule>
  </conditionalFormatting>
  <conditionalFormatting sqref="A193:F194 A214:F1054">
    <cfRule type="expression" dxfId="935" priority="259">
      <formula>OR($AD193="X",$AB193="X")</formula>
    </cfRule>
    <cfRule type="expression" dxfId="934" priority="260">
      <formula>AND($AD193=1,$AB193=1)</formula>
    </cfRule>
    <cfRule type="expression" dxfId="933" priority="261">
      <formula>$AD193=1</formula>
    </cfRule>
    <cfRule type="expression" dxfId="932" priority="262">
      <formula>$AB193=1</formula>
    </cfRule>
  </conditionalFormatting>
  <conditionalFormatting sqref="A12:G12">
    <cfRule type="expression" dxfId="931" priority="48">
      <formula>OR($AD12="X",$AC12="X")</formula>
    </cfRule>
    <cfRule type="expression" dxfId="930" priority="49">
      <formula>AND($AD12=1,$AC12=1)</formula>
    </cfRule>
    <cfRule type="expression" dxfId="929" priority="50">
      <formula>$AD12=1</formula>
    </cfRule>
    <cfRule type="expression" dxfId="928" priority="51">
      <formula>$AC12=1</formula>
    </cfRule>
    <cfRule type="expression" dxfId="92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2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2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24" priority="264">
      <formula>AND($AD13=1,$AC13=1)</formula>
    </cfRule>
  </conditionalFormatting>
  <conditionalFormatting sqref="B121:B124">
    <cfRule type="expression" dxfId="923" priority="246">
      <formula>AND($R121="X",#REF!&lt;&gt;"")</formula>
    </cfRule>
  </conditionalFormatting>
  <conditionalFormatting sqref="B165 B167:B172">
    <cfRule type="expression" dxfId="922" priority="279">
      <formula>AND($R165="X",#REF!&lt;&gt;"")</formula>
    </cfRule>
  </conditionalFormatting>
  <conditionalFormatting sqref="B140:C154 B155:G165 B173:G191 A166:G166 B32:G40 E140:G153 D167:G167 D41:D43 D154:G154 A13:A165 B41:C41 F42:G43 B167:C172 A167:A191 F168:G172">
    <cfRule type="expression" dxfId="921" priority="176">
      <formula>OR($AD13="X",$AC13="X")</formula>
    </cfRule>
  </conditionalFormatting>
  <conditionalFormatting sqref="B41:D41 D129:D138 E139">
    <cfRule type="expression" dxfId="920" priority="241">
      <formula>$AD41=1</formula>
    </cfRule>
  </conditionalFormatting>
  <conditionalFormatting sqref="B13:G30 B31:C31 D129:D138 E139 E31:G31">
    <cfRule type="expression" dxfId="919" priority="239">
      <formula>OR($AD13="X",$AC13="X")</formula>
    </cfRule>
  </conditionalFormatting>
  <conditionalFormatting sqref="B44:G128 E129:G132 E135:G139 F133:G134 B129:C139 B42:B43">
    <cfRule type="expression" dxfId="918" priority="263">
      <formula>OR($AD42="X",$AC42="X")</formula>
    </cfRule>
  </conditionalFormatting>
  <conditionalFormatting sqref="B44:G128">
    <cfRule type="expression" dxfId="917" priority="244">
      <formula>AND($AD44=1,$AC44=1)</formula>
    </cfRule>
    <cfRule type="expression" dxfId="916" priority="245">
      <formula>$AD44=1</formula>
    </cfRule>
  </conditionalFormatting>
  <conditionalFormatting sqref="B140:G140">
    <cfRule type="expression" dxfId="915" priority="182">
      <formula>AND(NOT(ISBLANK($W140)),ISBLANK($AC140),ISBLANK($AD140))</formula>
    </cfRule>
  </conditionalFormatting>
  <conditionalFormatting sqref="C12">
    <cfRule type="expression" dxfId="914" priority="47">
      <formula>AND($R12="X",$B12&lt;&gt;"")</formula>
    </cfRule>
  </conditionalFormatting>
  <conditionalFormatting sqref="C19">
    <cfRule type="expression" dxfId="913" priority="1166">
      <formula>AND($R19="X",OR($B19&lt;&gt;"",#REF!&lt;&gt;""))</formula>
    </cfRule>
  </conditionalFormatting>
  <conditionalFormatting sqref="C41 D41:D43">
    <cfRule type="expression" dxfId="912" priority="284">
      <formula>AND($R41="X",OR($B41&lt;&gt;"",#REF!&lt;&gt;""))</formula>
    </cfRule>
  </conditionalFormatting>
  <conditionalFormatting sqref="C42:C43">
    <cfRule type="expression" dxfId="911" priority="67">
      <formula>AND($R42="X",OR(#REF!&lt;&gt;"",$B42&lt;&gt;""))</formula>
    </cfRule>
    <cfRule type="expression" dxfId="910" priority="68">
      <formula>OR($AD42="X",$AC42="X")</formula>
    </cfRule>
    <cfRule type="expression" dxfId="909" priority="69">
      <formula>AND($AD42=1,$AC42=1)</formula>
    </cfRule>
    <cfRule type="expression" dxfId="908" priority="70">
      <formula>$AD42=1</formula>
    </cfRule>
    <cfRule type="expression" dxfId="907" priority="71">
      <formula>$AC42=1</formula>
    </cfRule>
  </conditionalFormatting>
  <conditionalFormatting sqref="C45">
    <cfRule type="expression" dxfId="906" priority="24">
      <formula>AND($R45="X",OR($B45&lt;&gt;"",$C45&lt;&gt;""))</formula>
    </cfRule>
  </conditionalFormatting>
  <conditionalFormatting sqref="C52:C53">
    <cfRule type="expression" dxfId="905" priority="23">
      <formula>AND($R52="X",OR($B52&lt;&gt;"",$C52&lt;&gt;""))</formula>
    </cfRule>
  </conditionalFormatting>
  <conditionalFormatting sqref="C68">
    <cfRule type="expression" dxfId="904" priority="1">
      <formula>AND($R68="X",OR($B68&lt;&gt;"",$C68&lt;&gt;"",$D68&lt;&gt;"",$E68&lt;&gt;""))</formula>
    </cfRule>
    <cfRule type="expression" dxfId="903" priority="2">
      <formula>AND($R68="X",OR($B68&lt;&gt;"",$C68&lt;&gt;""))</formula>
    </cfRule>
  </conditionalFormatting>
  <conditionalFormatting sqref="C68:C70">
    <cfRule type="expression" dxfId="902" priority="20">
      <formula>AND($R68="X",OR($B68&lt;&gt;"",$C68&lt;&gt;"",$D68&lt;&gt;""))</formula>
    </cfRule>
  </conditionalFormatting>
  <conditionalFormatting sqref="C140">
    <cfRule type="expression" dxfId="901" priority="164">
      <formula>OR($AD140="X",$AC140="X")</formula>
    </cfRule>
    <cfRule type="expression" dxfId="900" priority="165">
      <formula>AND($AD140=1,$AC140=1)</formula>
    </cfRule>
    <cfRule type="expression" dxfId="899" priority="166">
      <formula>$AD140=1</formula>
    </cfRule>
    <cfRule type="expression" dxfId="898" priority="167">
      <formula>$AC140=1</formula>
    </cfRule>
  </conditionalFormatting>
  <conditionalFormatting sqref="C152:C153">
    <cfRule type="expression" dxfId="897" priority="14">
      <formula>AND($R152="X",OR($B152&lt;&gt;"",$C152&lt;&gt;"",$D152&lt;&gt;""))</formula>
    </cfRule>
    <cfRule type="expression" dxfId="896" priority="15">
      <formula>OR($AD152="X",$AC152="X")</formula>
    </cfRule>
    <cfRule type="expression" dxfId="895" priority="16">
      <formula>AND($AD152=1,$AC152=1)</formula>
    </cfRule>
    <cfRule type="expression" dxfId="894" priority="17">
      <formula>$AD152=1</formula>
    </cfRule>
    <cfRule type="expression" dxfId="893" priority="18">
      <formula>$AC152=1</formula>
    </cfRule>
  </conditionalFormatting>
  <conditionalFormatting sqref="C154 C165:G165">
    <cfRule type="expression" dxfId="892" priority="109">
      <formula>AND($R154="X",OR($B154&lt;&gt;"",$C154&lt;&gt;""))</formula>
    </cfRule>
  </conditionalFormatting>
  <conditionalFormatting sqref="C154">
    <cfRule type="expression" dxfId="891" priority="10">
      <formula>AND($AD154=1,$AC154=1)</formula>
    </cfRule>
    <cfRule type="expression" dxfId="890" priority="11">
      <formula>$AD154=1</formula>
    </cfRule>
    <cfRule type="expression" dxfId="889" priority="12">
      <formula>OR($AD154="X",$AC154="X")</formula>
    </cfRule>
    <cfRule type="expression" dxfId="888" priority="13">
      <formula>$AC154=1</formula>
    </cfRule>
  </conditionalFormatting>
  <conditionalFormatting sqref="C157:C159">
    <cfRule type="expression" dxfId="887" priority="19">
      <formula>AND($R157="X",OR($B157&lt;&gt;"",$C157&lt;&gt;""))</formula>
    </cfRule>
  </conditionalFormatting>
  <conditionalFormatting sqref="C166">
    <cfRule type="expression" dxfId="886" priority="102">
      <formula>OR($AD166="X",$AC166="X")</formula>
    </cfRule>
    <cfRule type="expression" dxfId="885" priority="103">
      <formula>AND($AD166=1,$AC166=1)</formula>
    </cfRule>
    <cfRule type="expression" dxfId="884" priority="104">
      <formula>$AD166=1</formula>
    </cfRule>
    <cfRule type="expression" dxfId="883" priority="105">
      <formula>AND($R166="X",$B166&lt;&gt;"")</formula>
    </cfRule>
  </conditionalFormatting>
  <conditionalFormatting sqref="C167:C172">
    <cfRule type="expression" dxfId="882" priority="280">
      <formula>AND($R167="X",OR(#REF!&lt;&gt;"",$B167&lt;&gt;""))</formula>
    </cfRule>
  </conditionalFormatting>
  <conditionalFormatting sqref="C168">
    <cfRule type="expression" dxfId="881" priority="154">
      <formula>OR($AD168="X",$AC168="X")</formula>
    </cfRule>
  </conditionalFormatting>
  <conditionalFormatting sqref="C173:C174 D139:E139 C140:D153 C154:C164 C13:C40 C184:C191 C44:C120 C125:C139 D131:D138">
    <cfRule type="expression" dxfId="880" priority="235">
      <formula>AND($R13="X",$B13&lt;&gt;"")</formula>
    </cfRule>
  </conditionalFormatting>
  <conditionalFormatting sqref="C174">
    <cfRule type="expression" dxfId="879" priority="225">
      <formula>OR($AD174="X",$AC174="X")</formula>
    </cfRule>
    <cfRule type="expression" dxfId="878" priority="226">
      <formula>AND($AD174=1,$AC174=1)</formula>
    </cfRule>
    <cfRule type="expression" dxfId="877" priority="227">
      <formula>$AD174=1</formula>
    </cfRule>
  </conditionalFormatting>
  <conditionalFormatting sqref="C175:C183">
    <cfRule type="expression" dxfId="876" priority="273">
      <formula>AND($R175="X",OR($B175&lt;&gt;"",#REF!&lt;&gt;""))</formula>
    </cfRule>
  </conditionalFormatting>
  <conditionalFormatting sqref="C179">
    <cfRule type="expression" dxfId="875" priority="53">
      <formula>OR($AD179="X",$AC179="X")</formula>
    </cfRule>
    <cfRule type="expression" dxfId="874" priority="54">
      <formula>AND($AD179=1,$AC179=1)</formula>
    </cfRule>
    <cfRule type="expression" dxfId="873" priority="55">
      <formula>$AD179=1</formula>
    </cfRule>
    <cfRule type="expression" dxfId="872" priority="56">
      <formula>AND($R179="X",$B179&lt;&gt;"")</formula>
    </cfRule>
  </conditionalFormatting>
  <conditionalFormatting sqref="C122:D124">
    <cfRule type="expression" dxfId="871" priority="247">
      <formula>AND($R122="X",OR(#REF!&lt;&gt;"",$B122&lt;&gt;""))</formula>
    </cfRule>
  </conditionalFormatting>
  <conditionalFormatting sqref="C160:D160">
    <cfRule type="expression" dxfId="870" priority="268">
      <formula>AND($R160="X",OR($B160&lt;&gt;"",#REF!&lt;&gt;""))</formula>
    </cfRule>
  </conditionalFormatting>
  <conditionalFormatting sqref="C121:G121">
    <cfRule type="expression" dxfId="869" priority="243">
      <formula>AND($R121="X",$B121&lt;&gt;"")</formula>
    </cfRule>
  </conditionalFormatting>
  <conditionalFormatting sqref="D12:D18">
    <cfRule type="expression" dxfId="868" priority="43">
      <formula>AND($R12="X",OR($B12&lt;&gt;"",$C12&lt;&gt;""))</formula>
    </cfRule>
  </conditionalFormatting>
  <conditionalFormatting sqref="D20:D40">
    <cfRule type="expression" dxfId="867" priority="25">
      <formula>AND($R20="X",OR($B20&lt;&gt;"",$C20&lt;&gt;""))</formula>
    </cfRule>
  </conditionalFormatting>
  <conditionalFormatting sqref="D30:D31">
    <cfRule type="expression" dxfId="866" priority="26">
      <formula>AND($R30="X",$B30&lt;&gt;"")</formula>
    </cfRule>
  </conditionalFormatting>
  <conditionalFormatting sqref="D31">
    <cfRule type="expression" dxfId="865" priority="27">
      <formula>OR($AD31="X",$AC31="X")</formula>
    </cfRule>
    <cfRule type="expression" dxfId="864" priority="28">
      <formula>AND($AD31=1,$AC31=1)</formula>
    </cfRule>
    <cfRule type="expression" dxfId="863" priority="29">
      <formula>$AD31=1</formula>
    </cfRule>
    <cfRule type="expression" dxfId="862" priority="30">
      <formula>$AC31=1</formula>
    </cfRule>
    <cfRule type="expression" dxfId="861" priority="31">
      <formula>AND(NOT(ISBLANK($W31)),ISBLANK($AC31),ISBLANK($AD31))</formula>
    </cfRule>
  </conditionalFormatting>
  <conditionalFormatting sqref="D41">
    <cfRule type="expression" dxfId="860" priority="285">
      <formula>AND($R41="X",OR($B41&lt;&gt;"",#REF!&lt;&gt;"",$C41&lt;&gt;""))</formula>
    </cfRule>
    <cfRule type="expression" dxfId="859" priority="286">
      <formula>AND($R41="X",OR($B41&lt;&gt;"",#REF!&lt;&gt;"",$C41&lt;&gt;"",$D41&lt;&gt;""))</formula>
    </cfRule>
    <cfRule type="expression" dxfId="858" priority="287">
      <formula>AND($R41="X",OR($B41&lt;&gt;"",#REF!&lt;&gt;"",$D41&lt;&gt;"",#REF!&lt;&gt;""))</formula>
    </cfRule>
    <cfRule type="expression" dxfId="857" priority="288">
      <formula>$AC41=1</formula>
    </cfRule>
    <cfRule type="expression" dxfId="856" priority="289">
      <formula>AND($R41="X",OR($B41&lt;&gt;"",#REF!&lt;&gt;"",$C41&lt;&gt;""))</formula>
    </cfRule>
    <cfRule type="expression" dxfId="855" priority="290">
      <formula>AND($AD41=1,$AC41=1)</formula>
    </cfRule>
    <cfRule type="expression" dxfId="854" priority="291">
      <formula>$AD41=1</formula>
    </cfRule>
    <cfRule type="expression" dxfId="853" priority="292">
      <formula>AND($R41="X",$B41&lt;&gt;"")</formula>
    </cfRule>
    <cfRule type="expression" dxfId="852" priority="293">
      <formula>AND($R41="X",OR($B41&lt;&gt;"",#REF!&lt;&gt;""))</formula>
    </cfRule>
  </conditionalFormatting>
  <conditionalFormatting sqref="D68:D70">
    <cfRule type="expression" dxfId="851" priority="21">
      <formula>AND($R68="X",OR($B68&lt;&gt;"",$C68&lt;&gt;"",$D68&lt;&gt;"",$E68&lt;&gt;""))</formula>
    </cfRule>
  </conditionalFormatting>
  <conditionalFormatting sqref="D122 D184:D191">
    <cfRule type="expression" dxfId="850" priority="155">
      <formula>AND($R122="X",OR($B122&lt;&gt;"",$C122&lt;&gt;""))</formula>
    </cfRule>
  </conditionalFormatting>
  <conditionalFormatting sqref="D125:D128 E127:G127 D173:D174 D161:D164 C184">
    <cfRule type="expression" dxfId="849" priority="253">
      <formula>AND($R125="X",OR($B125&lt;&gt;"",$C125&lt;&gt;""))</formula>
    </cfRule>
  </conditionalFormatting>
  <conditionalFormatting sqref="D129:D130">
    <cfRule type="expression" dxfId="848" priority="232">
      <formula>AND($R129="X",OR(#REF!&lt;&gt;"",$B129&lt;&gt;""))</formula>
    </cfRule>
  </conditionalFormatting>
  <conditionalFormatting sqref="D129:D138 E139 B41:D41">
    <cfRule type="expression" dxfId="847" priority="240">
      <formula>AND($AD41=1,$AC41=1)</formula>
    </cfRule>
  </conditionalFormatting>
  <conditionalFormatting sqref="D129:D153 E139 B13:G30 B31:C31 E31:G31">
    <cfRule type="expression" dxfId="846" priority="242">
      <formula>$AC13=1</formula>
    </cfRule>
  </conditionalFormatting>
  <conditionalFormatting sqref="D139:D153">
    <cfRule type="expression" dxfId="845" priority="217">
      <formula>OR($AD139="X",$AC139="X")</formula>
    </cfRule>
    <cfRule type="expression" dxfId="844" priority="218">
      <formula>AND($AD139=1,$AC139=1)</formula>
    </cfRule>
    <cfRule type="expression" dxfId="843" priority="219">
      <formula>$AD139=1</formula>
    </cfRule>
  </conditionalFormatting>
  <conditionalFormatting sqref="D140">
    <cfRule type="expression" dxfId="842" priority="159">
      <formula>OR($AD140="X",$AC140="X")</formula>
    </cfRule>
    <cfRule type="expression" dxfId="841" priority="160">
      <formula>AND($R140="X",OR($B140&lt;&gt;"",$C140&lt;&gt;"",$D140&lt;&gt;""))</formula>
    </cfRule>
    <cfRule type="expression" dxfId="840" priority="161">
      <formula>AND($AD140=1,$AC140=1)</formula>
    </cfRule>
    <cfRule type="expression" dxfId="839" priority="162">
      <formula>$AD140=1</formula>
    </cfRule>
    <cfRule type="expression" dxfId="838" priority="163">
      <formula>$AC140=1</formula>
    </cfRule>
  </conditionalFormatting>
  <conditionalFormatting sqref="D155:D159 E128:E130 D44:D120">
    <cfRule type="expression" dxfId="837" priority="233">
      <formula>AND($R44="X",OR($B44&lt;&gt;"",$C44&lt;&gt;""))</formula>
    </cfRule>
  </conditionalFormatting>
  <conditionalFormatting sqref="D164">
    <cfRule type="expression" dxfId="836" priority="94">
      <formula>AND($R164="X",OR($B164&lt;&gt;"",$C164&lt;&gt;""))</formula>
    </cfRule>
    <cfRule type="expression" dxfId="835" priority="203">
      <formula>$AC164=1</formula>
    </cfRule>
    <cfRule type="expression" dxfId="834" priority="204">
      <formula>AND($R164="X",OR($B164&lt;&gt;"",$C164&lt;&gt;"",$D164&lt;&gt;"",$E164&lt;&gt;""))</formula>
    </cfRule>
    <cfRule type="expression" dxfId="833" priority="205">
      <formula>AND($AD164=1,$AC164=1)</formula>
    </cfRule>
    <cfRule type="expression" dxfId="832" priority="206">
      <formula>$AD164=1</formula>
    </cfRule>
    <cfRule type="expression" dxfId="831" priority="207">
      <formula>AND($R164="X",OR($B164&lt;&gt;"",$C164&lt;&gt;"",$D164&lt;&gt;""))</formula>
    </cfRule>
    <cfRule type="expression" dxfId="830" priority="208">
      <formula>$AC164=1</formula>
    </cfRule>
    <cfRule type="expression" dxfId="829" priority="209">
      <formula>AND($R164="X",OR($B164&lt;&gt;"",$C164&lt;&gt;"",$D164&lt;&gt;"",$E164&lt;&gt;""))</formula>
    </cfRule>
    <cfRule type="expression" dxfId="828" priority="210">
      <formula>AND($AD164=1,$AC164=1)</formula>
    </cfRule>
    <cfRule type="expression" dxfId="827" priority="211">
      <formula>$AD164=1</formula>
    </cfRule>
    <cfRule type="expression" dxfId="826" priority="212">
      <formula>AND($R164="X",OR($B164&lt;&gt;"",$C164&lt;&gt;"",$D164&lt;&gt;""))</formula>
    </cfRule>
  </conditionalFormatting>
  <conditionalFormatting sqref="D166">
    <cfRule type="expression" dxfId="825" priority="82">
      <formula>AND($R166="X",OR($B166&lt;&gt;"",$C166&lt;&gt;""))</formula>
    </cfRule>
    <cfRule type="expression" dxfId="824" priority="83">
      <formula>$AC166=1</formula>
    </cfRule>
    <cfRule type="expression" dxfId="823" priority="84">
      <formula>AND($R166="X",OR($B166&lt;&gt;"",$C166&lt;&gt;"",$D166&lt;&gt;"",$E166&lt;&gt;""))</formula>
    </cfRule>
    <cfRule type="expression" dxfId="822" priority="85">
      <formula>AND($AD166=1,$AC166=1)</formula>
    </cfRule>
    <cfRule type="expression" dxfId="821" priority="86">
      <formula>$AD166=1</formula>
    </cfRule>
    <cfRule type="expression" dxfId="820" priority="87">
      <formula>AND($R166="X",OR($B166&lt;&gt;"",$C166&lt;&gt;"",$D166&lt;&gt;""))</formula>
    </cfRule>
    <cfRule type="expression" dxfId="819" priority="88">
      <formula>$AC166=1</formula>
    </cfRule>
    <cfRule type="expression" dxfId="818" priority="89">
      <formula>AND($R166="X",OR($B166&lt;&gt;"",$C166&lt;&gt;"",$D166&lt;&gt;"",$E166&lt;&gt;""))</formula>
    </cfRule>
    <cfRule type="expression" dxfId="817" priority="90">
      <formula>AND($AD166=1,$AC166=1)</formula>
    </cfRule>
    <cfRule type="expression" dxfId="816" priority="91">
      <formula>$AD166=1</formula>
    </cfRule>
    <cfRule type="expression" dxfId="815" priority="92">
      <formula>AND($R166="X",OR($B166&lt;&gt;"",$C166&lt;&gt;"",$D166&lt;&gt;""))</formula>
    </cfRule>
    <cfRule type="expression" dxfId="814" priority="93">
      <formula>AND($R166="X",OR($B166&lt;&gt;"",$C166&lt;&gt;""))</formula>
    </cfRule>
    <cfRule type="expression" dxfId="813" priority="95">
      <formula>OR($AD166="X",$AC166="X")</formula>
    </cfRule>
    <cfRule type="expression" dxfId="812" priority="98">
      <formula>AND($R166="X",$B166&lt;&gt;"")</formula>
    </cfRule>
    <cfRule type="expression" dxfId="811" priority="100">
      <formula>AND($AD166=1,$AC166=1)</formula>
    </cfRule>
    <cfRule type="expression" dxfId="810" priority="101">
      <formula>$AD166=1</formula>
    </cfRule>
    <cfRule type="expression" dxfId="809" priority="106">
      <formula>AND($R166="X",OR($B166&lt;&gt;"",$C166&lt;&gt;""))</formula>
    </cfRule>
  </conditionalFormatting>
  <conditionalFormatting sqref="D166:D172">
    <cfRule type="expression" dxfId="808" priority="99">
      <formula>OR($AD166="X",$AC166="X")</formula>
    </cfRule>
  </conditionalFormatting>
  <conditionalFormatting sqref="D167:D168">
    <cfRule type="expression" dxfId="807" priority="228">
      <formula>AND($AD167=1,$AC167=1)</formula>
    </cfRule>
    <cfRule type="expression" dxfId="806" priority="229">
      <formula>$AD167=1</formula>
    </cfRule>
    <cfRule type="expression" dxfId="805" priority="230">
      <formula>$AC167=1</formula>
    </cfRule>
    <cfRule type="expression" dxfId="804" priority="231">
      <formula>AND($R167="X",#REF!&lt;&gt;"")</formula>
    </cfRule>
  </conditionalFormatting>
  <conditionalFormatting sqref="D167:D172">
    <cfRule type="expression" dxfId="803" priority="281">
      <formula>AND($R167="X",OR(#REF!&lt;&gt;"",$B167&lt;&gt;"",$C167&lt;&gt;""))</formula>
    </cfRule>
  </conditionalFormatting>
  <conditionalFormatting sqref="D174">
    <cfRule type="expression" dxfId="802" priority="221">
      <formula>AND($R174="X",$B174&lt;&gt;"")</formula>
    </cfRule>
    <cfRule type="expression" dxfId="801" priority="222">
      <formula>OR($AD174="X",$AC174="X")</formula>
    </cfRule>
    <cfRule type="expression" dxfId="800" priority="223">
      <formula>AND($AD174=1,$AC174=1)</formula>
    </cfRule>
    <cfRule type="expression" dxfId="799" priority="224">
      <formula>$AD174=1</formula>
    </cfRule>
  </conditionalFormatting>
  <conditionalFormatting sqref="D175:D183">
    <cfRule type="expression" dxfId="798" priority="274">
      <formula>AND($R175="X",OR($B175&lt;&gt;"",#REF!&lt;&gt;"",$C175&lt;&gt;""))</formula>
    </cfRule>
  </conditionalFormatting>
  <conditionalFormatting sqref="D19:E19">
    <cfRule type="expression" dxfId="797" priority="1170">
      <formula>AND($R19="X",OR($B19&lt;&gt;"",#REF!&lt;&gt;"",$C19&lt;&gt;""))</formula>
    </cfRule>
  </conditionalFormatting>
  <conditionalFormatting sqref="D127:E127">
    <cfRule type="expression" dxfId="796" priority="130">
      <formula>AND($R127="X",OR($B127&lt;&gt;"",$C127&lt;&gt;"",$D127&lt;&gt;"",$E127&lt;&gt;""))</formula>
    </cfRule>
    <cfRule type="expression" dxfId="795" priority="131">
      <formula>AND($R127="X",OR($B127&lt;&gt;"",$C127&lt;&gt;"",$E127&lt;&gt;"",#REF!&lt;&gt;""))</formula>
    </cfRule>
    <cfRule type="expression" dxfId="794" priority="132">
      <formula>$AC127=1</formula>
    </cfRule>
    <cfRule type="expression" dxfId="793" priority="133">
      <formula>AND($R127="X",OR($B127&lt;&gt;"",$C127&lt;&gt;"",$D127&lt;&gt;""))</formula>
    </cfRule>
    <cfRule type="expression" dxfId="792" priority="134">
      <formula>AND($AD127=1,$AC127=1)</formula>
    </cfRule>
    <cfRule type="expression" dxfId="791" priority="135">
      <formula>$AD127=1</formula>
    </cfRule>
  </conditionalFormatting>
  <conditionalFormatting sqref="D41:G41">
    <cfRule type="expression" dxfId="790" priority="57">
      <formula>AND($R41="X",OR($B41&lt;&gt;"",$C41&lt;&gt;"",$D41&lt;&gt;"",$E41&lt;&gt;"",$F41&lt;&gt;""))</formula>
    </cfRule>
    <cfRule type="expression" dxfId="789" priority="58">
      <formula>AND($AD41=1,$AC41=1)</formula>
    </cfRule>
    <cfRule type="expression" dxfId="788" priority="59">
      <formula>$AD41=1</formula>
    </cfRule>
    <cfRule type="expression" dxfId="787" priority="60">
      <formula>OR($AD41="X",$AC41="X")</formula>
    </cfRule>
  </conditionalFormatting>
  <conditionalFormatting sqref="D125:G125">
    <cfRule type="expression" dxfId="786" priority="145">
      <formula>AND($R125="X",$B125&lt;&gt;"")</formula>
    </cfRule>
  </conditionalFormatting>
  <conditionalFormatting sqref="D127:G127">
    <cfRule type="expression" dxfId="785" priority="144">
      <formula>AND($R127="X",$B127&lt;&gt;"")</formula>
    </cfRule>
  </conditionalFormatting>
  <conditionalFormatting sqref="D154:G154">
    <cfRule type="expression" dxfId="784" priority="3">
      <formula>AND($R154="X",OR($B154&lt;&gt;"",$C154&lt;&gt;"",$D154&lt;&gt;"",$E154&lt;&gt;""))</formula>
    </cfRule>
  </conditionalFormatting>
  <conditionalFormatting sqref="D166:G166">
    <cfRule type="expression" dxfId="783" priority="97">
      <formula>AND($R166="X",OR($B166&lt;&gt;"",$C166&lt;&gt;""))</formula>
    </cfRule>
  </conditionalFormatting>
  <conditionalFormatting sqref="E12:E18">
    <cfRule type="expression" dxfId="782" priority="40">
      <formula>AND($R12="X",OR($B12&lt;&gt;"",$C12&lt;&gt;"",$D12&lt;&gt;""))</formula>
    </cfRule>
  </conditionalFormatting>
  <conditionalFormatting sqref="E20:E40 E140:E153">
    <cfRule type="expression" dxfId="781" priority="72">
      <formula>AND($R20="X",OR($B20&lt;&gt;"",$C20&lt;&gt;"",$D20&lt;&gt;""))</formula>
    </cfRule>
  </conditionalFormatting>
  <conditionalFormatting sqref="E42:E43">
    <cfRule type="expression" dxfId="780" priority="61">
      <formula>OR($AD42="X",$AC42="X")</formula>
    </cfRule>
    <cfRule type="expression" dxfId="779" priority="62">
      <formula>AND($AD42=1,$AC42=1)</formula>
    </cfRule>
    <cfRule type="expression" dxfId="778" priority="63">
      <formula>$AD42=1</formula>
    </cfRule>
    <cfRule type="expression" dxfId="777" priority="64">
      <formula>$AC42=1</formula>
    </cfRule>
    <cfRule type="expression" dxfId="776" priority="65">
      <formula>AND(NOT(ISBLANK($W42)),ISBLANK($AC42),ISBLANK($AD42))</formula>
    </cfRule>
    <cfRule type="expression" dxfId="775" priority="66">
      <formula>AND($R42="X",OR($B42&lt;&gt;"",#REF!&lt;&gt;"",$D42&lt;&gt;"",#REF!&lt;&gt;""))</formula>
    </cfRule>
  </conditionalFormatting>
  <conditionalFormatting sqref="E68:E70">
    <cfRule type="expression" dxfId="774" priority="22">
      <formula>AND($R68="X",OR($B68&lt;&gt;"",$C68&lt;&gt;"",$D68&lt;&gt;"",$E68&lt;&gt;"",$F68&lt;&gt;""))</formula>
    </cfRule>
  </conditionalFormatting>
  <conditionalFormatting sqref="E89">
    <cfRule type="expression" dxfId="773" priority="191">
      <formula>AND($R89="X",OR($B89&lt;&gt;"",$C89&lt;&gt;"",$D89&lt;&gt;"",$E89&lt;&gt;""))</formula>
    </cfRule>
    <cfRule type="expression" dxfId="772" priority="192">
      <formula>AND($AD89=1,$AC89=1)</formula>
    </cfRule>
    <cfRule type="expression" dxfId="771" priority="193">
      <formula>$AD89=1</formula>
    </cfRule>
    <cfRule type="expression" dxfId="770" priority="194">
      <formula>AND($R89="X",OR($B89&lt;&gt;"",$C89&lt;&gt;"",$E89&lt;&gt;"",#REF!&lt;&gt;""))</formula>
    </cfRule>
  </conditionalFormatting>
  <conditionalFormatting sqref="E92">
    <cfRule type="expression" dxfId="769" priority="185">
      <formula>AND($R92="X",OR($B92&lt;&gt;"",$C92&lt;&gt;"",$D92&lt;&gt;"",$E92&lt;&gt;""))</formula>
    </cfRule>
    <cfRule type="expression" dxfId="768" priority="186">
      <formula>AND($AD92=1,$AC92=1)</formula>
    </cfRule>
    <cfRule type="expression" dxfId="767" priority="187">
      <formula>$AD92=1</formula>
    </cfRule>
    <cfRule type="expression" dxfId="766" priority="188">
      <formula>$AC92=1</formula>
    </cfRule>
    <cfRule type="expression" dxfId="765" priority="189">
      <formula>AND($R92="X",OR($B92&lt;&gt;"",$C92&lt;&gt;"",$E92&lt;&gt;"",#REF!&lt;&gt;""))</formula>
    </cfRule>
    <cfRule type="expression" dxfId="764" priority="190">
      <formula>$AC92=1</formula>
    </cfRule>
  </conditionalFormatting>
  <conditionalFormatting sqref="E111">
    <cfRule type="expression" dxfId="763" priority="195">
      <formula>AND($R111="X",OR($B111&lt;&gt;"",$C111&lt;&gt;"",$D111&lt;&gt;"",$E111&lt;&gt;""))</formula>
    </cfRule>
    <cfRule type="expression" dxfId="762" priority="196">
      <formula>AND($AD111=1,$AC111=1)</formula>
    </cfRule>
    <cfRule type="expression" dxfId="761" priority="197">
      <formula>$AD111=1</formula>
    </cfRule>
    <cfRule type="expression" dxfId="760" priority="198">
      <formula>$AC111=1</formula>
    </cfRule>
    <cfRule type="expression" dxfId="759" priority="199">
      <formula>AND($R111="X",OR($B111&lt;&gt;"",$C111&lt;&gt;"",$E111&lt;&gt;"",#REF!&lt;&gt;""))</formula>
    </cfRule>
  </conditionalFormatting>
  <conditionalFormatting sqref="E122 E155:E159 E161:E164 E173 E184:E191">
    <cfRule type="expression" dxfId="758" priority="156">
      <formula>AND($R122="X",OR($B122&lt;&gt;"",$C122&lt;&gt;"",$D122&lt;&gt;""))</formula>
    </cfRule>
  </conditionalFormatting>
  <conditionalFormatting sqref="E122:E124">
    <cfRule type="expression" dxfId="757" priority="248">
      <formula>AND($R122="X",OR(#REF!&lt;&gt;"",$B122&lt;&gt;"",$C122&lt;&gt;""))</formula>
    </cfRule>
  </conditionalFormatting>
  <conditionalFormatting sqref="E125:E128">
    <cfRule type="expression" dxfId="756" priority="254">
      <formula>AND($R125="X",OR($B125&lt;&gt;"",$C125&lt;&gt;"",$D125&lt;&gt;""))</formula>
    </cfRule>
  </conditionalFormatting>
  <conditionalFormatting sqref="E126">
    <cfRule type="expression" dxfId="755" priority="136">
      <formula>AND($R126="X",OR($B126&lt;&gt;"",$C126&lt;&gt;"",$D126&lt;&gt;"",$E126&lt;&gt;""))</formula>
    </cfRule>
    <cfRule type="expression" dxfId="754" priority="137">
      <formula>AND($R126="X",OR($B126&lt;&gt;"",$C126&lt;&gt;"",$E126&lt;&gt;"",#REF!&lt;&gt;""))</formula>
    </cfRule>
    <cfRule type="expression" dxfId="753" priority="138">
      <formula>$AC126=1</formula>
    </cfRule>
    <cfRule type="expression" dxfId="752" priority="139">
      <formula>AND($R126="X",OR($B126&lt;&gt;"",$C126&lt;&gt;"",$D126&lt;&gt;""))</formula>
    </cfRule>
  </conditionalFormatting>
  <conditionalFormatting sqref="E131">
    <cfRule type="expression" dxfId="751" priority="200">
      <formula>AND($R131="X",OR($B131&lt;&gt;"",$C131&lt;&gt;"",$D131&lt;&gt;"",$E131&lt;&gt;""))</formula>
    </cfRule>
    <cfRule type="expression" dxfId="750" priority="201">
      <formula>AND($R131="X",OR($B131&lt;&gt;"",$C131&lt;&gt;"",$E131&lt;&gt;"",#REF!&lt;&gt;""))</formula>
    </cfRule>
    <cfRule type="expression" dxfId="749" priority="202">
      <formula>$AC131=1</formula>
    </cfRule>
  </conditionalFormatting>
  <conditionalFormatting sqref="E131:E132 E44:E120 F133:F134 E135:E138">
    <cfRule type="expression" dxfId="748" priority="236">
      <formula>AND($R44="X",OR($B44&lt;&gt;"",$C44&lt;&gt;"",$D44&lt;&gt;""))</formula>
    </cfRule>
  </conditionalFormatting>
  <conditionalFormatting sqref="E133:E134">
    <cfRule type="expression" dxfId="747" priority="148">
      <formula>AND($R133="X",$B133&lt;&gt;"")</formula>
    </cfRule>
    <cfRule type="expression" dxfId="746" priority="149">
      <formula>AND($AD133=1,$AC133=1)</formula>
    </cfRule>
    <cfRule type="expression" dxfId="745" priority="150">
      <formula>$AD133=1</formula>
    </cfRule>
    <cfRule type="expression" dxfId="744" priority="151">
      <formula>OR($AD133="X",$AC133="X")</formula>
    </cfRule>
    <cfRule type="expression" dxfId="743" priority="152">
      <formula>$AC133=1</formula>
    </cfRule>
    <cfRule type="expression" dxfId="742" priority="153">
      <formula>AND(NOT(ISBLANK($W133)),ISBLANK($AC133),ISBLANK($AD133))</formula>
    </cfRule>
  </conditionalFormatting>
  <conditionalFormatting sqref="E160">
    <cfRule type="expression" dxfId="741" priority="269">
      <formula>AND($R160="X",OR($B160&lt;&gt;"",#REF!&lt;&gt;"",$D160&lt;&gt;""))</formula>
    </cfRule>
  </conditionalFormatting>
  <conditionalFormatting sqref="E163">
    <cfRule type="expression" dxfId="740" priority="213">
      <formula>$AC163=1</formula>
    </cfRule>
    <cfRule type="expression" dxfId="739" priority="214">
      <formula>AND($R163="X",OR($B163&lt;&gt;"",$C163&lt;&gt;"",$D163&lt;&gt;"",$E163&lt;&gt;""))</formula>
    </cfRule>
    <cfRule type="expression" dxfId="738" priority="215">
      <formula>AND($AD163=1,$AC163=1)</formula>
    </cfRule>
    <cfRule type="expression" dxfId="737" priority="216">
      <formula>$AD163=1</formula>
    </cfRule>
  </conditionalFormatting>
  <conditionalFormatting sqref="E166">
    <cfRule type="expression" dxfId="736" priority="96">
      <formula>AND($R166="X",OR($B166&lt;&gt;"",$C166&lt;&gt;"",$D166&lt;&gt;""))</formula>
    </cfRule>
  </conditionalFormatting>
  <conditionalFormatting sqref="E168:E172">
    <cfRule type="expression" dxfId="735" priority="76">
      <formula>OR($AD168="X",$AC168="X")</formula>
    </cfRule>
    <cfRule type="expression" dxfId="734" priority="77">
      <formula>AND($AD168=1,$AC168=1)</formula>
    </cfRule>
    <cfRule type="expression" dxfId="733" priority="78">
      <formula>$AD168=1</formula>
    </cfRule>
    <cfRule type="expression" dxfId="732" priority="79">
      <formula>$AC168=1</formula>
    </cfRule>
    <cfRule type="expression" dxfId="731" priority="80">
      <formula>AND(NOT(ISBLANK($W168)),ISBLANK($AC168),ISBLANK($AD168))</formula>
    </cfRule>
    <cfRule type="expression" dxfId="730" priority="81">
      <formula>AND($R168="X",OR(#REF!&lt;&gt;"",$B168&lt;&gt;"",$C168&lt;&gt;"",$D168&lt;&gt;""))</formula>
    </cfRule>
  </conditionalFormatting>
  <conditionalFormatting sqref="E175:E183">
    <cfRule type="expression" dxfId="729" priority="146">
      <formula>AND($R175="X",OR($B175&lt;&gt;"",#REF!&lt;&gt;"",$C175&lt;&gt;"",$D175&lt;&gt;""))</formula>
    </cfRule>
  </conditionalFormatting>
  <conditionalFormatting sqref="E166:F166">
    <cfRule type="expression" dxfId="728" priority="107">
      <formula>AND($R166="X",OR($B166&lt;&gt;"",$C166&lt;&gt;"",$D166&lt;&gt;"",#REF!&lt;&gt;""))</formula>
    </cfRule>
  </conditionalFormatting>
  <conditionalFormatting sqref="E174:F174">
    <cfRule type="expression" dxfId="727" priority="277">
      <formula>AND($R174="X",OR($B174&lt;&gt;"",$C174&lt;&gt;"",$D174&lt;&gt;"",#REF!&lt;&gt;""))</formula>
    </cfRule>
  </conditionalFormatting>
  <conditionalFormatting sqref="E126:G126">
    <cfRule type="expression" dxfId="726" priority="142">
      <formula>AND($AD126=1,$AC126=1)</formula>
    </cfRule>
    <cfRule type="expression" dxfId="725" priority="143">
      <formula>$AD126=1</formula>
    </cfRule>
  </conditionalFormatting>
  <conditionalFormatting sqref="E128:G128">
    <cfRule type="expression" dxfId="724" priority="114">
      <formula>AND($R128="X",OR($B128&lt;&gt;"",$C128&lt;&gt;"",$D128&lt;&gt;"",$E128&lt;&gt;""))</formula>
    </cfRule>
    <cfRule type="expression" dxfId="723" priority="115">
      <formula>AND($R128="X",OR($B128&lt;&gt;"",$C128&lt;&gt;"",$E128&lt;&gt;"",#REF!&lt;&gt;""))</formula>
    </cfRule>
    <cfRule type="expression" dxfId="722" priority="116">
      <formula>$AC128=1</formula>
    </cfRule>
    <cfRule type="expression" dxfId="721" priority="117">
      <formula>AND($R128="X",OR($B128&lt;&gt;"",$C128&lt;&gt;"",$D128&lt;&gt;""))</formula>
    </cfRule>
    <cfRule type="expression" dxfId="720" priority="118">
      <formula>AND($AD128=1,$AC128=1)</formula>
    </cfRule>
    <cfRule type="expression" dxfId="719" priority="119">
      <formula>$AD128=1</formula>
    </cfRule>
    <cfRule type="expression" dxfId="718" priority="120">
      <formula>AND($R128="X",$B128&lt;&gt;"")</formula>
    </cfRule>
    <cfRule type="expression" dxfId="717" priority="121">
      <formula>AND($R128="X",OR($B128&lt;&gt;"",$C128&lt;&gt;""))</formula>
    </cfRule>
  </conditionalFormatting>
  <conditionalFormatting sqref="E140:G153 B140:C154">
    <cfRule type="expression" dxfId="716" priority="179">
      <formula>AND($AD140=1,$AC140=1)</formula>
    </cfRule>
    <cfRule type="expression" dxfId="715" priority="180">
      <formula>$AD140=1</formula>
    </cfRule>
    <cfRule type="expression" dxfId="71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13" priority="41">
      <formula>AND($R12="X",OR($B12&lt;&gt;"",$C12&lt;&gt;"",$D12&lt;&gt;"",$E12&lt;&gt;""))</formula>
    </cfRule>
  </conditionalFormatting>
  <conditionalFormatting sqref="F19">
    <cfRule type="expression" dxfId="712" priority="1172">
      <formula>AND($R19="X",OR($B19&lt;&gt;"",#REF!&lt;&gt;"",$C19&lt;&gt;"",$E19&lt;&gt;""))</formula>
    </cfRule>
  </conditionalFormatting>
  <conditionalFormatting sqref="F20:F40 F131:F153 F155:F159 E183 G183">
    <cfRule type="expression" dxfId="711" priority="73">
      <formula>AND($R20="X",OR($B20&lt;&gt;"",$C20&lt;&gt;"",$D20&lt;&gt;"",$E20&lt;&gt;""))</formula>
    </cfRule>
  </conditionalFormatting>
  <conditionalFormatting sqref="F42:F43">
    <cfRule type="expression" dxfId="710" priority="294">
      <formula>AND($R42="X",OR($B42&lt;&gt;"",#REF!&lt;&gt;"",$D42&lt;&gt;"",#REF!&lt;&gt;""))</formula>
    </cfRule>
  </conditionalFormatting>
  <conditionalFormatting sqref="F44:F120">
    <cfRule type="expression" dxfId="709" priority="237">
      <formula>AND($R44="X",OR($B44&lt;&gt;"",$C44&lt;&gt;"",$D44&lt;&gt;"",$E44&lt;&gt;""))</formula>
    </cfRule>
  </conditionalFormatting>
  <conditionalFormatting sqref="F122 F161:F164 F173 F184:F191">
    <cfRule type="expression" dxfId="708" priority="157">
      <formula>AND($R122="X",OR($B122&lt;&gt;"",$C122&lt;&gt;"",$D122&lt;&gt;"",$E122&lt;&gt;""))</formula>
    </cfRule>
  </conditionalFormatting>
  <conditionalFormatting sqref="F122:F124">
    <cfRule type="expression" dxfId="707" priority="249">
      <formula>AND($R122="X",OR(#REF!&lt;&gt;"",$B122&lt;&gt;"",$C122&lt;&gt;"",$E122&lt;&gt;""))</formula>
    </cfRule>
  </conditionalFormatting>
  <conditionalFormatting sqref="F125:F128">
    <cfRule type="expression" dxfId="706" priority="255">
      <formula>AND($R125="X",OR($B125&lt;&gt;"",$C125&lt;&gt;"",$D125&lt;&gt;"",$E125&lt;&gt;""))</formula>
    </cfRule>
  </conditionalFormatting>
  <conditionalFormatting sqref="F126">
    <cfRule type="expression" dxfId="705" priority="140">
      <formula>AND($R126="X",OR($B126&lt;&gt;"",$C126&lt;&gt;"",$D126&lt;&gt;"",$E126&lt;&gt;""))</formula>
    </cfRule>
  </conditionalFormatting>
  <conditionalFormatting sqref="F127 G161:G164 G173">
    <cfRule type="expression" dxfId="704" priority="122">
      <formula>AND($R127="X",OR($B127&lt;&gt;"",$C127&lt;&gt;"",$D127&lt;&gt;"",$E127&lt;&gt;"",$F127&lt;&gt;""))</formula>
    </cfRule>
  </conditionalFormatting>
  <conditionalFormatting sqref="F128:F130 F139:G139">
    <cfRule type="expression" dxfId="703" priority="251">
      <formula>AND($R128="X",OR($B128&lt;&gt;"",$C128&lt;&gt;"",$E128&lt;&gt;"",#REF!&lt;&gt;""))</formula>
    </cfRule>
  </conditionalFormatting>
  <conditionalFormatting sqref="F138">
    <cfRule type="expression" dxfId="702" priority="184">
      <formula>AND($R138="X",OR($B138&lt;&gt;"",$C138&lt;&gt;"",$E138&lt;&gt;"",#REF!&lt;&gt;""))</formula>
    </cfRule>
  </conditionalFormatting>
  <conditionalFormatting sqref="F160">
    <cfRule type="expression" dxfId="701" priority="270">
      <formula>AND($R160="X",OR($B160&lt;&gt;"",#REF!&lt;&gt;"",$D160&lt;&gt;"",$E160&lt;&gt;""))</formula>
    </cfRule>
  </conditionalFormatting>
  <conditionalFormatting sqref="F168:F172">
    <cfRule type="expression" dxfId="700" priority="282">
      <formula>AND($R168="X",OR(#REF!&lt;&gt;"",$B168&lt;&gt;"",$C168&lt;&gt;"",$D168&lt;&gt;""))</formula>
    </cfRule>
  </conditionalFormatting>
  <conditionalFormatting sqref="F175:F183">
    <cfRule type="expression" dxfId="699" priority="147">
      <formula>AND($R175="X",OR($B175&lt;&gt;"",#REF!&lt;&gt;"",$C175&lt;&gt;"",$D175&lt;&gt;"",$F175&lt;&gt;""))</formula>
    </cfRule>
    <cfRule type="expression" dxfId="698" priority="275">
      <formula>AND($R175="X",OR($B175&lt;&gt;"",#REF!&lt;&gt;"",$C175&lt;&gt;"",$D175&lt;&gt;""))</formula>
    </cfRule>
  </conditionalFormatting>
  <conditionalFormatting sqref="F183">
    <cfRule type="expression" dxfId="697" priority="74">
      <formula>AND($R183="X",OR($B183&lt;&gt;"",$C183&lt;&gt;"",$D183&lt;&gt;"",$E183&lt;&gt;"",$F183&lt;&gt;""))</formula>
    </cfRule>
  </conditionalFormatting>
  <conditionalFormatting sqref="F127:G127">
    <cfRule type="expression" dxfId="696" priority="123">
      <formula>AND($R127="X",OR($B127&lt;&gt;"",$C127&lt;&gt;"",$D127&lt;&gt;"",$E127&lt;&gt;""))</formula>
    </cfRule>
    <cfRule type="expression" dxfId="695" priority="124">
      <formula>AND($R127="X",OR($B127&lt;&gt;"",$C127&lt;&gt;"",$E127&lt;&gt;"",#REF!&lt;&gt;""))</formula>
    </cfRule>
    <cfRule type="expression" dxfId="694" priority="125">
      <formula>$AC127=1</formula>
    </cfRule>
    <cfRule type="expression" dxfId="693" priority="126">
      <formula>AND($R127="X",OR($B127&lt;&gt;"",$C127&lt;&gt;"",$D127&lt;&gt;""))</formula>
    </cfRule>
    <cfRule type="expression" dxfId="692" priority="127">
      <formula>AND($AD127=1,$AC127=1)</formula>
    </cfRule>
    <cfRule type="expression" dxfId="691" priority="128">
      <formula>$AD127=1</formula>
    </cfRule>
    <cfRule type="expression" dxfId="690" priority="129">
      <formula>AND($R127="X",OR($B127&lt;&gt;"",$C127&lt;&gt;"",$D127&lt;&gt;""))</formula>
    </cfRule>
  </conditionalFormatting>
  <conditionalFormatting sqref="F128:G128">
    <cfRule type="expression" dxfId="689" priority="112">
      <formula>AND($R128="X",OR($B128&lt;&gt;"",$C128&lt;&gt;""))</formula>
    </cfRule>
    <cfRule type="expression" dxfId="688" priority="113">
      <formula>AND($R128="X",OR($B128&lt;&gt;"",$C128&lt;&gt;"",$D128&lt;&gt;""))</formula>
    </cfRule>
  </conditionalFormatting>
  <conditionalFormatting sqref="F166:G166">
    <cfRule type="expression" dxfId="687" priority="108">
      <formula>AND($R166="X",OR($B166&lt;&gt;"",$C166&lt;&gt;"",$D166&lt;&gt;"",#REF!&lt;&gt;"",$F166&lt;&gt;""))</formula>
    </cfRule>
  </conditionalFormatting>
  <conditionalFormatting sqref="F174:G174">
    <cfRule type="expression" dxfId="686" priority="278">
      <formula>AND($R174="X",OR($B174&lt;&gt;"",$C174&lt;&gt;"",$D174&lt;&gt;"",#REF!&lt;&gt;"",$F174&lt;&gt;""))</formula>
    </cfRule>
  </conditionalFormatting>
  <conditionalFormatting sqref="G12:G18">
    <cfRule type="expression" dxfId="685" priority="42">
      <formula>AND($R12="X",OR($B12&lt;&gt;"",$C12&lt;&gt;"",$D12&lt;&gt;"",$E12&lt;&gt;"",$F12&lt;&gt;""))</formula>
    </cfRule>
  </conditionalFormatting>
  <conditionalFormatting sqref="G19">
    <cfRule type="expression" dxfId="684" priority="1168">
      <formula>AND($R19="X",OR($B19&lt;&gt;"",#REF!&lt;&gt;"",$C19&lt;&gt;"",$E19&lt;&gt;"",$F19&lt;&gt;""))</formula>
    </cfRule>
  </conditionalFormatting>
  <conditionalFormatting sqref="G20:G40 G140:G153 G155:G159 D167:G167">
    <cfRule type="expression" dxfId="683" priority="75">
      <formula>AND($R20="X",OR($B20&lt;&gt;"",$C20&lt;&gt;"",$D20&lt;&gt;"",$E20&lt;&gt;"",$F20&lt;&gt;""))</formula>
    </cfRule>
  </conditionalFormatting>
  <conditionalFormatting sqref="G42:G43">
    <cfRule type="expression" dxfId="682" priority="295">
      <formula>AND($R42="X",OR($B42&lt;&gt;"",#REF!&lt;&gt;"",$D42&lt;&gt;"",#REF!&lt;&gt;"",$F42&lt;&gt;""))</formula>
    </cfRule>
  </conditionalFormatting>
  <conditionalFormatting sqref="G122">
    <cfRule type="expression" dxfId="681" priority="158">
      <formula>AND($R122="X",OR($B122&lt;&gt;"",$C122&lt;&gt;"",$D122&lt;&gt;"",$E122&lt;&gt;"",$F122&lt;&gt;""))</formula>
    </cfRule>
  </conditionalFormatting>
  <conditionalFormatting sqref="G122:G124">
    <cfRule type="expression" dxfId="680" priority="250">
      <formula>AND($R122="X",OR(#REF!&lt;&gt;"",$B122&lt;&gt;"",$C122&lt;&gt;"",$E122&lt;&gt;"",$F122&lt;&gt;""))</formula>
    </cfRule>
  </conditionalFormatting>
  <conditionalFormatting sqref="G125:G128">
    <cfRule type="expression" dxfId="679" priority="256">
      <formula>AND($R125="X",OR($B125&lt;&gt;"",$C125&lt;&gt;"",$D125&lt;&gt;"",$E125&lt;&gt;"",$F125&lt;&gt;""))</formula>
    </cfRule>
  </conditionalFormatting>
  <conditionalFormatting sqref="G126">
    <cfRule type="expression" dxfId="678" priority="141">
      <formula>AND($R126="X",OR($B126&lt;&gt;"",$C126&lt;&gt;"",$D126&lt;&gt;"",$E126&lt;&gt;"",$F126&lt;&gt;""))</formula>
    </cfRule>
  </conditionalFormatting>
  <conditionalFormatting sqref="G128">
    <cfRule type="expression" dxfId="677" priority="110">
      <formula>AND($R128="X",OR($B128&lt;&gt;"",$C128&lt;&gt;"",$E128&lt;&gt;"",#REF!&lt;&gt;""))</formula>
    </cfRule>
    <cfRule type="expression" dxfId="676" priority="111">
      <formula>AND($R128="X",OR($B128&lt;&gt;"",$C128&lt;&gt;"",$D128&lt;&gt;"",$E128&lt;&gt;""))</formula>
    </cfRule>
  </conditionalFormatting>
  <conditionalFormatting sqref="G128:G130">
    <cfRule type="expression" dxfId="675" priority="252">
      <formula>AND($R128="X",OR($B128&lt;&gt;"",$C128&lt;&gt;"",$E128&lt;&gt;"",#REF!&lt;&gt;"",$F128&lt;&gt;""))</formula>
    </cfRule>
  </conditionalFormatting>
  <conditionalFormatting sqref="G139">
    <cfRule type="expression" dxfId="674" priority="220">
      <formula>AND($R139="X",OR($B139&lt;&gt;"",$C139&lt;&gt;"",$D139&lt;&gt;"",$E139&lt;&gt;""))</formula>
    </cfRule>
    <cfRule type="expression" dxfId="673" priority="272">
      <formula>AND($R139="X",OR($B139&lt;&gt;"",$C139&lt;&gt;"",$E139&lt;&gt;"",#REF!&lt;&gt;"",$F139&lt;&gt;""))</formula>
    </cfRule>
  </conditionalFormatting>
  <conditionalFormatting sqref="G160">
    <cfRule type="expression" dxfId="672" priority="271">
      <formula>AND($R160="X",OR($B160&lt;&gt;"",#REF!&lt;&gt;"",$D160&lt;&gt;"",$E160&lt;&gt;"",$F160&lt;&gt;""))</formula>
    </cfRule>
  </conditionalFormatting>
  <conditionalFormatting sqref="G168:G172">
    <cfRule type="expression" dxfId="671" priority="283">
      <formula>AND($R168="X",OR(#REF!&lt;&gt;"",$B168&lt;&gt;"",$C168&lt;&gt;"",$D168&lt;&gt;"",$F168&lt;&gt;""))</formula>
    </cfRule>
  </conditionalFormatting>
  <conditionalFormatting sqref="G175:G183">
    <cfRule type="expression" dxfId="670" priority="276">
      <formula>AND($R175="X",OR($B175&lt;&gt;"",#REF!&lt;&gt;"",$C175&lt;&gt;"",$D175&lt;&gt;"",$F175&lt;&gt;""))</formula>
    </cfRule>
  </conditionalFormatting>
  <conditionalFormatting sqref="G184:G191 G44:G120 G131:G138">
    <cfRule type="expression" dxfId="669" priority="238">
      <formula>AND($R44="X",OR($B44&lt;&gt;"",$C44&lt;&gt;"",$D44&lt;&gt;"",$E44&lt;&gt;"",$F44&lt;&gt;""))</formula>
    </cfRule>
  </conditionalFormatting>
  <conditionalFormatting sqref="H193:H194 H214:H1054">
    <cfRule type="expression" dxfId="668" priority="258">
      <formula>$Q193="X"</formula>
    </cfRule>
  </conditionalFormatting>
  <conditionalFormatting sqref="I14:I29 I31:I191">
    <cfRule type="expression" dxfId="667" priority="234">
      <formula>$R14="X"</formula>
    </cfRule>
  </conditionalFormatting>
  <conditionalFormatting sqref="Q12:Q191">
    <cfRule type="cellIs" dxfId="666" priority="44" operator="equal">
      <formula>"1..1"</formula>
    </cfRule>
    <cfRule type="cellIs" dxfId="665" priority="45" operator="equal">
      <formula>"0..n"</formula>
    </cfRule>
    <cfRule type="cellIs" dxfId="66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K161" activePane="bottomRight" state="frozen"/>
      <selection pane="topRight" activeCell="H1" sqref="H1"/>
      <selection pane="bottomLeft" activeCell="A9" sqref="A9"/>
      <selection pane="bottomRight" activeCell="Q167" sqref="Q167"/>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98" t="s">
        <v>911</v>
      </c>
      <c r="I1" s="798"/>
      <c r="J1" s="798"/>
      <c r="O1" s="799" t="s">
        <v>816</v>
      </c>
      <c r="P1" s="799"/>
      <c r="AD1" s="96"/>
      <c r="AF1" s="128"/>
      <c r="ALZ1"/>
    </row>
    <row r="2" spans="1:1014" ht="13.5" customHeight="1">
      <c r="C2" s="141" t="s">
        <v>818</v>
      </c>
      <c r="D2" s="284"/>
      <c r="E2" s="152" t="s">
        <v>819</v>
      </c>
      <c r="F2" s="157">
        <f>createCase[[#Totals],[NexSIS]] / createCase[[#Totals],[ID]]</f>
        <v>0.41237113402061853</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18" t="s">
        <v>829</v>
      </c>
      <c r="W7" s="718" t="s">
        <v>829</v>
      </c>
      <c r="X7" s="718"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43"/>
      <c r="E9" s="743"/>
      <c r="F9" s="743"/>
      <c r="G9" s="743"/>
      <c r="H9" s="741" t="s">
        <v>950</v>
      </c>
      <c r="I9" s="316" t="s">
        <v>1612</v>
      </c>
      <c r="J9" s="741" t="s">
        <v>952</v>
      </c>
      <c r="K9" s="740" t="s">
        <v>919</v>
      </c>
      <c r="L9" s="741" t="s">
        <v>953</v>
      </c>
      <c r="M9" s="741" t="s">
        <v>954</v>
      </c>
      <c r="N9" s="741"/>
      <c r="O9" s="741"/>
      <c r="P9" s="744">
        <v>1</v>
      </c>
      <c r="Q9" s="741" t="s">
        <v>820</v>
      </c>
      <c r="R9" s="744"/>
      <c r="S9" s="741" t="s">
        <v>863</v>
      </c>
      <c r="T9" s="742"/>
      <c r="U9" s="741"/>
      <c r="V9" s="745" t="s">
        <v>864</v>
      </c>
      <c r="W9" s="745" t="s">
        <v>864</v>
      </c>
      <c r="X9" s="745" t="s">
        <v>864</v>
      </c>
      <c r="Y9" s="232"/>
      <c r="Z9" s="746"/>
      <c r="AA9" s="741" t="s">
        <v>920</v>
      </c>
      <c r="AB9" s="747" t="s">
        <v>921</v>
      </c>
      <c r="AC9" s="741"/>
      <c r="AD9" s="742">
        <v>1</v>
      </c>
      <c r="AE9" s="742">
        <v>1</v>
      </c>
    </row>
    <row r="10" spans="1:1014" s="224" customFormat="1" ht="13.5" customHeight="1">
      <c r="A10" s="225">
        <f t="shared" ref="A10:A45" si="0">ROW()-8</f>
        <v>2</v>
      </c>
      <c r="B10" s="253" t="s">
        <v>955</v>
      </c>
      <c r="C10" s="221"/>
      <c r="D10" s="221"/>
      <c r="E10" s="221"/>
      <c r="F10" s="221"/>
      <c r="G10" s="221"/>
      <c r="H10" s="741" t="s">
        <v>956</v>
      </c>
      <c r="I10" s="131" t="s">
        <v>957</v>
      </c>
      <c r="J10" s="741"/>
      <c r="K10" s="740" t="s">
        <v>925</v>
      </c>
      <c r="L10" s="741" t="s">
        <v>926</v>
      </c>
      <c r="M10" s="741" t="s">
        <v>927</v>
      </c>
      <c r="N10" s="741"/>
      <c r="O10" s="741"/>
      <c r="P10" s="744"/>
      <c r="Q10" s="741" t="s">
        <v>817</v>
      </c>
      <c r="R10" s="744"/>
      <c r="S10" s="741" t="s">
        <v>863</v>
      </c>
      <c r="T10" s="742"/>
      <c r="U10" s="741"/>
      <c r="V10" s="745" t="s">
        <v>864</v>
      </c>
      <c r="W10" s="745" t="s">
        <v>864</v>
      </c>
      <c r="X10" s="745" t="s">
        <v>864</v>
      </c>
      <c r="Y10" s="232"/>
      <c r="Z10" s="746"/>
      <c r="AA10" s="741"/>
      <c r="AB10" s="747"/>
      <c r="AC10" s="741"/>
      <c r="AD10" s="742">
        <v>1</v>
      </c>
      <c r="AE10" s="742">
        <v>1</v>
      </c>
    </row>
    <row r="11" spans="1:1014" s="224" customFormat="1" ht="13.5" customHeight="1">
      <c r="A11" s="225">
        <f t="shared" si="0"/>
        <v>3</v>
      </c>
      <c r="B11" s="217" t="s">
        <v>958</v>
      </c>
      <c r="C11" s="240"/>
      <c r="D11" s="241"/>
      <c r="E11" s="241"/>
      <c r="F11" s="241"/>
      <c r="G11" s="241"/>
      <c r="H11" s="741" t="s">
        <v>959</v>
      </c>
      <c r="I11" s="740" t="s">
        <v>930</v>
      </c>
      <c r="J11" s="741" t="s">
        <v>960</v>
      </c>
      <c r="K11" s="740" t="s">
        <v>931</v>
      </c>
      <c r="L11" s="741"/>
      <c r="M11" s="741"/>
      <c r="N11" s="741"/>
      <c r="O11" s="741"/>
      <c r="P11" s="744">
        <v>1</v>
      </c>
      <c r="Q11" s="741" t="s">
        <v>820</v>
      </c>
      <c r="R11" s="744"/>
      <c r="S11" s="741" t="s">
        <v>879</v>
      </c>
      <c r="T11" s="742"/>
      <c r="U11" s="741" t="s">
        <v>932</v>
      </c>
      <c r="V11" s="745" t="s">
        <v>864</v>
      </c>
      <c r="W11" s="745" t="s">
        <v>864</v>
      </c>
      <c r="X11" s="745" t="s">
        <v>864</v>
      </c>
      <c r="Y11" s="232"/>
      <c r="Z11" s="746"/>
      <c r="AA11" s="741"/>
      <c r="AB11" s="747"/>
      <c r="AC11" s="741"/>
      <c r="AD11" s="742">
        <v>1</v>
      </c>
      <c r="AE11" s="742">
        <v>1</v>
      </c>
    </row>
    <row r="12" spans="1:1014" s="224" customFormat="1" ht="13.5" customHeight="1">
      <c r="A12" s="225">
        <f t="shared" si="0"/>
        <v>4</v>
      </c>
      <c r="B12" s="217" t="s">
        <v>1613</v>
      </c>
      <c r="C12" s="240"/>
      <c r="D12" s="241"/>
      <c r="E12" s="241"/>
      <c r="F12" s="241"/>
      <c r="G12" s="241"/>
      <c r="H12" s="741" t="s">
        <v>1614</v>
      </c>
      <c r="I12" s="740" t="s">
        <v>935</v>
      </c>
      <c r="J12" s="741" t="s">
        <v>1615</v>
      </c>
      <c r="K12" s="740" t="s">
        <v>1616</v>
      </c>
      <c r="L12" s="741"/>
      <c r="M12" s="741"/>
      <c r="N12" s="741"/>
      <c r="O12" s="741"/>
      <c r="P12" s="744"/>
      <c r="Q12" s="741" t="s">
        <v>820</v>
      </c>
      <c r="R12" s="744"/>
      <c r="S12" s="741" t="s">
        <v>863</v>
      </c>
      <c r="T12" s="742"/>
      <c r="U12" s="741"/>
      <c r="V12" s="745" t="s">
        <v>864</v>
      </c>
      <c r="W12" s="745"/>
      <c r="X12" s="745"/>
      <c r="Y12" s="232"/>
      <c r="Z12" s="746"/>
      <c r="AA12" s="741"/>
      <c r="AB12" s="747"/>
      <c r="AC12" s="741"/>
      <c r="AD12" s="742">
        <v>1</v>
      </c>
      <c r="AE12" s="742">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45"/>
      <c r="W13" s="745" t="s">
        <v>864</v>
      </c>
      <c r="X13" s="745" t="s">
        <v>864</v>
      </c>
      <c r="Y13" s="232"/>
      <c r="Z13" s="746"/>
      <c r="AA13" s="741"/>
      <c r="AB13" s="747"/>
      <c r="AC13" s="741"/>
      <c r="AD13" s="742"/>
      <c r="AE13" s="742">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45"/>
      <c r="W14" s="745" t="s">
        <v>864</v>
      </c>
      <c r="X14" s="745" t="s">
        <v>864</v>
      </c>
      <c r="Y14" s="232"/>
      <c r="Z14" s="746"/>
      <c r="AA14" s="741"/>
      <c r="AB14" s="747"/>
      <c r="AC14" s="741"/>
      <c r="AD14" s="742"/>
      <c r="AE14" s="742">
        <v>1</v>
      </c>
    </row>
    <row r="15" spans="1:1014" s="224" customFormat="1" ht="13.5" customHeight="1">
      <c r="A15" s="225">
        <f t="shared" si="0"/>
        <v>7</v>
      </c>
      <c r="B15" s="217" t="s">
        <v>1621</v>
      </c>
      <c r="C15" s="743"/>
      <c r="D15" s="241"/>
      <c r="E15" s="241"/>
      <c r="F15" s="241"/>
      <c r="G15" s="241"/>
      <c r="H15" s="741" t="s">
        <v>1622</v>
      </c>
      <c r="I15" s="740"/>
      <c r="J15" s="741" t="s">
        <v>974</v>
      </c>
      <c r="K15" s="740" t="s">
        <v>975</v>
      </c>
      <c r="L15" s="741"/>
      <c r="M15" s="741"/>
      <c r="N15" s="741"/>
      <c r="O15" s="741"/>
      <c r="P15" s="744"/>
      <c r="Q15" s="741" t="s">
        <v>820</v>
      </c>
      <c r="R15" s="744" t="s">
        <v>864</v>
      </c>
      <c r="S15" s="243" t="s">
        <v>975</v>
      </c>
      <c r="T15" s="742"/>
      <c r="U15" s="741"/>
      <c r="V15" s="745" t="s">
        <v>864</v>
      </c>
      <c r="W15" s="745" t="s">
        <v>864</v>
      </c>
      <c r="X15" s="745" t="s">
        <v>864</v>
      </c>
      <c r="Y15" s="232"/>
      <c r="Z15" s="746"/>
      <c r="AA15" s="741"/>
      <c r="AB15" s="747"/>
      <c r="AC15" s="741"/>
      <c r="AD15" s="742">
        <v>1</v>
      </c>
      <c r="AE15" s="742">
        <v>1</v>
      </c>
    </row>
    <row r="16" spans="1:1014" s="224" customFormat="1" ht="13.5" customHeight="1">
      <c r="A16" s="225">
        <f>ROW()-8</f>
        <v>8</v>
      </c>
      <c r="B16" s="217"/>
      <c r="C16" s="743" t="s">
        <v>1048</v>
      </c>
      <c r="D16" s="241"/>
      <c r="E16" s="241"/>
      <c r="F16" s="241"/>
      <c r="G16" s="241"/>
      <c r="H16" s="741" t="s">
        <v>1623</v>
      </c>
      <c r="I16" s="740" t="s">
        <v>1624</v>
      </c>
      <c r="J16" s="741"/>
      <c r="K16" s="740" t="s">
        <v>1625</v>
      </c>
      <c r="L16" s="741"/>
      <c r="M16" s="741"/>
      <c r="N16" s="741"/>
      <c r="O16" s="741"/>
      <c r="P16" s="744"/>
      <c r="Q16" s="263" t="s">
        <v>817</v>
      </c>
      <c r="R16" s="744"/>
      <c r="S16" s="741" t="s">
        <v>863</v>
      </c>
      <c r="T16" s="742"/>
      <c r="U16" s="263" t="s">
        <v>1626</v>
      </c>
      <c r="V16" s="745"/>
      <c r="W16" s="745" t="s">
        <v>864</v>
      </c>
      <c r="X16" s="745"/>
      <c r="Y16" s="232"/>
      <c r="Z16" s="746" t="s">
        <v>1627</v>
      </c>
      <c r="AA16" s="741"/>
      <c r="AB16" s="747"/>
      <c r="AC16" s="741"/>
      <c r="AD16" s="742"/>
      <c r="AE16" s="742">
        <v>1</v>
      </c>
    </row>
    <row r="17" spans="1:31" s="224" customFormat="1" ht="13.5" customHeight="1">
      <c r="A17" s="225">
        <f t="shared" si="0"/>
        <v>9</v>
      </c>
      <c r="B17" s="217"/>
      <c r="C17" s="743" t="s">
        <v>985</v>
      </c>
      <c r="D17" s="241"/>
      <c r="E17" s="241"/>
      <c r="F17" s="241"/>
      <c r="G17" s="241"/>
      <c r="H17" s="741" t="s">
        <v>994</v>
      </c>
      <c r="I17" s="740"/>
      <c r="J17" s="741" t="s">
        <v>988</v>
      </c>
      <c r="K17" s="740"/>
      <c r="L17" s="741" t="s">
        <v>996</v>
      </c>
      <c r="M17" s="741" t="s">
        <v>997</v>
      </c>
      <c r="N17" s="741"/>
      <c r="O17" s="741"/>
      <c r="P17" s="744">
        <v>1</v>
      </c>
      <c r="Q17" s="741" t="s">
        <v>820</v>
      </c>
      <c r="R17" s="744" t="s">
        <v>864</v>
      </c>
      <c r="S17" s="243" t="s">
        <v>1628</v>
      </c>
      <c r="T17" s="742"/>
      <c r="U17" s="741" t="s">
        <v>1629</v>
      </c>
      <c r="V17" s="745" t="s">
        <v>864</v>
      </c>
      <c r="W17" s="745" t="s">
        <v>864</v>
      </c>
      <c r="X17" s="745" t="s">
        <v>864</v>
      </c>
      <c r="Y17" s="232"/>
      <c r="Z17" s="746"/>
      <c r="AA17" s="741" t="s">
        <v>992</v>
      </c>
      <c r="AB17" s="747"/>
      <c r="AC17" s="741"/>
      <c r="AD17" s="742">
        <v>1</v>
      </c>
      <c r="AE17" s="742">
        <v>1</v>
      </c>
    </row>
    <row r="18" spans="1:31" s="224" customFormat="1" ht="12.95" customHeight="1">
      <c r="A18" s="225">
        <f t="shared" si="0"/>
        <v>10</v>
      </c>
      <c r="B18" s="217"/>
      <c r="C18" s="743"/>
      <c r="D18" s="241" t="s">
        <v>667</v>
      </c>
      <c r="E18" s="241"/>
      <c r="F18" s="241"/>
      <c r="G18" s="241"/>
      <c r="H18" s="741" t="s">
        <v>998</v>
      </c>
      <c r="I18" s="740" t="s">
        <v>999</v>
      </c>
      <c r="J18" s="741" t="s">
        <v>1000</v>
      </c>
      <c r="K18" s="740"/>
      <c r="L18" s="741"/>
      <c r="M18" s="741"/>
      <c r="N18" s="741"/>
      <c r="O18" s="741"/>
      <c r="P18" s="744">
        <v>1</v>
      </c>
      <c r="Q18" s="741" t="s">
        <v>820</v>
      </c>
      <c r="R18" s="744"/>
      <c r="S18" s="741" t="s">
        <v>863</v>
      </c>
      <c r="T18" s="742"/>
      <c r="U18" s="741"/>
      <c r="V18" s="745" t="s">
        <v>864</v>
      </c>
      <c r="W18" s="745" t="s">
        <v>864</v>
      </c>
      <c r="X18" s="745" t="s">
        <v>864</v>
      </c>
      <c r="Y18" s="232"/>
      <c r="Z18" s="746"/>
      <c r="AA18" s="741" t="s">
        <v>992</v>
      </c>
      <c r="AB18" s="747"/>
      <c r="AC18" s="741"/>
      <c r="AD18" s="742">
        <v>1</v>
      </c>
      <c r="AE18" s="742">
        <v>1</v>
      </c>
    </row>
    <row r="19" spans="1:31" s="224" customFormat="1" ht="13.5" customHeight="1">
      <c r="A19" s="225">
        <f t="shared" si="0"/>
        <v>11</v>
      </c>
      <c r="B19" s="217"/>
      <c r="C19" s="743"/>
      <c r="D19" s="241" t="s">
        <v>1001</v>
      </c>
      <c r="E19" s="241"/>
      <c r="F19" s="241"/>
      <c r="G19" s="241"/>
      <c r="H19" s="741" t="s">
        <v>1002</v>
      </c>
      <c r="I19" s="740" t="s">
        <v>1003</v>
      </c>
      <c r="J19" s="741" t="s">
        <v>1004</v>
      </c>
      <c r="K19" s="740"/>
      <c r="L19" s="741"/>
      <c r="M19" s="741"/>
      <c r="N19" s="741"/>
      <c r="O19" s="741"/>
      <c r="P19" s="744">
        <v>1</v>
      </c>
      <c r="Q19" s="741" t="s">
        <v>820</v>
      </c>
      <c r="R19" s="744"/>
      <c r="S19" s="741" t="s">
        <v>863</v>
      </c>
      <c r="T19" s="742"/>
      <c r="U19" s="741"/>
      <c r="V19" s="745" t="s">
        <v>864</v>
      </c>
      <c r="W19" s="745" t="s">
        <v>864</v>
      </c>
      <c r="X19" s="745" t="s">
        <v>864</v>
      </c>
      <c r="Y19" s="232"/>
      <c r="Z19" s="746"/>
      <c r="AA19" s="741" t="s">
        <v>992</v>
      </c>
      <c r="AB19" s="747"/>
      <c r="AC19" s="741"/>
      <c r="AD19" s="742">
        <v>1</v>
      </c>
      <c r="AE19" s="742">
        <v>1</v>
      </c>
    </row>
    <row r="20" spans="1:31" s="224" customFormat="1" ht="13.5" customHeight="1">
      <c r="A20" s="225">
        <f t="shared" si="0"/>
        <v>12</v>
      </c>
      <c r="B20" s="217"/>
      <c r="C20" s="743" t="s">
        <v>993</v>
      </c>
      <c r="D20" s="241" t="s">
        <v>1630</v>
      </c>
      <c r="E20" s="241"/>
      <c r="F20" s="241"/>
      <c r="G20" s="241"/>
      <c r="H20" s="741" t="s">
        <v>987</v>
      </c>
      <c r="I20" s="740"/>
      <c r="J20" s="741" t="s">
        <v>995</v>
      </c>
      <c r="K20" s="740"/>
      <c r="L20" s="741" t="s">
        <v>989</v>
      </c>
      <c r="M20" s="741" t="s">
        <v>990</v>
      </c>
      <c r="N20" s="741"/>
      <c r="O20" s="741"/>
      <c r="P20" s="744">
        <v>1</v>
      </c>
      <c r="Q20" s="741" t="s">
        <v>817</v>
      </c>
      <c r="R20" s="744" t="s">
        <v>864</v>
      </c>
      <c r="S20" s="243" t="s">
        <v>1628</v>
      </c>
      <c r="T20" s="742"/>
      <c r="U20" s="741" t="s">
        <v>1631</v>
      </c>
      <c r="V20" s="745" t="s">
        <v>864</v>
      </c>
      <c r="W20" s="745" t="s">
        <v>864</v>
      </c>
      <c r="X20" s="745" t="s">
        <v>864</v>
      </c>
      <c r="Y20" s="232"/>
      <c r="Z20" s="746"/>
      <c r="AA20" s="741" t="s">
        <v>992</v>
      </c>
      <c r="AB20" s="747"/>
      <c r="AC20" s="741"/>
      <c r="AD20" s="742">
        <v>1</v>
      </c>
      <c r="AE20" s="742">
        <v>1</v>
      </c>
    </row>
    <row r="21" spans="1:31" s="224" customFormat="1" ht="13.5" customHeight="1">
      <c r="A21" s="225">
        <f t="shared" si="0"/>
        <v>13</v>
      </c>
      <c r="B21" s="217"/>
      <c r="C21" s="743" t="s">
        <v>1006</v>
      </c>
      <c r="D21" s="241" t="s">
        <v>1630</v>
      </c>
      <c r="E21" s="241"/>
      <c r="F21" s="241"/>
      <c r="G21" s="241"/>
      <c r="H21" s="741" t="s">
        <v>1007</v>
      </c>
      <c r="I21" s="740"/>
      <c r="J21" s="741" t="s">
        <v>1008</v>
      </c>
      <c r="K21" s="740"/>
      <c r="L21" s="741"/>
      <c r="M21" s="741"/>
      <c r="N21" s="741"/>
      <c r="O21" s="741"/>
      <c r="P21" s="744">
        <v>1</v>
      </c>
      <c r="Q21" s="741" t="s">
        <v>823</v>
      </c>
      <c r="R21" s="744" t="s">
        <v>864</v>
      </c>
      <c r="S21" s="243" t="s">
        <v>1628</v>
      </c>
      <c r="T21" s="742"/>
      <c r="U21" s="741" t="s">
        <v>1632</v>
      </c>
      <c r="V21" s="745" t="s">
        <v>864</v>
      </c>
      <c r="W21" s="745" t="s">
        <v>864</v>
      </c>
      <c r="X21" s="745" t="s">
        <v>864</v>
      </c>
      <c r="Y21" s="232"/>
      <c r="Z21" s="746"/>
      <c r="AA21" s="741" t="s">
        <v>992</v>
      </c>
      <c r="AB21" s="747"/>
      <c r="AC21" s="741"/>
      <c r="AD21" s="742">
        <v>1</v>
      </c>
      <c r="AE21" s="742">
        <v>1</v>
      </c>
    </row>
    <row r="22" spans="1:31" s="224" customFormat="1" ht="13.5" customHeight="1">
      <c r="A22" s="225">
        <f t="shared" si="0"/>
        <v>14</v>
      </c>
      <c r="B22" s="217"/>
      <c r="C22" s="743" t="s">
        <v>1009</v>
      </c>
      <c r="D22" s="241" t="s">
        <v>1630</v>
      </c>
      <c r="E22" s="241"/>
      <c r="F22" s="241"/>
      <c r="G22" s="241"/>
      <c r="H22" s="741" t="s">
        <v>1010</v>
      </c>
      <c r="I22" s="740"/>
      <c r="J22" s="741" t="s">
        <v>1011</v>
      </c>
      <c r="K22" s="740"/>
      <c r="L22" s="741"/>
      <c r="M22" s="741"/>
      <c r="N22" s="741"/>
      <c r="O22" s="741"/>
      <c r="P22" s="744">
        <v>1</v>
      </c>
      <c r="Q22" s="741" t="s">
        <v>817</v>
      </c>
      <c r="R22" s="744" t="s">
        <v>864</v>
      </c>
      <c r="S22" s="243" t="s">
        <v>1628</v>
      </c>
      <c r="T22" s="742"/>
      <c r="U22" s="263" t="s">
        <v>1633</v>
      </c>
      <c r="V22" s="745" t="s">
        <v>864</v>
      </c>
      <c r="W22" s="745" t="s">
        <v>864</v>
      </c>
      <c r="X22" s="745" t="s">
        <v>864</v>
      </c>
      <c r="Y22" s="232"/>
      <c r="Z22" s="746"/>
      <c r="AA22" s="741" t="s">
        <v>992</v>
      </c>
      <c r="AB22" s="747"/>
      <c r="AC22" s="741"/>
      <c r="AD22" s="742">
        <v>1</v>
      </c>
      <c r="AE22" s="742">
        <v>1</v>
      </c>
    </row>
    <row r="23" spans="1:31" s="224" customFormat="1" ht="13.5" customHeight="1">
      <c r="A23" s="225">
        <f t="shared" si="0"/>
        <v>15</v>
      </c>
      <c r="B23" s="217"/>
      <c r="C23" s="743" t="s">
        <v>1012</v>
      </c>
      <c r="D23" s="241"/>
      <c r="E23" s="241"/>
      <c r="F23" s="241"/>
      <c r="G23" s="241"/>
      <c r="H23" s="263"/>
      <c r="I23" s="740"/>
      <c r="J23" s="741"/>
      <c r="K23" s="741" t="s">
        <v>1013</v>
      </c>
      <c r="L23" s="741"/>
      <c r="M23" s="741"/>
      <c r="N23" s="741"/>
      <c r="O23" s="741"/>
      <c r="P23" s="744"/>
      <c r="Q23" s="741" t="s">
        <v>817</v>
      </c>
      <c r="R23" s="744" t="s">
        <v>864</v>
      </c>
      <c r="S23" s="243" t="s">
        <v>1014</v>
      </c>
      <c r="T23" s="742"/>
      <c r="U23" s="741"/>
      <c r="V23" s="745"/>
      <c r="W23" s="745" t="s">
        <v>864</v>
      </c>
      <c r="X23" s="745"/>
      <c r="Y23" s="232"/>
      <c r="Z23" s="746"/>
      <c r="AA23" s="741" t="s">
        <v>1015</v>
      </c>
      <c r="AB23" s="747"/>
      <c r="AC23" s="741"/>
      <c r="AD23" s="742"/>
      <c r="AE23" s="742">
        <v>1</v>
      </c>
    </row>
    <row r="24" spans="1:31" s="224" customFormat="1" ht="13.5" customHeight="1">
      <c r="A24" s="225">
        <f t="shared" si="0"/>
        <v>16</v>
      </c>
      <c r="B24" s="217"/>
      <c r="C24" s="743"/>
      <c r="D24" s="241" t="s">
        <v>495</v>
      </c>
      <c r="E24" s="241"/>
      <c r="F24" s="241"/>
      <c r="G24" s="241"/>
      <c r="H24" s="263" t="s">
        <v>1016</v>
      </c>
      <c r="I24" s="740"/>
      <c r="J24" s="741"/>
      <c r="K24" s="741" t="s">
        <v>888</v>
      </c>
      <c r="L24" s="741"/>
      <c r="M24" s="741"/>
      <c r="N24" s="741"/>
      <c r="O24" s="741"/>
      <c r="P24" s="744"/>
      <c r="Q24" s="741" t="s">
        <v>817</v>
      </c>
      <c r="R24" s="744"/>
      <c r="S24" s="741" t="s">
        <v>863</v>
      </c>
      <c r="T24" s="742" t="s">
        <v>864</v>
      </c>
      <c r="U24" s="741" t="s">
        <v>1634</v>
      </c>
      <c r="V24" s="745"/>
      <c r="W24" s="745"/>
      <c r="X24" s="745"/>
      <c r="Y24" s="232"/>
      <c r="Z24" s="746"/>
      <c r="AA24" s="266" t="s">
        <v>1018</v>
      </c>
      <c r="AB24" s="747"/>
      <c r="AC24" s="741"/>
      <c r="AD24" s="742"/>
      <c r="AE24" s="742">
        <v>1</v>
      </c>
    </row>
    <row r="25" spans="1:31" s="224" customFormat="1" ht="13.5" customHeight="1">
      <c r="A25" s="225">
        <f t="shared" si="0"/>
        <v>17</v>
      </c>
      <c r="B25" s="217"/>
      <c r="C25" s="743"/>
      <c r="D25" s="241" t="s">
        <v>967</v>
      </c>
      <c r="E25" s="241"/>
      <c r="F25" s="241"/>
      <c r="G25" s="241"/>
      <c r="H25" s="741" t="s">
        <v>1019</v>
      </c>
      <c r="I25" s="740" t="s">
        <v>1020</v>
      </c>
      <c r="J25" s="741"/>
      <c r="K25" s="741" t="s">
        <v>970</v>
      </c>
      <c r="L25" s="741"/>
      <c r="M25" s="741"/>
      <c r="N25" s="741"/>
      <c r="O25" s="741"/>
      <c r="P25" s="744"/>
      <c r="Q25" s="741" t="s">
        <v>817</v>
      </c>
      <c r="R25" s="744"/>
      <c r="S25" s="741" t="s">
        <v>863</v>
      </c>
      <c r="T25" s="742" t="s">
        <v>864</v>
      </c>
      <c r="U25" s="741" t="s">
        <v>1635</v>
      </c>
      <c r="V25" s="745"/>
      <c r="W25" s="745"/>
      <c r="X25" s="745"/>
      <c r="Y25" s="232"/>
      <c r="Z25" s="746"/>
      <c r="AA25" s="266" t="s">
        <v>1022</v>
      </c>
      <c r="AB25" s="747"/>
      <c r="AC25" s="741"/>
      <c r="AD25" s="742"/>
      <c r="AE25" s="742">
        <v>1</v>
      </c>
    </row>
    <row r="26" spans="1:31" s="224" customFormat="1" ht="13.5" customHeight="1">
      <c r="A26" s="225">
        <f t="shared" si="0"/>
        <v>18</v>
      </c>
      <c r="B26" s="217"/>
      <c r="C26" s="743"/>
      <c r="D26" s="743" t="s">
        <v>1023</v>
      </c>
      <c r="E26" s="241"/>
      <c r="F26" s="241"/>
      <c r="G26" s="241"/>
      <c r="H26" s="263" t="s">
        <v>1024</v>
      </c>
      <c r="I26" s="131" t="s">
        <v>1025</v>
      </c>
      <c r="J26" s="741"/>
      <c r="K26" s="740" t="s">
        <v>1026</v>
      </c>
      <c r="L26" s="741"/>
      <c r="M26" s="741"/>
      <c r="N26" s="741"/>
      <c r="O26" s="741"/>
      <c r="P26" s="744"/>
      <c r="Q26" s="741" t="s">
        <v>817</v>
      </c>
      <c r="R26" s="744"/>
      <c r="S26" s="741" t="s">
        <v>863</v>
      </c>
      <c r="T26" s="373"/>
      <c r="U26" s="740" t="s">
        <v>1636</v>
      </c>
      <c r="V26" s="745"/>
      <c r="W26" s="745" t="s">
        <v>864</v>
      </c>
      <c r="X26" s="745"/>
      <c r="Y26" s="232"/>
      <c r="Z26" s="386" t="s">
        <v>1027</v>
      </c>
      <c r="AA26" s="741" t="s">
        <v>1028</v>
      </c>
      <c r="AB26" s="747"/>
      <c r="AC26" s="741"/>
      <c r="AD26" s="742"/>
      <c r="AE26" s="742">
        <v>1</v>
      </c>
    </row>
    <row r="27" spans="1:31" s="224" customFormat="1" ht="13.5" customHeight="1">
      <c r="A27" s="225">
        <f t="shared" si="0"/>
        <v>19</v>
      </c>
      <c r="B27" s="217"/>
      <c r="C27" s="743"/>
      <c r="D27" s="743" t="s">
        <v>1029</v>
      </c>
      <c r="E27" s="241"/>
      <c r="F27" s="241"/>
      <c r="G27" s="241"/>
      <c r="H27" s="741" t="s">
        <v>980</v>
      </c>
      <c r="I27" s="740" t="s">
        <v>981</v>
      </c>
      <c r="J27" s="741"/>
      <c r="K27" s="740" t="s">
        <v>982</v>
      </c>
      <c r="L27" s="741"/>
      <c r="M27" s="741"/>
      <c r="N27" s="741"/>
      <c r="O27" s="741"/>
      <c r="P27" s="744"/>
      <c r="Q27" s="741" t="s">
        <v>817</v>
      </c>
      <c r="R27" s="744"/>
      <c r="S27" s="741" t="s">
        <v>863</v>
      </c>
      <c r="T27" s="742"/>
      <c r="U27" s="263" t="s">
        <v>1637</v>
      </c>
      <c r="V27" s="745"/>
      <c r="W27" s="745" t="s">
        <v>864</v>
      </c>
      <c r="X27" s="745"/>
      <c r="Y27" s="232"/>
      <c r="Z27" s="391" t="s">
        <v>983</v>
      </c>
      <c r="AA27" s="263" t="s">
        <v>984</v>
      </c>
      <c r="AB27" s="747"/>
      <c r="AC27" s="741"/>
      <c r="AD27" s="742"/>
      <c r="AE27" s="742">
        <v>1</v>
      </c>
    </row>
    <row r="28" spans="1:31" s="224" customFormat="1" ht="13.5" customHeight="1">
      <c r="A28" s="225">
        <f t="shared" si="0"/>
        <v>20</v>
      </c>
      <c r="B28" s="217"/>
      <c r="C28" s="743" t="s">
        <v>1030</v>
      </c>
      <c r="D28" s="241"/>
      <c r="E28" s="241"/>
      <c r="F28" s="241"/>
      <c r="G28" s="241"/>
      <c r="H28" s="741"/>
      <c r="I28" s="740"/>
      <c r="J28" s="741" t="s">
        <v>1031</v>
      </c>
      <c r="K28" s="740"/>
      <c r="L28" s="741"/>
      <c r="M28" s="741"/>
      <c r="N28" s="741"/>
      <c r="O28" s="741"/>
      <c r="P28" s="744"/>
      <c r="Q28" s="741" t="s">
        <v>817</v>
      </c>
      <c r="R28" s="744" t="s">
        <v>864</v>
      </c>
      <c r="S28" s="243" t="s">
        <v>1031</v>
      </c>
      <c r="T28" s="742"/>
      <c r="U28" s="741"/>
      <c r="V28" s="745" t="s">
        <v>864</v>
      </c>
      <c r="W28" s="745"/>
      <c r="X28" s="745" t="s">
        <v>864</v>
      </c>
      <c r="Y28" s="232"/>
      <c r="Z28" s="746"/>
      <c r="AA28" s="741"/>
      <c r="AB28" s="747"/>
      <c r="AC28" s="741"/>
      <c r="AD28" s="742">
        <v>1</v>
      </c>
      <c r="AE28" s="742">
        <v>1</v>
      </c>
    </row>
    <row r="29" spans="1:31" s="224" customFormat="1" ht="13.5" customHeight="1">
      <c r="A29" s="225">
        <f t="shared" si="0"/>
        <v>21</v>
      </c>
      <c r="B29" s="217"/>
      <c r="C29" s="743"/>
      <c r="D29" s="241" t="s">
        <v>1032</v>
      </c>
      <c r="E29" s="241"/>
      <c r="F29" s="241"/>
      <c r="G29" s="241"/>
      <c r="H29" s="741" t="s">
        <v>1033</v>
      </c>
      <c r="I29" s="740" t="s">
        <v>1034</v>
      </c>
      <c r="J29" s="741" t="s">
        <v>1035</v>
      </c>
      <c r="K29" s="740"/>
      <c r="L29" s="741" t="s">
        <v>1036</v>
      </c>
      <c r="M29" s="741" t="s">
        <v>1037</v>
      </c>
      <c r="N29" s="741"/>
      <c r="O29" s="741"/>
      <c r="P29" s="744"/>
      <c r="Q29" s="741" t="s">
        <v>817</v>
      </c>
      <c r="R29" s="744"/>
      <c r="S29" s="741" t="s">
        <v>863</v>
      </c>
      <c r="T29" s="742" t="s">
        <v>864</v>
      </c>
      <c r="U29" s="741" t="s">
        <v>1638</v>
      </c>
      <c r="V29" s="745" t="s">
        <v>864</v>
      </c>
      <c r="W29" s="745"/>
      <c r="X29" s="745" t="s">
        <v>864</v>
      </c>
      <c r="Y29" s="232"/>
      <c r="Z29" s="746"/>
      <c r="AA29" s="741"/>
      <c r="AB29" s="747"/>
      <c r="AC29" s="741"/>
      <c r="AD29" s="742">
        <v>1</v>
      </c>
      <c r="AE29" s="742">
        <v>1</v>
      </c>
    </row>
    <row r="30" spans="1:31" s="224" customFormat="1" ht="13.5" customHeight="1">
      <c r="A30" s="225">
        <f t="shared" si="0"/>
        <v>22</v>
      </c>
      <c r="B30" s="217"/>
      <c r="C30" s="743"/>
      <c r="D30" s="241" t="s">
        <v>1039</v>
      </c>
      <c r="E30" s="241"/>
      <c r="F30" s="241"/>
      <c r="G30" s="241"/>
      <c r="H30" s="741" t="s">
        <v>1040</v>
      </c>
      <c r="I30" s="740" t="s">
        <v>1041</v>
      </c>
      <c r="J30" s="741" t="s">
        <v>1042</v>
      </c>
      <c r="K30" s="740"/>
      <c r="L30" s="741"/>
      <c r="M30" s="741"/>
      <c r="N30" s="741"/>
      <c r="O30" s="741"/>
      <c r="P30" s="744"/>
      <c r="Q30" s="741" t="s">
        <v>817</v>
      </c>
      <c r="R30" s="744"/>
      <c r="S30" s="741" t="s">
        <v>863</v>
      </c>
      <c r="T30" s="742" t="s">
        <v>864</v>
      </c>
      <c r="U30" s="741" t="s">
        <v>1639</v>
      </c>
      <c r="V30" s="745" t="s">
        <v>864</v>
      </c>
      <c r="W30" s="745"/>
      <c r="X30" s="745"/>
      <c r="Y30" s="232"/>
      <c r="Z30" s="746"/>
      <c r="AA30" s="741"/>
      <c r="AB30" s="747" t="s">
        <v>1044</v>
      </c>
      <c r="AC30" s="741"/>
      <c r="AD30" s="742">
        <v>1</v>
      </c>
      <c r="AE30" s="742">
        <v>1</v>
      </c>
    </row>
    <row r="31" spans="1:31" s="224" customFormat="1" ht="13.5" customHeight="1">
      <c r="A31" s="225">
        <f t="shared" si="0"/>
        <v>23</v>
      </c>
      <c r="B31" s="217"/>
      <c r="C31" s="743"/>
      <c r="D31" s="241" t="s">
        <v>1045</v>
      </c>
      <c r="E31" s="241"/>
      <c r="F31" s="241"/>
      <c r="G31" s="241"/>
      <c r="H31" s="741" t="s">
        <v>1046</v>
      </c>
      <c r="I31" s="740" t="s">
        <v>1047</v>
      </c>
      <c r="J31" s="741" t="s">
        <v>939</v>
      </c>
      <c r="K31" s="740"/>
      <c r="L31" s="741"/>
      <c r="M31" s="741"/>
      <c r="N31" s="741"/>
      <c r="O31" s="741"/>
      <c r="P31" s="744"/>
      <c r="Q31" s="741" t="s">
        <v>817</v>
      </c>
      <c r="R31" s="744"/>
      <c r="S31" s="741" t="s">
        <v>863</v>
      </c>
      <c r="T31" s="742"/>
      <c r="U31" s="741"/>
      <c r="V31" s="745" t="s">
        <v>864</v>
      </c>
      <c r="W31" s="745"/>
      <c r="X31" s="745"/>
      <c r="Y31" s="232"/>
      <c r="Z31" s="746"/>
      <c r="AA31" s="741"/>
      <c r="AB31" s="747"/>
      <c r="AC31" s="741"/>
      <c r="AD31" s="742">
        <v>1</v>
      </c>
      <c r="AE31" s="742">
        <v>1</v>
      </c>
    </row>
    <row r="32" spans="1:31" s="224" customFormat="1" ht="13.5" customHeight="1">
      <c r="A32" s="225">
        <f t="shared" si="0"/>
        <v>24</v>
      </c>
      <c r="B32" s="217" t="s">
        <v>1640</v>
      </c>
      <c r="C32" s="216"/>
      <c r="D32" s="217"/>
      <c r="E32" s="217"/>
      <c r="F32" s="217"/>
      <c r="G32" s="217"/>
      <c r="H32" s="741" t="s">
        <v>1641</v>
      </c>
      <c r="I32" s="740"/>
      <c r="J32" s="741" t="s">
        <v>1053</v>
      </c>
      <c r="K32" s="740" t="s">
        <v>1054</v>
      </c>
      <c r="L32" s="741"/>
      <c r="M32" s="741"/>
      <c r="N32" s="741"/>
      <c r="O32" s="741"/>
      <c r="P32" s="744"/>
      <c r="Q32" s="741" t="s">
        <v>820</v>
      </c>
      <c r="R32" s="744" t="s">
        <v>864</v>
      </c>
      <c r="S32" s="243" t="s">
        <v>1054</v>
      </c>
      <c r="T32" s="280"/>
      <c r="U32" s="741"/>
      <c r="V32" s="745" t="s">
        <v>864</v>
      </c>
      <c r="W32" s="745" t="s">
        <v>864</v>
      </c>
      <c r="X32" s="745" t="s">
        <v>864</v>
      </c>
      <c r="Y32" s="232"/>
      <c r="Z32" s="746"/>
      <c r="AA32" s="741"/>
      <c r="AB32" s="747"/>
      <c r="AC32" s="741"/>
      <c r="AD32" s="742">
        <v>1</v>
      </c>
      <c r="AE32" s="742">
        <v>1</v>
      </c>
    </row>
    <row r="33" spans="1:31" s="224" customFormat="1" ht="13.5" customHeight="1">
      <c r="A33" s="225">
        <f t="shared" si="0"/>
        <v>25</v>
      </c>
      <c r="B33" s="217"/>
      <c r="C33" s="217" t="s">
        <v>1055</v>
      </c>
      <c r="D33" s="217"/>
      <c r="E33" s="217"/>
      <c r="F33" s="217"/>
      <c r="G33" s="217"/>
      <c r="H33" s="741" t="s">
        <v>1056</v>
      </c>
      <c r="I33" s="740" t="s">
        <v>1057</v>
      </c>
      <c r="J33" s="741" t="s">
        <v>1058</v>
      </c>
      <c r="K33" s="740"/>
      <c r="L33" s="741"/>
      <c r="M33" s="741"/>
      <c r="N33" s="741"/>
      <c r="O33" s="741"/>
      <c r="P33" s="744"/>
      <c r="Q33" s="741" t="s">
        <v>820</v>
      </c>
      <c r="R33" s="744"/>
      <c r="S33" s="741" t="s">
        <v>863</v>
      </c>
      <c r="T33" s="742"/>
      <c r="U33" s="741"/>
      <c r="V33" s="745" t="s">
        <v>864</v>
      </c>
      <c r="W33" s="745" t="s">
        <v>864</v>
      </c>
      <c r="X33" s="745" t="s">
        <v>864</v>
      </c>
      <c r="Y33" s="232"/>
      <c r="Z33" s="746"/>
      <c r="AA33" s="741"/>
      <c r="AB33" s="747"/>
      <c r="AC33" s="741"/>
      <c r="AD33" s="742">
        <v>1</v>
      </c>
      <c r="AE33" s="742">
        <v>1</v>
      </c>
    </row>
    <row r="34" spans="1:31" s="249" customFormat="1" ht="13.5" customHeight="1">
      <c r="A34" s="225">
        <f t="shared" si="0"/>
        <v>26</v>
      </c>
      <c r="B34" s="217"/>
      <c r="C34" s="219" t="s">
        <v>1059</v>
      </c>
      <c r="D34" s="219"/>
      <c r="E34" s="220"/>
      <c r="F34" s="220"/>
      <c r="G34" s="220"/>
      <c r="H34" s="741" t="s">
        <v>1642</v>
      </c>
      <c r="I34" s="740" t="s">
        <v>1061</v>
      </c>
      <c r="J34" s="741" t="s">
        <v>1062</v>
      </c>
      <c r="K34" s="740"/>
      <c r="L34" s="741"/>
      <c r="M34" s="741"/>
      <c r="N34" s="741"/>
      <c r="O34" s="741"/>
      <c r="P34" s="252"/>
      <c r="Q34" s="741" t="s">
        <v>817</v>
      </c>
      <c r="R34" s="744"/>
      <c r="S34" s="741" t="s">
        <v>863</v>
      </c>
      <c r="T34" s="742"/>
      <c r="U34" s="741"/>
      <c r="V34" s="745" t="s">
        <v>864</v>
      </c>
      <c r="W34" s="745"/>
      <c r="X34" s="745" t="s">
        <v>864</v>
      </c>
      <c r="Y34" s="232"/>
      <c r="Z34" s="746"/>
      <c r="AA34" s="741"/>
      <c r="AB34" s="747"/>
      <c r="AC34" s="741"/>
      <c r="AD34" s="742">
        <v>1</v>
      </c>
      <c r="AE34" s="742">
        <v>1</v>
      </c>
    </row>
    <row r="35" spans="1:31" s="224" customFormat="1" ht="13.5" customHeight="1">
      <c r="A35" s="225">
        <f t="shared" si="0"/>
        <v>27</v>
      </c>
      <c r="B35" s="217"/>
      <c r="C35" s="217" t="s">
        <v>1063</v>
      </c>
      <c r="D35" s="217"/>
      <c r="E35" s="217"/>
      <c r="F35" s="217"/>
      <c r="G35" s="217"/>
      <c r="H35" s="263" t="s">
        <v>1064</v>
      </c>
      <c r="I35" s="740" t="s">
        <v>1065</v>
      </c>
      <c r="J35" s="741" t="s">
        <v>871</v>
      </c>
      <c r="K35" s="740"/>
      <c r="L35" s="741" t="s">
        <v>1066</v>
      </c>
      <c r="M35" s="741" t="s">
        <v>1067</v>
      </c>
      <c r="N35" s="741"/>
      <c r="O35" s="741"/>
      <c r="P35" s="252"/>
      <c r="Q35" s="741" t="s">
        <v>817</v>
      </c>
      <c r="R35" s="744"/>
      <c r="S35" s="741" t="s">
        <v>863</v>
      </c>
      <c r="T35" s="742"/>
      <c r="U35" s="741"/>
      <c r="V35" s="745" t="s">
        <v>864</v>
      </c>
      <c r="W35" s="745" t="s">
        <v>864</v>
      </c>
      <c r="X35" s="745" t="s">
        <v>864</v>
      </c>
      <c r="Y35" s="232"/>
      <c r="Z35" s="746"/>
      <c r="AA35" s="741"/>
      <c r="AB35" s="747"/>
      <c r="AC35" s="741"/>
      <c r="AD35" s="742">
        <v>1</v>
      </c>
      <c r="AE35" s="742">
        <v>1</v>
      </c>
    </row>
    <row r="36" spans="1:31" s="224" customFormat="1" ht="13.5" customHeight="1">
      <c r="A36" s="225">
        <f t="shared" si="0"/>
        <v>28</v>
      </c>
      <c r="B36" s="217"/>
      <c r="C36" s="241" t="s">
        <v>1068</v>
      </c>
      <c r="D36" s="221"/>
      <c r="E36" s="221"/>
      <c r="F36" s="221"/>
      <c r="G36" s="221"/>
      <c r="H36" s="741" t="s">
        <v>1069</v>
      </c>
      <c r="I36" s="749"/>
      <c r="J36" s="741"/>
      <c r="K36" s="497" t="s">
        <v>1070</v>
      </c>
      <c r="L36" s="741"/>
      <c r="M36" s="741"/>
      <c r="N36" s="741"/>
      <c r="O36" s="741"/>
      <c r="P36" s="744"/>
      <c r="Q36" s="741" t="s">
        <v>823</v>
      </c>
      <c r="R36" s="744" t="s">
        <v>864</v>
      </c>
      <c r="S36" s="498" t="s">
        <v>1070</v>
      </c>
      <c r="T36" s="742"/>
      <c r="U36" s="742"/>
      <c r="V36" s="374" t="s">
        <v>864</v>
      </c>
      <c r="W36" s="374" t="s">
        <v>864</v>
      </c>
      <c r="X36" s="745" t="s">
        <v>864</v>
      </c>
      <c r="Y36" s="232"/>
      <c r="Z36" s="746"/>
      <c r="AA36" s="741"/>
      <c r="AB36" s="747"/>
      <c r="AC36" s="741"/>
      <c r="AD36" s="742"/>
      <c r="AE36" s="742">
        <v>1</v>
      </c>
    </row>
    <row r="37" spans="1:31" s="224" customFormat="1" ht="13.5" customHeight="1">
      <c r="A37" s="225">
        <f t="shared" si="0"/>
        <v>29</v>
      </c>
      <c r="B37" s="217"/>
      <c r="C37" s="241"/>
      <c r="D37" s="241" t="s">
        <v>1071</v>
      </c>
      <c r="E37" s="241"/>
      <c r="F37" s="241"/>
      <c r="G37" s="241"/>
      <c r="H37" s="741" t="s">
        <v>1072</v>
      </c>
      <c r="I37" s="749" t="s">
        <v>1073</v>
      </c>
      <c r="J37" s="741"/>
      <c r="K37" s="740" t="s">
        <v>908</v>
      </c>
      <c r="L37" s="741"/>
      <c r="M37" s="741"/>
      <c r="N37" s="741"/>
      <c r="O37" s="741"/>
      <c r="P37" s="744"/>
      <c r="Q37" s="741" t="s">
        <v>820</v>
      </c>
      <c r="R37" s="744"/>
      <c r="S37" s="741" t="s">
        <v>863</v>
      </c>
      <c r="T37" s="742" t="s">
        <v>864</v>
      </c>
      <c r="U37" s="740" t="s">
        <v>1643</v>
      </c>
      <c r="V37" s="374" t="s">
        <v>864</v>
      </c>
      <c r="W37" s="374" t="s">
        <v>864</v>
      </c>
      <c r="X37" s="745" t="s">
        <v>864</v>
      </c>
      <c r="Y37" s="232"/>
      <c r="Z37" s="266" t="s">
        <v>1075</v>
      </c>
      <c r="AA37" s="741" t="s">
        <v>1076</v>
      </c>
      <c r="AB37" s="245"/>
      <c r="AC37" s="741"/>
      <c r="AD37" s="742"/>
      <c r="AE37" s="742">
        <v>1</v>
      </c>
    </row>
    <row r="38" spans="1:31" s="224" customFormat="1" ht="13.5" customHeight="1">
      <c r="A38" s="225">
        <f t="shared" si="0"/>
        <v>30</v>
      </c>
      <c r="B38" s="217"/>
      <c r="C38" s="241"/>
      <c r="D38" s="241" t="s">
        <v>1077</v>
      </c>
      <c r="E38" s="241"/>
      <c r="F38" s="241"/>
      <c r="G38" s="241"/>
      <c r="H38" s="741" t="s">
        <v>1078</v>
      </c>
      <c r="I38" s="749" t="s">
        <v>1079</v>
      </c>
      <c r="J38" s="741"/>
      <c r="K38" s="740" t="s">
        <v>1080</v>
      </c>
      <c r="L38" s="741"/>
      <c r="M38" s="741"/>
      <c r="N38" s="741"/>
      <c r="O38" s="741"/>
      <c r="P38" s="744"/>
      <c r="Q38" s="741" t="s">
        <v>820</v>
      </c>
      <c r="R38" s="744"/>
      <c r="S38" s="741" t="s">
        <v>863</v>
      </c>
      <c r="T38" s="742"/>
      <c r="U38" s="742"/>
      <c r="V38" s="374" t="s">
        <v>864</v>
      </c>
      <c r="W38" s="374" t="s">
        <v>864</v>
      </c>
      <c r="X38" s="745" t="s">
        <v>864</v>
      </c>
      <c r="Y38" s="232"/>
      <c r="Z38" s="746"/>
      <c r="AA38" s="741"/>
      <c r="AB38" s="245"/>
      <c r="AC38" s="741"/>
      <c r="AD38" s="742"/>
      <c r="AE38" s="742">
        <v>1</v>
      </c>
    </row>
    <row r="39" spans="1:31" s="224" customFormat="1" ht="13.5" customHeight="1">
      <c r="A39" s="225">
        <f t="shared" si="0"/>
        <v>31</v>
      </c>
      <c r="B39" s="217"/>
      <c r="C39" s="217" t="s">
        <v>1081</v>
      </c>
      <c r="D39" s="221"/>
      <c r="E39" s="221"/>
      <c r="F39" s="221"/>
      <c r="G39" s="221"/>
      <c r="H39" s="741"/>
      <c r="I39" s="740"/>
      <c r="J39" s="741"/>
      <c r="K39" s="740" t="s">
        <v>1082</v>
      </c>
      <c r="L39" s="741"/>
      <c r="M39" s="741"/>
      <c r="N39" s="741"/>
      <c r="O39" s="741"/>
      <c r="P39" s="744"/>
      <c r="Q39" s="741" t="s">
        <v>817</v>
      </c>
      <c r="R39" s="744" t="s">
        <v>864</v>
      </c>
      <c r="S39" s="243" t="s">
        <v>1082</v>
      </c>
      <c r="T39" s="742"/>
      <c r="U39" s="741"/>
      <c r="V39" s="745" t="s">
        <v>864</v>
      </c>
      <c r="W39" s="745" t="s">
        <v>864</v>
      </c>
      <c r="X39" s="745" t="s">
        <v>864</v>
      </c>
      <c r="Y39" s="232"/>
      <c r="Z39" s="746"/>
      <c r="AA39" s="741"/>
      <c r="AB39" s="747"/>
      <c r="AC39" s="741"/>
      <c r="AD39" s="742">
        <v>1</v>
      </c>
      <c r="AE39" s="742">
        <v>1</v>
      </c>
    </row>
    <row r="40" spans="1:31" s="224" customFormat="1" ht="13.5" customHeight="1">
      <c r="A40" s="225">
        <f>ROW()-8</f>
        <v>32</v>
      </c>
      <c r="B40" s="217"/>
      <c r="C40" s="217"/>
      <c r="D40" s="241" t="s">
        <v>1644</v>
      </c>
      <c r="E40" s="241"/>
      <c r="F40" s="241"/>
      <c r="G40" s="241"/>
      <c r="H40" s="741"/>
      <c r="I40" s="740"/>
      <c r="J40" s="741"/>
      <c r="K40" s="740" t="s">
        <v>1645</v>
      </c>
      <c r="L40" s="741"/>
      <c r="M40" s="741"/>
      <c r="N40" s="741"/>
      <c r="O40" s="741"/>
      <c r="P40" s="744"/>
      <c r="Q40" s="741" t="s">
        <v>817</v>
      </c>
      <c r="R40" s="744" t="s">
        <v>864</v>
      </c>
      <c r="S40" s="378" t="s">
        <v>1645</v>
      </c>
      <c r="T40" s="742"/>
      <c r="U40" s="741"/>
      <c r="V40" s="745"/>
      <c r="W40" s="745" t="s">
        <v>864</v>
      </c>
      <c r="X40" s="745"/>
      <c r="Y40" s="232"/>
      <c r="Z40" s="746"/>
      <c r="AA40" s="741"/>
      <c r="AB40" s="747"/>
      <c r="AC40" s="741"/>
      <c r="AD40" s="742"/>
      <c r="AE40" s="742"/>
    </row>
    <row r="41" spans="1:31" s="224" customFormat="1" ht="13.5" customHeight="1">
      <c r="A41" s="225">
        <f>ROW()-8</f>
        <v>33</v>
      </c>
      <c r="B41" s="217"/>
      <c r="C41" s="217"/>
      <c r="D41" s="241"/>
      <c r="E41" s="241" t="s">
        <v>1104</v>
      </c>
      <c r="F41" s="241"/>
      <c r="G41" s="241"/>
      <c r="H41" s="741" t="s">
        <v>1646</v>
      </c>
      <c r="I41" s="740" t="s">
        <v>1647</v>
      </c>
      <c r="J41" s="741"/>
      <c r="K41" s="740" t="s">
        <v>871</v>
      </c>
      <c r="L41" s="741"/>
      <c r="M41" s="741"/>
      <c r="N41" s="741"/>
      <c r="O41" s="741"/>
      <c r="P41" s="744"/>
      <c r="Q41" s="741" t="s">
        <v>817</v>
      </c>
      <c r="R41" s="744"/>
      <c r="S41" s="741" t="s">
        <v>863</v>
      </c>
      <c r="T41" s="742"/>
      <c r="U41" s="741"/>
      <c r="V41" s="745"/>
      <c r="W41" s="745" t="s">
        <v>864</v>
      </c>
      <c r="X41" s="745"/>
      <c r="Y41" s="232"/>
      <c r="Z41" s="746"/>
      <c r="AA41" s="741"/>
      <c r="AB41" s="747"/>
      <c r="AC41" s="741"/>
      <c r="AD41" s="742"/>
      <c r="AE41" s="742"/>
    </row>
    <row r="42" spans="1:31" s="224" customFormat="1" ht="13.5" customHeight="1">
      <c r="A42" s="225">
        <f>ROW()-8</f>
        <v>34</v>
      </c>
      <c r="B42" s="217"/>
      <c r="C42" s="217"/>
      <c r="D42" s="241"/>
      <c r="E42" s="241" t="s">
        <v>1648</v>
      </c>
      <c r="F42" s="241"/>
      <c r="G42" s="241"/>
      <c r="H42" s="241" t="s">
        <v>1648</v>
      </c>
      <c r="I42" s="740"/>
      <c r="J42" s="741"/>
      <c r="K42" s="740" t="s">
        <v>1649</v>
      </c>
      <c r="L42" s="741"/>
      <c r="M42" s="741"/>
      <c r="N42" s="741"/>
      <c r="O42" s="741"/>
      <c r="P42" s="744"/>
      <c r="Q42" s="741" t="s">
        <v>817</v>
      </c>
      <c r="R42" s="744"/>
      <c r="S42" s="741" t="s">
        <v>863</v>
      </c>
      <c r="T42" s="742"/>
      <c r="U42" s="741"/>
      <c r="V42" s="745"/>
      <c r="W42" s="745" t="s">
        <v>864</v>
      </c>
      <c r="X42" s="745"/>
      <c r="Y42" s="232"/>
      <c r="Z42" s="746"/>
      <c r="AA42" s="741"/>
      <c r="AB42" s="747"/>
      <c r="AC42" s="741"/>
      <c r="AD42" s="742"/>
      <c r="AE42" s="742"/>
    </row>
    <row r="43" spans="1:31" s="224" customFormat="1" ht="13.5" customHeight="1">
      <c r="A43" s="225">
        <f>ROW()-8</f>
        <v>35</v>
      </c>
      <c r="B43" s="217"/>
      <c r="C43" s="217"/>
      <c r="D43" s="241"/>
      <c r="E43" s="241" t="s">
        <v>1650</v>
      </c>
      <c r="F43" s="241"/>
      <c r="G43" s="241"/>
      <c r="H43" s="241" t="s">
        <v>1650</v>
      </c>
      <c r="I43" s="740"/>
      <c r="J43" s="741"/>
      <c r="K43" s="740" t="s">
        <v>1651</v>
      </c>
      <c r="L43" s="741"/>
      <c r="M43" s="741"/>
      <c r="N43" s="741"/>
      <c r="O43" s="741"/>
      <c r="P43" s="744"/>
      <c r="Q43" s="741" t="s">
        <v>817</v>
      </c>
      <c r="R43" s="744"/>
      <c r="S43" s="741" t="s">
        <v>863</v>
      </c>
      <c r="T43" s="742"/>
      <c r="U43" s="741"/>
      <c r="V43" s="745"/>
      <c r="W43" s="745" t="s">
        <v>864</v>
      </c>
      <c r="X43" s="745"/>
      <c r="Y43" s="232"/>
      <c r="Z43" s="746"/>
      <c r="AA43" s="741"/>
      <c r="AB43" s="747"/>
      <c r="AC43" s="741"/>
      <c r="AD43" s="742"/>
      <c r="AE43" s="742"/>
    </row>
    <row r="44" spans="1:31" s="224" customFormat="1" ht="13.5" customHeight="1">
      <c r="A44" s="225">
        <f t="shared" si="0"/>
        <v>36</v>
      </c>
      <c r="B44" s="217"/>
      <c r="C44" s="217"/>
      <c r="D44" s="743" t="s">
        <v>1083</v>
      </c>
      <c r="E44" s="253"/>
      <c r="F44" s="239"/>
      <c r="G44" s="239"/>
      <c r="H44" s="741" t="s">
        <v>1652</v>
      </c>
      <c r="I44" s="740" t="s">
        <v>1085</v>
      </c>
      <c r="J44" s="741" t="s">
        <v>1086</v>
      </c>
      <c r="K44" s="740" t="s">
        <v>1087</v>
      </c>
      <c r="L44" s="741"/>
      <c r="M44" s="741"/>
      <c r="N44" s="741"/>
      <c r="O44" s="741"/>
      <c r="P44" s="744"/>
      <c r="Q44" s="741" t="s">
        <v>820</v>
      </c>
      <c r="R44" s="744"/>
      <c r="S44" s="741" t="s">
        <v>863</v>
      </c>
      <c r="T44" s="742"/>
      <c r="U44" s="741" t="s">
        <v>1088</v>
      </c>
      <c r="V44" s="745" t="s">
        <v>864</v>
      </c>
      <c r="W44" s="745" t="s">
        <v>864</v>
      </c>
      <c r="X44" s="745" t="s">
        <v>864</v>
      </c>
      <c r="Y44" s="232"/>
      <c r="Z44" s="746"/>
      <c r="AA44" s="741"/>
      <c r="AB44" s="747"/>
      <c r="AC44" s="741"/>
      <c r="AD44" s="742">
        <v>1</v>
      </c>
      <c r="AE44" s="742">
        <v>1</v>
      </c>
    </row>
    <row r="45" spans="1:31" s="254" customFormat="1" ht="13.5" customHeight="1">
      <c r="A45" s="225">
        <f t="shared" si="0"/>
        <v>37</v>
      </c>
      <c r="B45" s="217"/>
      <c r="C45" s="222"/>
      <c r="D45" s="743" t="s">
        <v>1089</v>
      </c>
      <c r="E45" s="221"/>
      <c r="F45" s="221"/>
      <c r="G45" s="221"/>
      <c r="H45" s="741" t="s">
        <v>1090</v>
      </c>
      <c r="I45" s="740" t="s">
        <v>1091</v>
      </c>
      <c r="J45" s="741"/>
      <c r="K45" s="740" t="s">
        <v>1092</v>
      </c>
      <c r="L45" s="741" t="s">
        <v>1093</v>
      </c>
      <c r="M45" s="741" t="s">
        <v>254</v>
      </c>
      <c r="N45" s="741"/>
      <c r="O45" s="741"/>
      <c r="P45" s="744"/>
      <c r="Q45" s="741" t="s">
        <v>817</v>
      </c>
      <c r="R45" s="744"/>
      <c r="S45" s="741" t="s">
        <v>863</v>
      </c>
      <c r="T45" s="742"/>
      <c r="U45" s="741"/>
      <c r="V45" s="745" t="s">
        <v>864</v>
      </c>
      <c r="W45" s="745" t="s">
        <v>864</v>
      </c>
      <c r="X45" s="745" t="s">
        <v>864</v>
      </c>
      <c r="Y45" s="232"/>
      <c r="Z45" s="746"/>
      <c r="AA45" s="741"/>
      <c r="AB45" s="747"/>
      <c r="AC45" s="741"/>
      <c r="AD45" s="742">
        <v>1</v>
      </c>
      <c r="AE45" s="742">
        <v>1</v>
      </c>
    </row>
    <row r="46" spans="1:31" s="254" customFormat="1" ht="13.5" customHeight="1">
      <c r="A46" s="225">
        <f t="shared" ref="A46:A77" si="1">ROW()-8</f>
        <v>38</v>
      </c>
      <c r="B46" s="217"/>
      <c r="C46" s="222"/>
      <c r="D46" s="743" t="s">
        <v>1094</v>
      </c>
      <c r="E46" s="221"/>
      <c r="F46" s="221"/>
      <c r="G46" s="221"/>
      <c r="H46" s="741"/>
      <c r="I46" s="740"/>
      <c r="J46" s="741"/>
      <c r="K46" s="740" t="s">
        <v>1095</v>
      </c>
      <c r="L46" s="741" t="s">
        <v>1096</v>
      </c>
      <c r="M46" s="741" t="s">
        <v>1097</v>
      </c>
      <c r="N46" s="741"/>
      <c r="O46" s="741"/>
      <c r="P46" s="744"/>
      <c r="Q46" s="741" t="s">
        <v>817</v>
      </c>
      <c r="R46" s="744" t="s">
        <v>864</v>
      </c>
      <c r="S46" s="243" t="s">
        <v>1095</v>
      </c>
      <c r="T46" s="742"/>
      <c r="U46" s="741"/>
      <c r="V46" s="745" t="s">
        <v>864</v>
      </c>
      <c r="W46" s="745" t="s">
        <v>864</v>
      </c>
      <c r="X46" s="745" t="s">
        <v>864</v>
      </c>
      <c r="Y46" s="232"/>
      <c r="Z46" s="746"/>
      <c r="AA46" s="741"/>
      <c r="AB46" s="747"/>
      <c r="AC46" s="741"/>
      <c r="AD46" s="742">
        <v>1</v>
      </c>
      <c r="AE46" s="742">
        <v>1</v>
      </c>
    </row>
    <row r="47" spans="1:31" s="254" customFormat="1" ht="13.5" customHeight="1">
      <c r="A47" s="225">
        <f t="shared" si="1"/>
        <v>39</v>
      </c>
      <c r="B47" s="217"/>
      <c r="C47" s="222"/>
      <c r="D47" s="241"/>
      <c r="E47" s="241" t="s">
        <v>1098</v>
      </c>
      <c r="F47" s="241"/>
      <c r="G47" s="241"/>
      <c r="H47" s="741" t="s">
        <v>1099</v>
      </c>
      <c r="I47" s="740" t="s">
        <v>1100</v>
      </c>
      <c r="J47" s="741"/>
      <c r="K47" s="740" t="s">
        <v>1087</v>
      </c>
      <c r="L47" s="741"/>
      <c r="M47" s="741"/>
      <c r="N47" s="741"/>
      <c r="O47" s="741"/>
      <c r="P47" s="744"/>
      <c r="Q47" s="741" t="s">
        <v>820</v>
      </c>
      <c r="R47" s="744"/>
      <c r="S47" s="741" t="s">
        <v>863</v>
      </c>
      <c r="T47" s="742"/>
      <c r="U47" s="741" t="s">
        <v>1101</v>
      </c>
      <c r="V47" s="745" t="s">
        <v>864</v>
      </c>
      <c r="W47" s="745" t="s">
        <v>864</v>
      </c>
      <c r="X47" s="745" t="s">
        <v>864</v>
      </c>
      <c r="Y47" s="232"/>
      <c r="Z47" s="746"/>
      <c r="AA47" s="741"/>
      <c r="AB47" s="747"/>
      <c r="AC47" s="741"/>
      <c r="AD47" s="742">
        <v>1</v>
      </c>
      <c r="AE47" s="742">
        <v>1</v>
      </c>
    </row>
    <row r="48" spans="1:31" s="224" customFormat="1" ht="13.5" customHeight="1">
      <c r="A48" s="225">
        <f t="shared" si="1"/>
        <v>40</v>
      </c>
      <c r="B48" s="217"/>
      <c r="C48" s="217"/>
      <c r="D48" s="241"/>
      <c r="E48" s="241" t="s">
        <v>1102</v>
      </c>
      <c r="F48" s="241"/>
      <c r="G48" s="241"/>
      <c r="H48" s="741" t="s">
        <v>1653</v>
      </c>
      <c r="I48" s="740" t="s">
        <v>1103</v>
      </c>
      <c r="J48" s="741"/>
      <c r="K48" s="740" t="s">
        <v>970</v>
      </c>
      <c r="L48" s="741"/>
      <c r="M48" s="741"/>
      <c r="N48" s="741"/>
      <c r="O48" s="741"/>
      <c r="P48" s="744"/>
      <c r="Q48" s="741" t="s">
        <v>817</v>
      </c>
      <c r="R48" s="744"/>
      <c r="S48" s="741" t="s">
        <v>863</v>
      </c>
      <c r="T48" s="742"/>
      <c r="U48" s="741"/>
      <c r="V48" s="745" t="s">
        <v>864</v>
      </c>
      <c r="W48" s="745" t="s">
        <v>864</v>
      </c>
      <c r="X48" s="745" t="s">
        <v>864</v>
      </c>
      <c r="Y48" s="232"/>
      <c r="Z48" s="746"/>
      <c r="AA48" s="741"/>
      <c r="AB48" s="747"/>
      <c r="AC48" s="741"/>
      <c r="AD48" s="742">
        <v>1</v>
      </c>
      <c r="AE48" s="742">
        <v>1</v>
      </c>
    </row>
    <row r="49" spans="1:1018" s="224" customFormat="1" ht="13.5" customHeight="1">
      <c r="A49" s="225">
        <f t="shared" si="1"/>
        <v>41</v>
      </c>
      <c r="B49" s="217"/>
      <c r="C49" s="217"/>
      <c r="D49" s="241"/>
      <c r="E49" s="241" t="s">
        <v>1104</v>
      </c>
      <c r="F49" s="241"/>
      <c r="G49" s="241"/>
      <c r="H49" s="741" t="s">
        <v>1654</v>
      </c>
      <c r="I49" s="740" t="s">
        <v>1105</v>
      </c>
      <c r="J49" s="741"/>
      <c r="K49" s="740" t="s">
        <v>871</v>
      </c>
      <c r="L49" s="741"/>
      <c r="M49" s="741"/>
      <c r="N49" s="741"/>
      <c r="O49" s="741"/>
      <c r="P49" s="744"/>
      <c r="Q49" s="741" t="s">
        <v>817</v>
      </c>
      <c r="R49" s="744"/>
      <c r="S49" s="741" t="s">
        <v>863</v>
      </c>
      <c r="T49" s="742"/>
      <c r="U49" s="741"/>
      <c r="V49" s="745" t="s">
        <v>864</v>
      </c>
      <c r="W49" s="745" t="s">
        <v>864</v>
      </c>
      <c r="X49" s="745" t="s">
        <v>864</v>
      </c>
      <c r="Y49" s="232"/>
      <c r="Z49" s="746"/>
      <c r="AA49" s="741"/>
      <c r="AB49" s="747"/>
      <c r="AC49" s="741"/>
      <c r="AD49" s="742">
        <v>1</v>
      </c>
      <c r="AE49" s="742">
        <v>1</v>
      </c>
    </row>
    <row r="50" spans="1:1018" s="224" customFormat="1" ht="13.5" customHeight="1">
      <c r="A50" s="225">
        <f t="shared" si="1"/>
        <v>42</v>
      </c>
      <c r="B50" s="217"/>
      <c r="C50" s="217" t="s">
        <v>1106</v>
      </c>
      <c r="D50" s="221"/>
      <c r="E50" s="221"/>
      <c r="F50" s="221"/>
      <c r="G50" s="221"/>
      <c r="H50" s="741"/>
      <c r="I50" s="740"/>
      <c r="J50" s="741"/>
      <c r="K50" s="740" t="s">
        <v>1107</v>
      </c>
      <c r="L50" s="741"/>
      <c r="M50" s="741"/>
      <c r="N50" s="741"/>
      <c r="O50" s="741"/>
      <c r="P50" s="744"/>
      <c r="Q50" s="741" t="s">
        <v>817</v>
      </c>
      <c r="R50" s="744" t="s">
        <v>864</v>
      </c>
      <c r="S50" s="243" t="s">
        <v>1107</v>
      </c>
      <c r="T50" s="742"/>
      <c r="U50" s="741"/>
      <c r="V50" s="745" t="s">
        <v>864</v>
      </c>
      <c r="W50" s="745" t="s">
        <v>864</v>
      </c>
      <c r="X50" s="745" t="s">
        <v>864</v>
      </c>
      <c r="Y50" s="232"/>
      <c r="Z50" s="746"/>
      <c r="AA50" s="741"/>
      <c r="AB50" s="747"/>
      <c r="AC50" s="741"/>
      <c r="AD50" s="742"/>
      <c r="AE50" s="742">
        <v>1</v>
      </c>
    </row>
    <row r="51" spans="1:1018" s="231" customFormat="1" ht="13.5" customHeight="1">
      <c r="A51" s="225">
        <f t="shared" si="1"/>
        <v>43</v>
      </c>
      <c r="B51" s="217"/>
      <c r="C51" s="217"/>
      <c r="D51" s="241" t="s">
        <v>388</v>
      </c>
      <c r="E51" s="217"/>
      <c r="F51" s="217"/>
      <c r="G51" s="217"/>
      <c r="H51" s="741" t="s">
        <v>1108</v>
      </c>
      <c r="I51" s="740" t="s">
        <v>1109</v>
      </c>
      <c r="J51" s="741" t="s">
        <v>1107</v>
      </c>
      <c r="K51" s="740" t="s">
        <v>871</v>
      </c>
      <c r="L51" s="741" t="s">
        <v>1110</v>
      </c>
      <c r="M51" s="741" t="s">
        <v>388</v>
      </c>
      <c r="N51" s="741"/>
      <c r="O51" s="741"/>
      <c r="P51" s="252"/>
      <c r="Q51" s="741" t="s">
        <v>817</v>
      </c>
      <c r="R51" s="744"/>
      <c r="S51" s="741" t="s">
        <v>863</v>
      </c>
      <c r="T51" s="742"/>
      <c r="U51" s="741"/>
      <c r="V51" s="745" t="s">
        <v>864</v>
      </c>
      <c r="W51" s="745" t="s">
        <v>864</v>
      </c>
      <c r="X51" s="745" t="s">
        <v>864</v>
      </c>
      <c r="Y51" s="232"/>
      <c r="Z51" s="746"/>
      <c r="AA51" s="255"/>
      <c r="AB51" s="245" t="s">
        <v>1111</v>
      </c>
      <c r="AC51" s="741"/>
      <c r="AD51" s="742">
        <v>1</v>
      </c>
      <c r="AE51" s="742">
        <v>1</v>
      </c>
      <c r="AF51" s="751"/>
      <c r="AG51" s="751"/>
      <c r="AH51" s="751"/>
      <c r="AI51" s="751"/>
      <c r="AJ51" s="751"/>
      <c r="AK51" s="751"/>
      <c r="AL51" s="751"/>
      <c r="AM51" s="751"/>
      <c r="AN51" s="751"/>
      <c r="AO51" s="751"/>
      <c r="AP51" s="751"/>
      <c r="AQ51" s="751"/>
      <c r="AR51" s="751"/>
      <c r="AS51" s="751"/>
      <c r="AT51" s="751"/>
      <c r="AU51" s="751"/>
      <c r="AV51" s="751"/>
      <c r="AW51" s="751"/>
      <c r="AX51" s="751"/>
      <c r="AY51" s="751"/>
      <c r="AZ51" s="751"/>
      <c r="BA51" s="751"/>
      <c r="BB51" s="751"/>
      <c r="BC51" s="751"/>
      <c r="BD51" s="751"/>
      <c r="BE51" s="751"/>
      <c r="BF51" s="751"/>
      <c r="BG51" s="751"/>
      <c r="BH51" s="751"/>
      <c r="BI51" s="751"/>
      <c r="BJ51" s="751"/>
      <c r="BK51" s="751"/>
      <c r="BL51" s="751"/>
      <c r="BM51" s="751"/>
      <c r="BN51" s="751"/>
      <c r="BO51" s="751"/>
      <c r="BP51" s="751"/>
      <c r="BQ51" s="751"/>
      <c r="BR51" s="751"/>
      <c r="BS51" s="751"/>
      <c r="BT51" s="751"/>
      <c r="BU51" s="751"/>
      <c r="BV51" s="751"/>
      <c r="BW51" s="751"/>
      <c r="BX51" s="751"/>
      <c r="BY51" s="751"/>
      <c r="BZ51" s="751"/>
      <c r="CA51" s="751"/>
      <c r="CB51" s="751"/>
      <c r="CC51" s="751"/>
      <c r="CD51" s="751"/>
      <c r="CE51" s="751"/>
      <c r="CF51" s="751"/>
      <c r="CG51" s="751"/>
      <c r="CH51" s="751"/>
      <c r="CI51" s="751"/>
      <c r="CJ51" s="751"/>
      <c r="CK51" s="751"/>
      <c r="CL51" s="751"/>
      <c r="CM51" s="751"/>
      <c r="CN51" s="751"/>
      <c r="CO51" s="751"/>
      <c r="CP51" s="751"/>
      <c r="CQ51" s="751"/>
      <c r="CR51" s="751"/>
      <c r="CS51" s="751"/>
      <c r="CT51" s="751"/>
      <c r="CU51" s="751"/>
      <c r="CV51" s="751"/>
      <c r="CW51" s="751"/>
      <c r="CX51" s="751"/>
      <c r="CY51" s="751"/>
      <c r="CZ51" s="751"/>
      <c r="DA51" s="751"/>
      <c r="DB51" s="751"/>
      <c r="DC51" s="751"/>
      <c r="DD51" s="751"/>
      <c r="DE51" s="751"/>
      <c r="DF51" s="751"/>
      <c r="DG51" s="751"/>
      <c r="DH51" s="751"/>
      <c r="DI51" s="751"/>
      <c r="DJ51" s="751"/>
      <c r="DK51" s="751"/>
      <c r="DL51" s="751"/>
      <c r="DM51" s="751"/>
      <c r="DN51" s="751"/>
      <c r="DO51" s="751"/>
      <c r="DP51" s="751"/>
      <c r="DQ51" s="751"/>
      <c r="DR51" s="751"/>
      <c r="DS51" s="751"/>
      <c r="DT51" s="751"/>
      <c r="DU51" s="751"/>
      <c r="DV51" s="751"/>
      <c r="DW51" s="751"/>
      <c r="DX51" s="751"/>
      <c r="DY51" s="751"/>
      <c r="DZ51" s="751"/>
      <c r="EA51" s="751"/>
      <c r="EB51" s="751"/>
      <c r="EC51" s="751"/>
      <c r="ED51" s="751"/>
      <c r="EE51" s="751"/>
      <c r="EF51" s="751"/>
      <c r="EG51" s="751"/>
      <c r="EH51" s="751"/>
      <c r="EI51" s="751"/>
      <c r="EJ51" s="751"/>
      <c r="EK51" s="751"/>
      <c r="EL51" s="751"/>
      <c r="EM51" s="751"/>
      <c r="EN51" s="751"/>
      <c r="EO51" s="751"/>
      <c r="EP51" s="751"/>
      <c r="EQ51" s="751"/>
      <c r="ER51" s="751"/>
      <c r="ES51" s="751"/>
      <c r="ET51" s="751"/>
      <c r="EU51" s="751"/>
      <c r="EV51" s="751"/>
      <c r="EW51" s="751"/>
      <c r="EX51" s="751"/>
      <c r="EY51" s="751"/>
      <c r="EZ51" s="751"/>
      <c r="FA51" s="751"/>
      <c r="FB51" s="751"/>
      <c r="FC51" s="751"/>
      <c r="FD51" s="751"/>
      <c r="FE51" s="751"/>
      <c r="FF51" s="751"/>
      <c r="FG51" s="751"/>
      <c r="FH51" s="751"/>
      <c r="FI51" s="751"/>
      <c r="FJ51" s="751"/>
      <c r="FK51" s="751"/>
      <c r="FL51" s="751"/>
      <c r="FM51" s="751"/>
      <c r="FN51" s="751"/>
      <c r="FO51" s="751"/>
      <c r="FP51" s="751"/>
      <c r="FQ51" s="751"/>
      <c r="FR51" s="751"/>
      <c r="FS51" s="751"/>
      <c r="FT51" s="751"/>
      <c r="FU51" s="751"/>
      <c r="FV51" s="751"/>
      <c r="FW51" s="751"/>
      <c r="FX51" s="751"/>
      <c r="FY51" s="751"/>
      <c r="FZ51" s="751"/>
      <c r="GA51" s="751"/>
      <c r="GB51" s="751"/>
      <c r="GC51" s="751"/>
      <c r="GD51" s="751"/>
      <c r="GE51" s="751"/>
      <c r="GF51" s="751"/>
      <c r="GG51" s="751"/>
      <c r="GH51" s="751"/>
      <c r="GI51" s="751"/>
      <c r="GJ51" s="751"/>
      <c r="GK51" s="751"/>
      <c r="GL51" s="751"/>
      <c r="GM51" s="751"/>
      <c r="GN51" s="751"/>
      <c r="GO51" s="751"/>
      <c r="GP51" s="751"/>
      <c r="GQ51" s="751"/>
      <c r="GR51" s="751"/>
      <c r="GS51" s="751"/>
      <c r="GT51" s="751"/>
      <c r="GU51" s="751"/>
      <c r="GV51" s="751"/>
      <c r="GW51" s="751"/>
      <c r="GX51" s="751"/>
      <c r="GY51" s="751"/>
      <c r="GZ51" s="751"/>
      <c r="HA51" s="751"/>
      <c r="HB51" s="751"/>
      <c r="HC51" s="751"/>
      <c r="HD51" s="751"/>
      <c r="HE51" s="751"/>
      <c r="HF51" s="751"/>
      <c r="HG51" s="751"/>
      <c r="HH51" s="751"/>
      <c r="HI51" s="751"/>
      <c r="HJ51" s="751"/>
      <c r="HK51" s="751"/>
      <c r="HL51" s="751"/>
      <c r="HM51" s="751"/>
      <c r="HN51" s="751"/>
      <c r="HO51" s="751"/>
      <c r="HP51" s="751"/>
      <c r="HQ51" s="751"/>
      <c r="HR51" s="751"/>
      <c r="HS51" s="751"/>
      <c r="HT51" s="751"/>
      <c r="HU51" s="751"/>
      <c r="HV51" s="751"/>
      <c r="HW51" s="751"/>
      <c r="HX51" s="751"/>
      <c r="HY51" s="751"/>
      <c r="HZ51" s="751"/>
      <c r="IA51" s="751"/>
      <c r="IB51" s="751"/>
      <c r="IC51" s="751"/>
      <c r="ID51" s="751"/>
      <c r="IE51" s="751"/>
      <c r="IF51" s="751"/>
      <c r="IG51" s="751"/>
      <c r="IH51" s="751"/>
      <c r="II51" s="751"/>
      <c r="IJ51" s="751"/>
      <c r="IK51" s="751"/>
      <c r="IL51" s="751"/>
      <c r="IM51" s="751"/>
      <c r="IN51" s="751"/>
      <c r="IO51" s="751"/>
      <c r="IP51" s="751"/>
      <c r="IQ51" s="751"/>
      <c r="IR51" s="751"/>
      <c r="IS51" s="751"/>
      <c r="IT51" s="751"/>
      <c r="IU51" s="751"/>
      <c r="IV51" s="751"/>
      <c r="IW51" s="751"/>
      <c r="IX51" s="751"/>
      <c r="IY51" s="751"/>
      <c r="IZ51" s="751"/>
      <c r="JA51" s="751"/>
      <c r="JB51" s="751"/>
      <c r="JC51" s="751"/>
      <c r="JD51" s="751"/>
      <c r="JE51" s="751"/>
      <c r="JF51" s="751"/>
      <c r="JG51" s="751"/>
      <c r="JH51" s="751"/>
      <c r="JI51" s="751"/>
      <c r="JJ51" s="751"/>
      <c r="JK51" s="751"/>
      <c r="JL51" s="751"/>
      <c r="JM51" s="751"/>
      <c r="JN51" s="751"/>
      <c r="JO51" s="751"/>
      <c r="JP51" s="751"/>
      <c r="JQ51" s="751"/>
      <c r="JR51" s="751"/>
      <c r="JS51" s="751"/>
      <c r="JT51" s="751"/>
      <c r="JU51" s="751"/>
      <c r="JV51" s="751"/>
      <c r="JW51" s="751"/>
      <c r="JX51" s="751"/>
      <c r="JY51" s="751"/>
      <c r="JZ51" s="751"/>
      <c r="KA51" s="751"/>
      <c r="KB51" s="751"/>
      <c r="KC51" s="751"/>
      <c r="KD51" s="751"/>
      <c r="KE51" s="751"/>
      <c r="KF51" s="751"/>
      <c r="KG51" s="751"/>
      <c r="KH51" s="751"/>
      <c r="KI51" s="751"/>
      <c r="KJ51" s="751"/>
      <c r="KK51" s="751"/>
      <c r="KL51" s="751"/>
      <c r="KM51" s="751"/>
      <c r="KN51" s="751"/>
      <c r="KO51" s="751"/>
      <c r="KP51" s="751"/>
      <c r="KQ51" s="751"/>
      <c r="KR51" s="751"/>
      <c r="KS51" s="751"/>
      <c r="KT51" s="751"/>
      <c r="KU51" s="751"/>
      <c r="KV51" s="751"/>
      <c r="KW51" s="751"/>
      <c r="KX51" s="751"/>
      <c r="KY51" s="751"/>
      <c r="KZ51" s="751"/>
      <c r="LA51" s="751"/>
      <c r="LB51" s="751"/>
      <c r="LC51" s="751"/>
      <c r="LD51" s="751"/>
      <c r="LE51" s="751"/>
      <c r="LF51" s="751"/>
      <c r="LG51" s="751"/>
      <c r="LH51" s="751"/>
      <c r="LI51" s="751"/>
      <c r="LJ51" s="751"/>
      <c r="LK51" s="751"/>
      <c r="LL51" s="751"/>
      <c r="LM51" s="751"/>
      <c r="LN51" s="751"/>
      <c r="LO51" s="751"/>
      <c r="LP51" s="751"/>
      <c r="LQ51" s="751"/>
      <c r="LR51" s="751"/>
      <c r="LS51" s="751"/>
      <c r="LT51" s="751"/>
      <c r="LU51" s="751"/>
      <c r="LV51" s="751"/>
      <c r="LW51" s="751"/>
      <c r="LX51" s="751"/>
      <c r="LY51" s="751"/>
      <c r="LZ51" s="751"/>
      <c r="MA51" s="751"/>
      <c r="MB51" s="751"/>
      <c r="MC51" s="751"/>
      <c r="MD51" s="751"/>
      <c r="ME51" s="751"/>
      <c r="MF51" s="751"/>
      <c r="MG51" s="751"/>
      <c r="MH51" s="751"/>
      <c r="MI51" s="751"/>
      <c r="MJ51" s="751"/>
      <c r="MK51" s="751"/>
      <c r="ML51" s="751"/>
      <c r="MM51" s="751"/>
      <c r="MN51" s="751"/>
      <c r="MO51" s="751"/>
      <c r="MP51" s="751"/>
      <c r="MQ51" s="751"/>
      <c r="MR51" s="751"/>
      <c r="MS51" s="751"/>
      <c r="MT51" s="751"/>
      <c r="MU51" s="751"/>
      <c r="MV51" s="751"/>
      <c r="MW51" s="751"/>
      <c r="MX51" s="751"/>
      <c r="MY51" s="751"/>
      <c r="MZ51" s="751"/>
      <c r="NA51" s="751"/>
      <c r="NB51" s="751"/>
      <c r="NC51" s="751"/>
      <c r="ND51" s="751"/>
      <c r="NE51" s="751"/>
      <c r="NF51" s="751"/>
      <c r="NG51" s="751"/>
      <c r="NH51" s="751"/>
      <c r="NI51" s="751"/>
      <c r="NJ51" s="751"/>
      <c r="NK51" s="751"/>
      <c r="NL51" s="751"/>
      <c r="NM51" s="751"/>
      <c r="NN51" s="751"/>
      <c r="NO51" s="751"/>
      <c r="NP51" s="751"/>
      <c r="NQ51" s="751"/>
      <c r="NR51" s="751"/>
      <c r="NS51" s="751"/>
      <c r="NT51" s="751"/>
      <c r="NU51" s="751"/>
      <c r="NV51" s="751"/>
      <c r="NW51" s="751"/>
      <c r="NX51" s="751"/>
      <c r="NY51" s="751"/>
      <c r="NZ51" s="751"/>
      <c r="OA51" s="751"/>
      <c r="OB51" s="751"/>
      <c r="OC51" s="751"/>
      <c r="OD51" s="751"/>
      <c r="OE51" s="751"/>
      <c r="OF51" s="751"/>
      <c r="OG51" s="751"/>
      <c r="OH51" s="751"/>
      <c r="OI51" s="751"/>
      <c r="OJ51" s="751"/>
      <c r="OK51" s="751"/>
      <c r="OL51" s="751"/>
      <c r="OM51" s="751"/>
      <c r="ON51" s="751"/>
      <c r="OO51" s="751"/>
      <c r="OP51" s="751"/>
      <c r="OQ51" s="751"/>
      <c r="OR51" s="751"/>
      <c r="OS51" s="751"/>
      <c r="OT51" s="751"/>
      <c r="OU51" s="751"/>
      <c r="OV51" s="751"/>
      <c r="OW51" s="751"/>
      <c r="OX51" s="751"/>
      <c r="OY51" s="751"/>
      <c r="OZ51" s="751"/>
      <c r="PA51" s="751"/>
      <c r="PB51" s="751"/>
      <c r="PC51" s="751"/>
      <c r="PD51" s="751"/>
      <c r="PE51" s="751"/>
      <c r="PF51" s="751"/>
      <c r="PG51" s="751"/>
      <c r="PH51" s="751"/>
      <c r="PI51" s="751"/>
      <c r="PJ51" s="751"/>
      <c r="PK51" s="751"/>
      <c r="PL51" s="751"/>
      <c r="PM51" s="751"/>
      <c r="PN51" s="751"/>
      <c r="PO51" s="751"/>
      <c r="PP51" s="751"/>
      <c r="PQ51" s="751"/>
      <c r="PR51" s="751"/>
      <c r="PS51" s="751"/>
      <c r="PT51" s="751"/>
      <c r="PU51" s="751"/>
      <c r="PV51" s="751"/>
      <c r="PW51" s="751"/>
      <c r="PX51" s="751"/>
      <c r="PY51" s="751"/>
      <c r="PZ51" s="751"/>
      <c r="QA51" s="751"/>
      <c r="QB51" s="751"/>
      <c r="QC51" s="751"/>
      <c r="QD51" s="751"/>
      <c r="QE51" s="751"/>
      <c r="QF51" s="751"/>
      <c r="QG51" s="751"/>
      <c r="QH51" s="751"/>
      <c r="QI51" s="751"/>
      <c r="QJ51" s="751"/>
      <c r="QK51" s="751"/>
      <c r="QL51" s="751"/>
      <c r="QM51" s="751"/>
      <c r="QN51" s="751"/>
      <c r="QO51" s="751"/>
      <c r="QP51" s="751"/>
      <c r="QQ51" s="751"/>
      <c r="QR51" s="751"/>
      <c r="QS51" s="751"/>
      <c r="QT51" s="751"/>
      <c r="QU51" s="751"/>
      <c r="QV51" s="751"/>
      <c r="QW51" s="751"/>
      <c r="QX51" s="751"/>
      <c r="QY51" s="751"/>
      <c r="QZ51" s="751"/>
      <c r="RA51" s="751"/>
      <c r="RB51" s="751"/>
      <c r="RC51" s="751"/>
      <c r="RD51" s="751"/>
      <c r="RE51" s="751"/>
      <c r="RF51" s="751"/>
      <c r="RG51" s="751"/>
      <c r="RH51" s="751"/>
      <c r="RI51" s="751"/>
      <c r="RJ51" s="751"/>
      <c r="RK51" s="751"/>
      <c r="RL51" s="751"/>
      <c r="RM51" s="751"/>
      <c r="RN51" s="751"/>
      <c r="RO51" s="751"/>
      <c r="RP51" s="751"/>
      <c r="RQ51" s="751"/>
      <c r="RR51" s="751"/>
      <c r="RS51" s="751"/>
      <c r="RT51" s="751"/>
      <c r="RU51" s="751"/>
      <c r="RV51" s="751"/>
      <c r="RW51" s="751"/>
      <c r="RX51" s="751"/>
      <c r="RY51" s="751"/>
      <c r="RZ51" s="751"/>
      <c r="SA51" s="751"/>
      <c r="SB51" s="751"/>
      <c r="SC51" s="751"/>
      <c r="SD51" s="751"/>
      <c r="SE51" s="751"/>
      <c r="SF51" s="751"/>
      <c r="SG51" s="751"/>
      <c r="SH51" s="751"/>
      <c r="SI51" s="751"/>
      <c r="SJ51" s="751"/>
      <c r="SK51" s="751"/>
      <c r="SL51" s="751"/>
      <c r="SM51" s="751"/>
      <c r="SN51" s="751"/>
      <c r="SO51" s="751"/>
      <c r="SP51" s="751"/>
      <c r="SQ51" s="751"/>
      <c r="SR51" s="751"/>
      <c r="SS51" s="751"/>
      <c r="ST51" s="751"/>
      <c r="SU51" s="751"/>
      <c r="SV51" s="751"/>
      <c r="SW51" s="751"/>
      <c r="SX51" s="751"/>
      <c r="SY51" s="751"/>
      <c r="SZ51" s="751"/>
      <c r="TA51" s="751"/>
      <c r="TB51" s="751"/>
      <c r="TC51" s="751"/>
      <c r="TD51" s="751"/>
      <c r="TE51" s="751"/>
      <c r="TF51" s="751"/>
      <c r="TG51" s="751"/>
      <c r="TH51" s="751"/>
      <c r="TI51" s="751"/>
      <c r="TJ51" s="751"/>
      <c r="TK51" s="751"/>
      <c r="TL51" s="751"/>
      <c r="TM51" s="751"/>
      <c r="TN51" s="751"/>
      <c r="TO51" s="751"/>
      <c r="TP51" s="751"/>
      <c r="TQ51" s="751"/>
      <c r="TR51" s="751"/>
      <c r="TS51" s="751"/>
      <c r="TT51" s="751"/>
      <c r="TU51" s="751"/>
      <c r="TV51" s="751"/>
      <c r="TW51" s="751"/>
      <c r="TX51" s="751"/>
      <c r="TY51" s="751"/>
      <c r="TZ51" s="751"/>
      <c r="UA51" s="751"/>
      <c r="UB51" s="751"/>
      <c r="UC51" s="751"/>
      <c r="UD51" s="751"/>
      <c r="UE51" s="751"/>
      <c r="UF51" s="751"/>
      <c r="UG51" s="751"/>
      <c r="UH51" s="751"/>
      <c r="UI51" s="751"/>
      <c r="UJ51" s="751"/>
      <c r="UK51" s="751"/>
      <c r="UL51" s="751"/>
      <c r="UM51" s="751"/>
      <c r="UN51" s="751"/>
      <c r="UO51" s="751"/>
      <c r="UP51" s="751"/>
      <c r="UQ51" s="751"/>
      <c r="UR51" s="751"/>
      <c r="US51" s="751"/>
      <c r="UT51" s="751"/>
      <c r="UU51" s="751"/>
      <c r="UV51" s="751"/>
      <c r="UW51" s="751"/>
      <c r="UX51" s="751"/>
      <c r="UY51" s="751"/>
      <c r="UZ51" s="751"/>
      <c r="VA51" s="751"/>
      <c r="VB51" s="751"/>
      <c r="VC51" s="751"/>
      <c r="VD51" s="751"/>
      <c r="VE51" s="751"/>
      <c r="VF51" s="751"/>
      <c r="VG51" s="751"/>
      <c r="VH51" s="751"/>
      <c r="VI51" s="751"/>
      <c r="VJ51" s="751"/>
      <c r="VK51" s="751"/>
      <c r="VL51" s="751"/>
      <c r="VM51" s="751"/>
      <c r="VN51" s="751"/>
      <c r="VO51" s="751"/>
      <c r="VP51" s="751"/>
      <c r="VQ51" s="751"/>
      <c r="VR51" s="751"/>
      <c r="VS51" s="751"/>
      <c r="VT51" s="751"/>
      <c r="VU51" s="751"/>
      <c r="VV51" s="751"/>
      <c r="VW51" s="751"/>
      <c r="VX51" s="751"/>
      <c r="VY51" s="751"/>
      <c r="VZ51" s="751"/>
      <c r="WA51" s="751"/>
      <c r="WB51" s="751"/>
      <c r="WC51" s="751"/>
      <c r="WD51" s="751"/>
      <c r="WE51" s="751"/>
      <c r="WF51" s="751"/>
      <c r="WG51" s="751"/>
      <c r="WH51" s="751"/>
      <c r="WI51" s="751"/>
      <c r="WJ51" s="751"/>
      <c r="WK51" s="751"/>
      <c r="WL51" s="751"/>
      <c r="WM51" s="751"/>
      <c r="WN51" s="751"/>
      <c r="WO51" s="751"/>
      <c r="WP51" s="751"/>
      <c r="WQ51" s="751"/>
      <c r="WR51" s="751"/>
      <c r="WS51" s="751"/>
      <c r="WT51" s="751"/>
      <c r="WU51" s="751"/>
      <c r="WV51" s="751"/>
      <c r="WW51" s="751"/>
      <c r="WX51" s="751"/>
      <c r="WY51" s="751"/>
      <c r="WZ51" s="751"/>
      <c r="XA51" s="751"/>
      <c r="XB51" s="751"/>
      <c r="XC51" s="751"/>
      <c r="XD51" s="751"/>
      <c r="XE51" s="751"/>
      <c r="XF51" s="751"/>
      <c r="XG51" s="751"/>
      <c r="XH51" s="751"/>
      <c r="XI51" s="751"/>
      <c r="XJ51" s="751"/>
      <c r="XK51" s="751"/>
      <c r="XL51" s="751"/>
      <c r="XM51" s="751"/>
      <c r="XN51" s="751"/>
      <c r="XO51" s="751"/>
      <c r="XP51" s="751"/>
      <c r="XQ51" s="751"/>
      <c r="XR51" s="751"/>
      <c r="XS51" s="751"/>
      <c r="XT51" s="751"/>
      <c r="XU51" s="751"/>
      <c r="XV51" s="751"/>
      <c r="XW51" s="751"/>
      <c r="XX51" s="751"/>
      <c r="XY51" s="751"/>
      <c r="XZ51" s="751"/>
      <c r="YA51" s="751"/>
      <c r="YB51" s="751"/>
      <c r="YC51" s="751"/>
      <c r="YD51" s="751"/>
      <c r="YE51" s="751"/>
      <c r="YF51" s="751"/>
      <c r="YG51" s="751"/>
      <c r="YH51" s="751"/>
      <c r="YI51" s="751"/>
      <c r="YJ51" s="751"/>
      <c r="YK51" s="751"/>
      <c r="YL51" s="751"/>
      <c r="YM51" s="751"/>
      <c r="YN51" s="751"/>
      <c r="YO51" s="751"/>
      <c r="YP51" s="751"/>
      <c r="YQ51" s="751"/>
      <c r="YR51" s="751"/>
      <c r="YS51" s="751"/>
      <c r="YT51" s="751"/>
      <c r="YU51" s="751"/>
      <c r="YV51" s="751"/>
      <c r="YW51" s="751"/>
      <c r="YX51" s="751"/>
      <c r="YY51" s="751"/>
      <c r="YZ51" s="751"/>
      <c r="ZA51" s="751"/>
      <c r="ZB51" s="751"/>
      <c r="ZC51" s="751"/>
      <c r="ZD51" s="751"/>
      <c r="ZE51" s="751"/>
      <c r="ZF51" s="751"/>
      <c r="ZG51" s="751"/>
      <c r="ZH51" s="751"/>
      <c r="ZI51" s="751"/>
      <c r="ZJ51" s="751"/>
      <c r="ZK51" s="751"/>
      <c r="ZL51" s="751"/>
      <c r="ZM51" s="751"/>
      <c r="ZN51" s="751"/>
      <c r="ZO51" s="751"/>
      <c r="ZP51" s="751"/>
      <c r="ZQ51" s="751"/>
      <c r="ZR51" s="751"/>
      <c r="ZS51" s="751"/>
      <c r="ZT51" s="751"/>
      <c r="ZU51" s="751"/>
      <c r="ZV51" s="751"/>
      <c r="ZW51" s="751"/>
      <c r="ZX51" s="751"/>
      <c r="ZY51" s="751"/>
      <c r="ZZ51" s="751"/>
      <c r="AAA51" s="751"/>
      <c r="AAB51" s="751"/>
      <c r="AAC51" s="751"/>
      <c r="AAD51" s="751"/>
      <c r="AAE51" s="751"/>
      <c r="AAF51" s="751"/>
      <c r="AAG51" s="751"/>
      <c r="AAH51" s="751"/>
      <c r="AAI51" s="751"/>
      <c r="AAJ51" s="751"/>
      <c r="AAK51" s="751"/>
      <c r="AAL51" s="751"/>
      <c r="AAM51" s="751"/>
      <c r="AAN51" s="751"/>
      <c r="AAO51" s="751"/>
      <c r="AAP51" s="751"/>
      <c r="AAQ51" s="751"/>
      <c r="AAR51" s="751"/>
      <c r="AAS51" s="751"/>
      <c r="AAT51" s="751"/>
      <c r="AAU51" s="751"/>
      <c r="AAV51" s="751"/>
      <c r="AAW51" s="751"/>
      <c r="AAX51" s="751"/>
      <c r="AAY51" s="751"/>
      <c r="AAZ51" s="751"/>
      <c r="ABA51" s="751"/>
      <c r="ABB51" s="751"/>
      <c r="ABC51" s="751"/>
      <c r="ABD51" s="751"/>
      <c r="ABE51" s="751"/>
      <c r="ABF51" s="751"/>
      <c r="ABG51" s="751"/>
      <c r="ABH51" s="751"/>
      <c r="ABI51" s="751"/>
      <c r="ABJ51" s="751"/>
      <c r="ABK51" s="751"/>
      <c r="ABL51" s="751"/>
      <c r="ABM51" s="751"/>
      <c r="ABN51" s="751"/>
      <c r="ABO51" s="751"/>
      <c r="ABP51" s="751"/>
      <c r="ABQ51" s="751"/>
      <c r="ABR51" s="751"/>
      <c r="ABS51" s="751"/>
      <c r="ABT51" s="751"/>
      <c r="ABU51" s="751"/>
      <c r="ABV51" s="751"/>
      <c r="ABW51" s="751"/>
      <c r="ABX51" s="751"/>
      <c r="ABY51" s="751"/>
      <c r="ABZ51" s="751"/>
      <c r="ACA51" s="751"/>
      <c r="ACB51" s="751"/>
      <c r="ACC51" s="751"/>
      <c r="ACD51" s="751"/>
      <c r="ACE51" s="751"/>
      <c r="ACF51" s="751"/>
      <c r="ACG51" s="751"/>
      <c r="ACH51" s="751"/>
      <c r="ACI51" s="751"/>
      <c r="ACJ51" s="751"/>
      <c r="ACK51" s="751"/>
      <c r="ACL51" s="751"/>
      <c r="ACM51" s="751"/>
      <c r="ACN51" s="751"/>
      <c r="ACO51" s="751"/>
      <c r="ACP51" s="751"/>
      <c r="ACQ51" s="751"/>
      <c r="ACR51" s="751"/>
      <c r="ACS51" s="751"/>
      <c r="ACT51" s="751"/>
      <c r="ACU51" s="751"/>
      <c r="ACV51" s="751"/>
      <c r="ACW51" s="751"/>
      <c r="ACX51" s="751"/>
      <c r="ACY51" s="751"/>
      <c r="ACZ51" s="751"/>
      <c r="ADA51" s="751"/>
      <c r="ADB51" s="751"/>
      <c r="ADC51" s="751"/>
      <c r="ADD51" s="751"/>
      <c r="ADE51" s="751"/>
      <c r="ADF51" s="751"/>
      <c r="ADG51" s="751"/>
      <c r="ADH51" s="751"/>
      <c r="ADI51" s="751"/>
      <c r="ADJ51" s="751"/>
      <c r="ADK51" s="751"/>
      <c r="ADL51" s="751"/>
      <c r="ADM51" s="751"/>
      <c r="ADN51" s="751"/>
      <c r="ADO51" s="751"/>
      <c r="ADP51" s="751"/>
      <c r="ADQ51" s="751"/>
      <c r="ADR51" s="751"/>
      <c r="ADS51" s="751"/>
      <c r="ADT51" s="751"/>
      <c r="ADU51" s="751"/>
      <c r="ADV51" s="751"/>
      <c r="ADW51" s="751"/>
      <c r="ADX51" s="751"/>
      <c r="ADY51" s="751"/>
      <c r="ADZ51" s="751"/>
      <c r="AEA51" s="751"/>
      <c r="AEB51" s="751"/>
      <c r="AEC51" s="751"/>
      <c r="AED51" s="751"/>
      <c r="AEE51" s="751"/>
      <c r="AEF51" s="751"/>
      <c r="AEG51" s="751"/>
      <c r="AEH51" s="751"/>
      <c r="AEI51" s="751"/>
      <c r="AEJ51" s="751"/>
      <c r="AEK51" s="751"/>
      <c r="AEL51" s="751"/>
      <c r="AEM51" s="751"/>
      <c r="AEN51" s="751"/>
      <c r="AEO51" s="751"/>
      <c r="AEP51" s="751"/>
      <c r="AEQ51" s="751"/>
      <c r="AER51" s="751"/>
      <c r="AES51" s="751"/>
      <c r="AET51" s="751"/>
      <c r="AEU51" s="751"/>
      <c r="AEV51" s="751"/>
      <c r="AEW51" s="751"/>
      <c r="AEX51" s="751"/>
      <c r="AEY51" s="751"/>
      <c r="AEZ51" s="751"/>
      <c r="AFA51" s="751"/>
      <c r="AFB51" s="751"/>
      <c r="AFC51" s="751"/>
      <c r="AFD51" s="751"/>
      <c r="AFE51" s="751"/>
      <c r="AFF51" s="751"/>
      <c r="AFG51" s="751"/>
      <c r="AFH51" s="751"/>
      <c r="AFI51" s="751"/>
      <c r="AFJ51" s="751"/>
      <c r="AFK51" s="751"/>
      <c r="AFL51" s="751"/>
      <c r="AFM51" s="751"/>
      <c r="AFN51" s="751"/>
      <c r="AFO51" s="751"/>
      <c r="AFP51" s="751"/>
      <c r="AFQ51" s="751"/>
      <c r="AFR51" s="751"/>
      <c r="AFS51" s="751"/>
      <c r="AFT51" s="751"/>
      <c r="AFU51" s="751"/>
      <c r="AFV51" s="751"/>
      <c r="AFW51" s="751"/>
      <c r="AFX51" s="751"/>
      <c r="AFY51" s="751"/>
      <c r="AFZ51" s="751"/>
      <c r="AGA51" s="751"/>
      <c r="AGB51" s="751"/>
      <c r="AGC51" s="751"/>
      <c r="AGD51" s="751"/>
      <c r="AGE51" s="751"/>
      <c r="AGF51" s="751"/>
      <c r="AGG51" s="751"/>
      <c r="AGH51" s="751"/>
      <c r="AGI51" s="751"/>
      <c r="AGJ51" s="751"/>
      <c r="AGK51" s="751"/>
      <c r="AGL51" s="751"/>
      <c r="AGM51" s="751"/>
      <c r="AGN51" s="751"/>
      <c r="AGO51" s="751"/>
      <c r="AGP51" s="751"/>
      <c r="AGQ51" s="751"/>
      <c r="AGR51" s="751"/>
      <c r="AGS51" s="751"/>
      <c r="AGT51" s="751"/>
      <c r="AGU51" s="751"/>
      <c r="AGV51" s="751"/>
      <c r="AGW51" s="751"/>
      <c r="AGX51" s="751"/>
      <c r="AGY51" s="751"/>
      <c r="AGZ51" s="751"/>
      <c r="AHA51" s="751"/>
      <c r="AHB51" s="751"/>
      <c r="AHC51" s="751"/>
      <c r="AHD51" s="751"/>
      <c r="AHE51" s="751"/>
      <c r="AHF51" s="751"/>
      <c r="AHG51" s="751"/>
      <c r="AHH51" s="751"/>
      <c r="AHI51" s="751"/>
      <c r="AHJ51" s="751"/>
      <c r="AHK51" s="751"/>
      <c r="AHL51" s="751"/>
      <c r="AHM51" s="751"/>
      <c r="AHN51" s="751"/>
      <c r="AHO51" s="751"/>
      <c r="AHP51" s="751"/>
      <c r="AHQ51" s="751"/>
      <c r="AHR51" s="751"/>
      <c r="AHS51" s="751"/>
      <c r="AHT51" s="751"/>
      <c r="AHU51" s="751"/>
      <c r="AHV51" s="751"/>
      <c r="AHW51" s="751"/>
      <c r="AHX51" s="751"/>
      <c r="AHY51" s="751"/>
      <c r="AHZ51" s="751"/>
      <c r="AIA51" s="751"/>
      <c r="AIB51" s="751"/>
      <c r="AIC51" s="751"/>
      <c r="AID51" s="751"/>
      <c r="AIE51" s="751"/>
      <c r="AIF51" s="751"/>
      <c r="AIG51" s="751"/>
      <c r="AIH51" s="751"/>
      <c r="AII51" s="751"/>
      <c r="AIJ51" s="751"/>
      <c r="AIK51" s="751"/>
      <c r="AIL51" s="751"/>
      <c r="AIM51" s="751"/>
      <c r="AIN51" s="751"/>
      <c r="AIO51" s="751"/>
      <c r="AIP51" s="751"/>
      <c r="AIQ51" s="751"/>
      <c r="AIR51" s="751"/>
      <c r="AIS51" s="751"/>
      <c r="AIT51" s="751"/>
      <c r="AIU51" s="751"/>
      <c r="AIV51" s="751"/>
      <c r="AIW51" s="751"/>
      <c r="AIX51" s="751"/>
      <c r="AIY51" s="751"/>
      <c r="AIZ51" s="751"/>
      <c r="AJA51" s="751"/>
      <c r="AJB51" s="751"/>
      <c r="AJC51" s="751"/>
      <c r="AJD51" s="751"/>
      <c r="AJE51" s="751"/>
      <c r="AJF51" s="751"/>
      <c r="AJG51" s="751"/>
      <c r="AJH51" s="751"/>
      <c r="AJI51" s="751"/>
      <c r="AJJ51" s="751"/>
      <c r="AJK51" s="751"/>
      <c r="AJL51" s="751"/>
      <c r="AJM51" s="751"/>
      <c r="AJN51" s="751"/>
      <c r="AJO51" s="751"/>
      <c r="AJP51" s="751"/>
      <c r="AJQ51" s="751"/>
      <c r="AJR51" s="751"/>
      <c r="AJS51" s="751"/>
      <c r="AJT51" s="751"/>
      <c r="AJU51" s="751"/>
      <c r="AJV51" s="751"/>
      <c r="AJW51" s="751"/>
      <c r="AJX51" s="751"/>
      <c r="AJY51" s="751"/>
      <c r="AJZ51" s="751"/>
      <c r="AKA51" s="751"/>
      <c r="AKB51" s="751"/>
      <c r="AKC51" s="751"/>
      <c r="AKD51" s="751"/>
      <c r="AKE51" s="751"/>
      <c r="AKF51" s="751"/>
      <c r="AKG51" s="751"/>
      <c r="AKH51" s="751"/>
      <c r="AKI51" s="751"/>
      <c r="AKJ51" s="751"/>
      <c r="AKK51" s="751"/>
      <c r="AKL51" s="751"/>
      <c r="AKM51" s="751"/>
      <c r="AKN51" s="751"/>
      <c r="AKO51" s="751"/>
      <c r="AKP51" s="751"/>
      <c r="AKQ51" s="751"/>
      <c r="AKR51" s="751"/>
      <c r="AKS51" s="751"/>
      <c r="AKT51" s="751"/>
      <c r="AKU51" s="751"/>
      <c r="AKV51" s="751"/>
      <c r="AKW51" s="751"/>
      <c r="AKX51" s="751"/>
      <c r="AKY51" s="751"/>
      <c r="AKZ51" s="751"/>
      <c r="ALA51" s="751"/>
      <c r="ALB51" s="751"/>
      <c r="ALC51" s="751"/>
      <c r="ALD51" s="751"/>
      <c r="ALE51" s="751"/>
      <c r="ALF51" s="751"/>
      <c r="ALG51" s="751"/>
      <c r="ALH51" s="751"/>
      <c r="ALI51" s="751"/>
      <c r="ALJ51" s="751"/>
      <c r="ALK51" s="751"/>
      <c r="ALL51" s="751"/>
      <c r="ALM51" s="751"/>
      <c r="ALN51" s="751"/>
      <c r="ALO51" s="751"/>
      <c r="ALP51" s="751"/>
      <c r="ALQ51" s="751"/>
      <c r="ALR51" s="751"/>
      <c r="ALS51" s="751"/>
      <c r="ALT51" s="751"/>
      <c r="ALU51" s="751"/>
      <c r="ALV51" s="751"/>
      <c r="ALW51" s="751"/>
      <c r="ALX51" s="751"/>
      <c r="ALY51" s="751"/>
      <c r="ALZ51" s="751"/>
      <c r="AMA51" s="751"/>
      <c r="AMB51" s="751"/>
      <c r="AMC51" s="751"/>
      <c r="AMD51" s="751"/>
    </row>
    <row r="52" spans="1:1018" s="224" customFormat="1" ht="13.5" customHeight="1">
      <c r="A52" s="225">
        <f t="shared" si="1"/>
        <v>44</v>
      </c>
      <c r="B52" s="217"/>
      <c r="C52" s="217"/>
      <c r="D52" s="241" t="s">
        <v>392</v>
      </c>
      <c r="E52" s="217"/>
      <c r="F52" s="217"/>
      <c r="G52" s="217"/>
      <c r="H52" s="741" t="s">
        <v>1112</v>
      </c>
      <c r="I52" s="740">
        <v>59350</v>
      </c>
      <c r="J52" s="741" t="s">
        <v>1113</v>
      </c>
      <c r="K52" s="740" t="s">
        <v>1114</v>
      </c>
      <c r="L52" s="741" t="s">
        <v>1115</v>
      </c>
      <c r="M52" s="741" t="s">
        <v>392</v>
      </c>
      <c r="N52" s="741"/>
      <c r="O52" s="741"/>
      <c r="P52" s="252"/>
      <c r="Q52" s="741" t="s">
        <v>817</v>
      </c>
      <c r="R52" s="744"/>
      <c r="S52" s="741" t="s">
        <v>863</v>
      </c>
      <c r="T52" s="742"/>
      <c r="U52" s="741" t="s">
        <v>1116</v>
      </c>
      <c r="V52" s="745" t="s">
        <v>864</v>
      </c>
      <c r="W52" s="745" t="s">
        <v>864</v>
      </c>
      <c r="X52" s="745" t="s">
        <v>864</v>
      </c>
      <c r="Y52" s="232"/>
      <c r="Z52" s="746"/>
      <c r="AA52" s="741"/>
      <c r="AB52" s="747"/>
      <c r="AC52" s="741"/>
      <c r="AD52" s="742">
        <v>1</v>
      </c>
      <c r="AE52" s="742">
        <v>1</v>
      </c>
    </row>
    <row r="53" spans="1:1018" s="224" customFormat="1" ht="13.5" customHeight="1">
      <c r="A53" s="225">
        <f t="shared" si="1"/>
        <v>45</v>
      </c>
      <c r="B53" s="217"/>
      <c r="C53" s="217"/>
      <c r="D53" s="241" t="s">
        <v>1117</v>
      </c>
      <c r="E53" s="241"/>
      <c r="F53" s="241"/>
      <c r="G53" s="241"/>
      <c r="H53" s="263" t="s">
        <v>1655</v>
      </c>
      <c r="I53" s="740" t="s">
        <v>1119</v>
      </c>
      <c r="J53" s="741"/>
      <c r="K53" s="740" t="s">
        <v>1120</v>
      </c>
      <c r="L53" s="741"/>
      <c r="M53" s="741"/>
      <c r="N53" s="741"/>
      <c r="O53" s="741"/>
      <c r="P53" s="744"/>
      <c r="Q53" s="741" t="s">
        <v>817</v>
      </c>
      <c r="R53" s="744"/>
      <c r="S53" s="748" t="s">
        <v>863</v>
      </c>
      <c r="T53" s="281"/>
      <c r="U53" s="741"/>
      <c r="V53" s="745" t="s">
        <v>864</v>
      </c>
      <c r="W53" s="745" t="s">
        <v>864</v>
      </c>
      <c r="X53" s="745" t="s">
        <v>864</v>
      </c>
      <c r="Y53" s="232"/>
      <c r="Z53" s="746"/>
      <c r="AA53" s="741"/>
      <c r="AB53" s="747"/>
      <c r="AC53" s="741"/>
      <c r="AD53" s="742"/>
      <c r="AE53" s="742">
        <v>1</v>
      </c>
    </row>
    <row r="54" spans="1:1018" s="256" customFormat="1" ht="12.75" customHeight="1">
      <c r="A54" s="225">
        <f t="shared" si="1"/>
        <v>46</v>
      </c>
      <c r="B54" s="217"/>
      <c r="C54" s="217" t="s">
        <v>1121</v>
      </c>
      <c r="D54" s="221"/>
      <c r="E54" s="221"/>
      <c r="F54" s="221"/>
      <c r="G54" s="221"/>
      <c r="H54" s="741" t="s">
        <v>1656</v>
      </c>
      <c r="I54" s="740"/>
      <c r="J54" s="741"/>
      <c r="K54" s="740" t="s">
        <v>1123</v>
      </c>
      <c r="L54" s="741"/>
      <c r="M54" s="741"/>
      <c r="N54" s="741"/>
      <c r="O54" s="741"/>
      <c r="P54" s="744"/>
      <c r="Q54" s="741" t="s">
        <v>817</v>
      </c>
      <c r="R54" s="744" t="s">
        <v>864</v>
      </c>
      <c r="S54" s="243" t="s">
        <v>1123</v>
      </c>
      <c r="T54" s="742"/>
      <c r="U54" s="741"/>
      <c r="V54" s="745" t="s">
        <v>864</v>
      </c>
      <c r="W54" s="745" t="s">
        <v>864</v>
      </c>
      <c r="X54" s="745" t="s">
        <v>864</v>
      </c>
      <c r="Y54" s="232"/>
      <c r="Z54" s="746"/>
      <c r="AA54" s="741"/>
      <c r="AB54" s="747"/>
      <c r="AC54" s="741"/>
      <c r="AD54" s="742">
        <v>1</v>
      </c>
      <c r="AE54" s="742">
        <v>1</v>
      </c>
    </row>
    <row r="55" spans="1:1018" s="256" customFormat="1" ht="12.75" customHeight="1">
      <c r="A55" s="225">
        <f t="shared" si="1"/>
        <v>47</v>
      </c>
      <c r="B55" s="217"/>
      <c r="C55" s="217"/>
      <c r="D55" s="743" t="s">
        <v>415</v>
      </c>
      <c r="E55" s="221"/>
      <c r="F55" s="221"/>
      <c r="G55" s="221"/>
      <c r="H55" s="741" t="s">
        <v>1124</v>
      </c>
      <c r="I55" s="740" t="s">
        <v>1125</v>
      </c>
      <c r="J55" s="741"/>
      <c r="K55" s="740" t="s">
        <v>1126</v>
      </c>
      <c r="L55" s="741" t="s">
        <v>1127</v>
      </c>
      <c r="M55" s="741" t="s">
        <v>415</v>
      </c>
      <c r="N55" s="741"/>
      <c r="O55" s="741"/>
      <c r="P55" s="744"/>
      <c r="Q55" s="741" t="s">
        <v>817</v>
      </c>
      <c r="R55" s="744"/>
      <c r="S55" s="748" t="s">
        <v>863</v>
      </c>
      <c r="T55" s="281"/>
      <c r="U55" s="741"/>
      <c r="V55" s="745" t="s">
        <v>864</v>
      </c>
      <c r="W55" s="745" t="s">
        <v>864</v>
      </c>
      <c r="X55" s="745" t="s">
        <v>864</v>
      </c>
      <c r="Y55" s="232"/>
      <c r="Z55" s="746"/>
      <c r="AA55" s="741"/>
      <c r="AB55" s="747"/>
      <c r="AC55" s="741"/>
      <c r="AD55" s="742">
        <v>1</v>
      </c>
      <c r="AE55" s="742">
        <v>1</v>
      </c>
    </row>
    <row r="56" spans="1:1018" s="256" customFormat="1" ht="12.75" customHeight="1">
      <c r="A56" s="225">
        <f t="shared" si="1"/>
        <v>48</v>
      </c>
      <c r="B56" s="217"/>
      <c r="C56" s="217"/>
      <c r="D56" s="743" t="s">
        <v>1128</v>
      </c>
      <c r="E56" s="221"/>
      <c r="F56" s="221"/>
      <c r="G56" s="221"/>
      <c r="H56" s="741" t="s">
        <v>1129</v>
      </c>
      <c r="I56" s="740" t="s">
        <v>1130</v>
      </c>
      <c r="J56" s="741"/>
      <c r="K56" s="740" t="s">
        <v>1131</v>
      </c>
      <c r="L56" s="741" t="s">
        <v>1132</v>
      </c>
      <c r="M56" s="741" t="s">
        <v>424</v>
      </c>
      <c r="N56" s="741"/>
      <c r="O56" s="741"/>
      <c r="P56" s="744"/>
      <c r="Q56" s="741" t="s">
        <v>817</v>
      </c>
      <c r="R56" s="744"/>
      <c r="S56" s="748" t="s">
        <v>863</v>
      </c>
      <c r="T56" s="281"/>
      <c r="U56" s="741"/>
      <c r="V56" s="745" t="s">
        <v>864</v>
      </c>
      <c r="W56" s="745" t="s">
        <v>864</v>
      </c>
      <c r="X56" s="745" t="s">
        <v>864</v>
      </c>
      <c r="Y56" s="232"/>
      <c r="Z56" s="746"/>
      <c r="AA56" s="741"/>
      <c r="AB56" s="747"/>
      <c r="AC56" s="741"/>
      <c r="AD56" s="742">
        <v>1</v>
      </c>
      <c r="AE56" s="742">
        <v>1</v>
      </c>
    </row>
    <row r="57" spans="1:1018" s="244" customFormat="1" ht="12.75" customHeight="1">
      <c r="A57" s="225">
        <f t="shared" si="1"/>
        <v>49</v>
      </c>
      <c r="B57" s="217"/>
      <c r="C57" s="222"/>
      <c r="D57" s="743" t="s">
        <v>429</v>
      </c>
      <c r="E57" s="221"/>
      <c r="F57" s="221"/>
      <c r="G57" s="221"/>
      <c r="H57" s="741" t="s">
        <v>1133</v>
      </c>
      <c r="I57" s="740" t="s">
        <v>1134</v>
      </c>
      <c r="J57" s="741"/>
      <c r="K57" s="740" t="s">
        <v>1135</v>
      </c>
      <c r="L57" s="741"/>
      <c r="M57" s="741"/>
      <c r="N57" s="741"/>
      <c r="O57" s="741"/>
      <c r="P57" s="744"/>
      <c r="Q57" s="741" t="s">
        <v>817</v>
      </c>
      <c r="R57" s="744"/>
      <c r="S57" s="748" t="s">
        <v>863</v>
      </c>
      <c r="T57" s="281"/>
      <c r="U57" s="741"/>
      <c r="V57" s="745" t="s">
        <v>864</v>
      </c>
      <c r="W57" s="745" t="s">
        <v>864</v>
      </c>
      <c r="X57" s="745" t="s">
        <v>864</v>
      </c>
      <c r="Y57" s="232"/>
      <c r="Z57" s="746"/>
      <c r="AA57" s="741"/>
      <c r="AB57" s="747"/>
      <c r="AC57" s="741"/>
      <c r="AD57" s="742">
        <v>1</v>
      </c>
      <c r="AE57" s="742">
        <v>1</v>
      </c>
    </row>
    <row r="58" spans="1:1018" s="244" customFormat="1" ht="12.75" customHeight="1">
      <c r="A58" s="225">
        <f t="shared" si="1"/>
        <v>50</v>
      </c>
      <c r="B58" s="217"/>
      <c r="C58" s="222"/>
      <c r="D58" s="743" t="s">
        <v>426</v>
      </c>
      <c r="E58" s="221"/>
      <c r="F58" s="221"/>
      <c r="G58" s="221"/>
      <c r="H58" s="741" t="s">
        <v>1136</v>
      </c>
      <c r="I58" s="740" t="s">
        <v>1137</v>
      </c>
      <c r="J58" s="741"/>
      <c r="K58" s="740" t="s">
        <v>1138</v>
      </c>
      <c r="L58" s="741" t="s">
        <v>1139</v>
      </c>
      <c r="M58" s="741" t="s">
        <v>426</v>
      </c>
      <c r="N58" s="741"/>
      <c r="O58" s="741"/>
      <c r="P58" s="744"/>
      <c r="Q58" s="741" t="s">
        <v>823</v>
      </c>
      <c r="R58" s="744"/>
      <c r="S58" s="748" t="s">
        <v>863</v>
      </c>
      <c r="T58" s="281"/>
      <c r="U58" s="741"/>
      <c r="V58" s="745" t="s">
        <v>864</v>
      </c>
      <c r="W58" s="745" t="s">
        <v>864</v>
      </c>
      <c r="X58" s="745" t="s">
        <v>864</v>
      </c>
      <c r="Y58" s="232"/>
      <c r="Z58" s="746"/>
      <c r="AA58" s="741"/>
      <c r="AB58" s="747"/>
      <c r="AC58" s="741"/>
      <c r="AD58" s="742">
        <v>1</v>
      </c>
      <c r="AE58" s="742">
        <v>1</v>
      </c>
    </row>
    <row r="59" spans="1:1018" s="244" customFormat="1" ht="12.75" customHeight="1">
      <c r="A59" s="225">
        <f t="shared" si="1"/>
        <v>51</v>
      </c>
      <c r="B59" s="217"/>
      <c r="C59" s="222"/>
      <c r="D59" s="743" t="s">
        <v>1140</v>
      </c>
      <c r="E59" s="221"/>
      <c r="F59" s="221"/>
      <c r="G59" s="221"/>
      <c r="H59" s="741" t="s">
        <v>1141</v>
      </c>
      <c r="I59" s="740" t="s">
        <v>1142</v>
      </c>
      <c r="J59" s="741"/>
      <c r="K59" s="740" t="s">
        <v>1143</v>
      </c>
      <c r="L59" s="741"/>
      <c r="M59" s="741"/>
      <c r="N59" s="741"/>
      <c r="O59" s="741"/>
      <c r="P59" s="744"/>
      <c r="Q59" s="741" t="s">
        <v>817</v>
      </c>
      <c r="R59" s="744"/>
      <c r="S59" s="748" t="s">
        <v>863</v>
      </c>
      <c r="T59" s="281"/>
      <c r="U59" s="741"/>
      <c r="V59" s="745" t="s">
        <v>864</v>
      </c>
      <c r="W59" s="745" t="s">
        <v>864</v>
      </c>
      <c r="X59" s="745" t="s">
        <v>864</v>
      </c>
      <c r="Y59" s="232"/>
      <c r="Z59" s="746"/>
      <c r="AA59" s="741"/>
      <c r="AB59" s="747"/>
      <c r="AC59" s="741"/>
      <c r="AD59" s="742">
        <v>1</v>
      </c>
      <c r="AE59" s="742">
        <v>1</v>
      </c>
    </row>
    <row r="60" spans="1:1018" s="257" customFormat="1" ht="12.75" customHeight="1">
      <c r="A60" s="225">
        <f t="shared" si="1"/>
        <v>52</v>
      </c>
      <c r="B60" s="217"/>
      <c r="C60" s="222"/>
      <c r="D60" s="743" t="s">
        <v>1144</v>
      </c>
      <c r="E60" s="221"/>
      <c r="F60" s="221"/>
      <c r="G60" s="221"/>
      <c r="H60" s="741" t="s">
        <v>410</v>
      </c>
      <c r="I60" s="740" t="s">
        <v>1145</v>
      </c>
      <c r="J60" s="741"/>
      <c r="K60" s="740" t="s">
        <v>1146</v>
      </c>
      <c r="L60" s="741"/>
      <c r="M60" s="741"/>
      <c r="N60" s="741"/>
      <c r="O60" s="741"/>
      <c r="P60" s="744"/>
      <c r="Q60" s="741" t="s">
        <v>817</v>
      </c>
      <c r="R60" s="744"/>
      <c r="S60" s="748" t="s">
        <v>863</v>
      </c>
      <c r="T60" s="281"/>
      <c r="U60" s="741"/>
      <c r="V60" s="745" t="s">
        <v>864</v>
      </c>
      <c r="W60" s="745" t="s">
        <v>864</v>
      </c>
      <c r="X60" s="745" t="s">
        <v>864</v>
      </c>
      <c r="Y60" s="232"/>
      <c r="Z60" s="746"/>
      <c r="AA60" s="741"/>
      <c r="AB60" s="747"/>
      <c r="AC60" s="741"/>
      <c r="AD60" s="742">
        <v>1</v>
      </c>
      <c r="AE60" s="742">
        <v>1</v>
      </c>
    </row>
    <row r="61" spans="1:1018" s="258" customFormat="1" ht="12.75" customHeight="1">
      <c r="A61" s="225">
        <f t="shared" si="1"/>
        <v>53</v>
      </c>
      <c r="B61" s="217"/>
      <c r="C61" s="218"/>
      <c r="D61" s="743" t="s">
        <v>1147</v>
      </c>
      <c r="E61" s="221"/>
      <c r="F61" s="221"/>
      <c r="G61" s="221"/>
      <c r="H61" s="741"/>
      <c r="I61" s="740" t="s">
        <v>1148</v>
      </c>
      <c r="J61" s="741"/>
      <c r="K61" s="740" t="s">
        <v>1149</v>
      </c>
      <c r="L61" s="741"/>
      <c r="M61" s="741"/>
      <c r="N61" s="741"/>
      <c r="O61" s="741"/>
      <c r="P61" s="744"/>
      <c r="Q61" s="741" t="s">
        <v>817</v>
      </c>
      <c r="R61" s="744"/>
      <c r="S61" s="748" t="s">
        <v>863</v>
      </c>
      <c r="T61" s="281"/>
      <c r="U61" s="741"/>
      <c r="V61" s="745" t="s">
        <v>864</v>
      </c>
      <c r="W61" s="745" t="s">
        <v>864</v>
      </c>
      <c r="X61" s="745" t="s">
        <v>864</v>
      </c>
      <c r="Y61" s="232"/>
      <c r="Z61" s="746"/>
      <c r="AA61" s="741"/>
      <c r="AB61" s="747"/>
      <c r="AC61" s="741"/>
      <c r="AD61" s="742">
        <v>1</v>
      </c>
      <c r="AE61" s="742">
        <v>1</v>
      </c>
    </row>
    <row r="62" spans="1:1018" s="256" customFormat="1" ht="12.95" customHeight="1">
      <c r="A62" s="225">
        <f t="shared" si="1"/>
        <v>54</v>
      </c>
      <c r="B62" s="217"/>
      <c r="C62" s="218"/>
      <c r="D62" s="743" t="s">
        <v>178</v>
      </c>
      <c r="E62" s="221"/>
      <c r="F62" s="221"/>
      <c r="G62" s="221"/>
      <c r="H62" s="741" t="s">
        <v>1150</v>
      </c>
      <c r="I62" s="740" t="s">
        <v>1151</v>
      </c>
      <c r="J62" s="741"/>
      <c r="K62" s="740" t="s">
        <v>1152</v>
      </c>
      <c r="L62" s="741"/>
      <c r="M62" s="741"/>
      <c r="N62" s="741"/>
      <c r="O62" s="741"/>
      <c r="P62" s="744"/>
      <c r="Q62" s="741" t="s">
        <v>817</v>
      </c>
      <c r="R62" s="744"/>
      <c r="S62" s="748" t="s">
        <v>863</v>
      </c>
      <c r="T62" s="281"/>
      <c r="U62" s="741"/>
      <c r="V62" s="745" t="s">
        <v>864</v>
      </c>
      <c r="W62" s="745" t="s">
        <v>864</v>
      </c>
      <c r="X62" s="745" t="s">
        <v>864</v>
      </c>
      <c r="Y62" s="232"/>
      <c r="Z62" s="746"/>
      <c r="AA62" s="741"/>
      <c r="AB62" s="747"/>
      <c r="AC62" s="741"/>
      <c r="AD62" s="742">
        <v>1</v>
      </c>
      <c r="AE62" s="742">
        <v>1</v>
      </c>
    </row>
    <row r="63" spans="1:1018" s="256" customFormat="1" ht="12.95" customHeight="1">
      <c r="A63" s="225">
        <f t="shared" si="1"/>
        <v>55</v>
      </c>
      <c r="B63" s="217"/>
      <c r="C63" s="218"/>
      <c r="D63" s="241" t="s">
        <v>1153</v>
      </c>
      <c r="E63" s="241"/>
      <c r="F63" s="241"/>
      <c r="G63" s="241"/>
      <c r="H63" s="741" t="s">
        <v>1154</v>
      </c>
      <c r="I63" s="740">
        <v>33123452323</v>
      </c>
      <c r="J63" s="741"/>
      <c r="K63" s="740" t="s">
        <v>1155</v>
      </c>
      <c r="L63" s="741"/>
      <c r="M63" s="741"/>
      <c r="N63" s="741"/>
      <c r="O63" s="741"/>
      <c r="P63" s="744"/>
      <c r="Q63" s="741" t="s">
        <v>817</v>
      </c>
      <c r="R63" s="744"/>
      <c r="S63" s="741" t="s">
        <v>863</v>
      </c>
      <c r="T63" s="742"/>
      <c r="U63" s="741"/>
      <c r="V63" s="745" t="s">
        <v>864</v>
      </c>
      <c r="W63" s="745" t="s">
        <v>864</v>
      </c>
      <c r="X63" s="745" t="s">
        <v>864</v>
      </c>
      <c r="Y63" s="232"/>
      <c r="Z63" s="746"/>
      <c r="AA63" s="741" t="s">
        <v>1156</v>
      </c>
      <c r="AB63" s="747"/>
      <c r="AC63" s="741"/>
      <c r="AD63" s="742"/>
      <c r="AE63" s="742">
        <v>1</v>
      </c>
    </row>
    <row r="64" spans="1:1018" s="224" customFormat="1" ht="13.5" customHeight="1">
      <c r="A64" s="225">
        <f t="shared" si="1"/>
        <v>56</v>
      </c>
      <c r="B64" s="217"/>
      <c r="C64" s="217" t="s">
        <v>1157</v>
      </c>
      <c r="D64" s="217"/>
      <c r="E64" s="217"/>
      <c r="F64" s="217"/>
      <c r="G64" s="217"/>
      <c r="H64" s="741"/>
      <c r="I64" s="740"/>
      <c r="J64" s="741" t="s">
        <v>1158</v>
      </c>
      <c r="K64" s="740" t="s">
        <v>1159</v>
      </c>
      <c r="L64" s="741"/>
      <c r="M64" s="741"/>
      <c r="N64" s="741"/>
      <c r="O64" s="741"/>
      <c r="P64" s="252"/>
      <c r="Q64" s="741" t="s">
        <v>817</v>
      </c>
      <c r="R64" s="744" t="s">
        <v>864</v>
      </c>
      <c r="S64" s="243" t="s">
        <v>1159</v>
      </c>
      <c r="T64" s="742"/>
      <c r="U64" s="741"/>
      <c r="V64" s="745" t="s">
        <v>864</v>
      </c>
      <c r="W64" s="745" t="s">
        <v>864</v>
      </c>
      <c r="X64" s="745" t="s">
        <v>864</v>
      </c>
      <c r="Y64" s="232"/>
      <c r="Z64" s="746"/>
      <c r="AA64" s="741"/>
      <c r="AB64" s="747"/>
      <c r="AC64" s="741"/>
      <c r="AD64" s="742">
        <v>1</v>
      </c>
      <c r="AE64" s="742"/>
    </row>
    <row r="65" spans="1:1018" s="224" customFormat="1" ht="13.5" customHeight="1">
      <c r="A65" s="225">
        <f t="shared" si="1"/>
        <v>57</v>
      </c>
      <c r="B65" s="217"/>
      <c r="C65" s="217"/>
      <c r="D65" s="241" t="s">
        <v>1160</v>
      </c>
      <c r="E65" s="241"/>
      <c r="F65" s="241"/>
      <c r="G65" s="241"/>
      <c r="H65" s="741" t="s">
        <v>1161</v>
      </c>
      <c r="I65" s="740" t="s">
        <v>930</v>
      </c>
      <c r="J65" s="741"/>
      <c r="K65" s="740" t="s">
        <v>1162</v>
      </c>
      <c r="L65" s="741"/>
      <c r="M65" s="741"/>
      <c r="N65" s="741"/>
      <c r="O65" s="741"/>
      <c r="P65" s="744"/>
      <c r="Q65" s="741" t="s">
        <v>820</v>
      </c>
      <c r="R65" s="744"/>
      <c r="S65" s="741" t="s">
        <v>879</v>
      </c>
      <c r="T65" s="742"/>
      <c r="U65" s="741"/>
      <c r="V65" s="745" t="s">
        <v>864</v>
      </c>
      <c r="W65" s="745" t="s">
        <v>864</v>
      </c>
      <c r="X65" s="745" t="s">
        <v>864</v>
      </c>
      <c r="Y65" s="232"/>
      <c r="Z65" s="746"/>
      <c r="AA65" s="741" t="s">
        <v>1163</v>
      </c>
      <c r="AB65" s="747"/>
      <c r="AC65" s="741"/>
      <c r="AD65" s="742"/>
      <c r="AE65" s="742">
        <v>1</v>
      </c>
    </row>
    <row r="66" spans="1:1018" s="224" customFormat="1" ht="13.5" customHeight="1">
      <c r="A66" s="225">
        <f t="shared" si="1"/>
        <v>58</v>
      </c>
      <c r="B66" s="217"/>
      <c r="C66" s="217"/>
      <c r="D66" s="217" t="s">
        <v>1164</v>
      </c>
      <c r="E66" s="217"/>
      <c r="F66" s="217"/>
      <c r="G66" s="217"/>
      <c r="H66" s="741" t="s">
        <v>1165</v>
      </c>
      <c r="I66" s="740"/>
      <c r="J66" s="741" t="s">
        <v>1166</v>
      </c>
      <c r="K66" s="740" t="s">
        <v>1166</v>
      </c>
      <c r="L66" s="741"/>
      <c r="M66" s="741"/>
      <c r="N66" s="741"/>
      <c r="O66" s="741"/>
      <c r="P66" s="252"/>
      <c r="Q66" s="741" t="s">
        <v>817</v>
      </c>
      <c r="R66" s="744" t="s">
        <v>864</v>
      </c>
      <c r="S66" s="243" t="s">
        <v>1166</v>
      </c>
      <c r="T66" s="742"/>
      <c r="U66" s="741"/>
      <c r="V66" s="745" t="s">
        <v>864</v>
      </c>
      <c r="W66" s="745" t="s">
        <v>864</v>
      </c>
      <c r="X66" s="745" t="s">
        <v>864</v>
      </c>
      <c r="Y66" s="232"/>
      <c r="Z66" s="746"/>
      <c r="AA66" s="741"/>
      <c r="AB66" s="747"/>
      <c r="AC66" s="741"/>
      <c r="AD66" s="742">
        <v>1</v>
      </c>
      <c r="AE66" s="742">
        <v>1</v>
      </c>
    </row>
    <row r="67" spans="1:1018" s="224" customFormat="1" ht="13.5" customHeight="1">
      <c r="A67" s="225">
        <f t="shared" si="1"/>
        <v>59</v>
      </c>
      <c r="B67" s="217"/>
      <c r="C67" s="217"/>
      <c r="D67" s="217"/>
      <c r="E67" s="217" t="s">
        <v>1167</v>
      </c>
      <c r="F67" s="217"/>
      <c r="G67" s="217"/>
      <c r="H67" s="741" t="s">
        <v>1168</v>
      </c>
      <c r="I67" s="740"/>
      <c r="J67" s="741" t="s">
        <v>1169</v>
      </c>
      <c r="K67" s="740" t="s">
        <v>1169</v>
      </c>
      <c r="L67" s="741"/>
      <c r="M67" s="741"/>
      <c r="N67" s="741"/>
      <c r="O67" s="741"/>
      <c r="P67" s="252"/>
      <c r="Q67" s="741" t="s">
        <v>820</v>
      </c>
      <c r="R67" s="744" t="s">
        <v>864</v>
      </c>
      <c r="S67" s="243" t="s">
        <v>1169</v>
      </c>
      <c r="T67" s="742"/>
      <c r="U67" s="741"/>
      <c r="V67" s="745" t="s">
        <v>864</v>
      </c>
      <c r="W67" s="745" t="s">
        <v>864</v>
      </c>
      <c r="X67" s="745" t="s">
        <v>864</v>
      </c>
      <c r="Y67" s="232"/>
      <c r="Z67" s="746"/>
      <c r="AA67" s="741"/>
      <c r="AB67" s="747"/>
      <c r="AC67" s="741"/>
      <c r="AD67" s="742">
        <v>1</v>
      </c>
      <c r="AE67" s="742">
        <v>1</v>
      </c>
    </row>
    <row r="68" spans="1:1018" s="224" customFormat="1" ht="13.5" customHeight="1">
      <c r="A68" s="225">
        <f t="shared" si="1"/>
        <v>60</v>
      </c>
      <c r="B68" s="217"/>
      <c r="C68" s="217"/>
      <c r="D68" s="217"/>
      <c r="E68" s="217"/>
      <c r="F68" s="217" t="s">
        <v>1170</v>
      </c>
      <c r="G68" s="217"/>
      <c r="H68" s="741" t="s">
        <v>1171</v>
      </c>
      <c r="I68" s="740" t="s">
        <v>1172</v>
      </c>
      <c r="J68" s="741" t="s">
        <v>1173</v>
      </c>
      <c r="K68" s="740" t="s">
        <v>1173</v>
      </c>
      <c r="L68" s="741"/>
      <c r="M68" s="741"/>
      <c r="N68" s="741"/>
      <c r="O68" s="741"/>
      <c r="P68" s="252"/>
      <c r="Q68" s="741" t="s">
        <v>820</v>
      </c>
      <c r="R68" s="744"/>
      <c r="S68" s="741" t="s">
        <v>1092</v>
      </c>
      <c r="T68" s="742"/>
      <c r="U68" s="741"/>
      <c r="V68" s="745" t="s">
        <v>864</v>
      </c>
      <c r="W68" s="745" t="s">
        <v>864</v>
      </c>
      <c r="X68" s="745" t="s">
        <v>864</v>
      </c>
      <c r="Y68" s="232"/>
      <c r="Z68" s="741" t="s">
        <v>1174</v>
      </c>
      <c r="AA68" s="741"/>
      <c r="AB68" s="245" t="s">
        <v>1175</v>
      </c>
      <c r="AC68" s="741"/>
      <c r="AD68" s="742">
        <v>1</v>
      </c>
      <c r="AE68" s="742">
        <v>1</v>
      </c>
    </row>
    <row r="69" spans="1:1018" s="256" customFormat="1" ht="13.5" customHeight="1">
      <c r="A69" s="225">
        <f t="shared" si="1"/>
        <v>61</v>
      </c>
      <c r="B69" s="217"/>
      <c r="C69" s="217"/>
      <c r="D69" s="217"/>
      <c r="E69" s="217"/>
      <c r="F69" s="217" t="s">
        <v>1176</v>
      </c>
      <c r="G69" s="217"/>
      <c r="H69" s="741" t="s">
        <v>1177</v>
      </c>
      <c r="I69" s="740" t="s">
        <v>1178</v>
      </c>
      <c r="J69" s="741" t="s">
        <v>1179</v>
      </c>
      <c r="K69" s="740" t="s">
        <v>1179</v>
      </c>
      <c r="L69" s="741"/>
      <c r="M69" s="741"/>
      <c r="N69" s="741"/>
      <c r="O69" s="741"/>
      <c r="P69" s="252"/>
      <c r="Q69" s="741" t="s">
        <v>820</v>
      </c>
      <c r="R69" s="744"/>
      <c r="S69" s="741" t="s">
        <v>1092</v>
      </c>
      <c r="T69" s="742"/>
      <c r="U69" s="741"/>
      <c r="V69" s="745" t="s">
        <v>864</v>
      </c>
      <c r="W69" s="745" t="s">
        <v>864</v>
      </c>
      <c r="X69" s="745" t="s">
        <v>864</v>
      </c>
      <c r="Y69" s="232"/>
      <c r="Z69" s="741" t="s">
        <v>1174</v>
      </c>
      <c r="AA69" s="741"/>
      <c r="AB69" s="245" t="s">
        <v>1175</v>
      </c>
      <c r="AC69" s="741"/>
      <c r="AD69" s="742">
        <v>1</v>
      </c>
      <c r="AE69" s="742">
        <v>1</v>
      </c>
    </row>
    <row r="70" spans="1:1018" s="244" customFormat="1" ht="13.5" customHeight="1">
      <c r="A70" s="225">
        <f t="shared" si="1"/>
        <v>62</v>
      </c>
      <c r="B70" s="217"/>
      <c r="C70" s="222"/>
      <c r="D70" s="222"/>
      <c r="E70" s="222"/>
      <c r="F70" s="222" t="s">
        <v>1180</v>
      </c>
      <c r="G70" s="221"/>
      <c r="H70" s="741" t="s">
        <v>1181</v>
      </c>
      <c r="I70" s="740">
        <v>120</v>
      </c>
      <c r="J70" s="741"/>
      <c r="K70" s="741" t="s">
        <v>1182</v>
      </c>
      <c r="L70" s="741"/>
      <c r="M70" s="741"/>
      <c r="N70" s="741"/>
      <c r="O70" s="741"/>
      <c r="P70" s="744"/>
      <c r="Q70" s="741" t="s">
        <v>817</v>
      </c>
      <c r="R70" s="744"/>
      <c r="S70" s="741" t="s">
        <v>1092</v>
      </c>
      <c r="T70" s="742"/>
      <c r="U70" s="741"/>
      <c r="V70" s="745" t="s">
        <v>864</v>
      </c>
      <c r="W70" s="745" t="s">
        <v>864</v>
      </c>
      <c r="X70" s="745" t="s">
        <v>864</v>
      </c>
      <c r="Y70" s="232"/>
      <c r="Z70" s="741" t="s">
        <v>1183</v>
      </c>
      <c r="AA70" s="741"/>
      <c r="AB70" s="747"/>
      <c r="AC70" s="741"/>
      <c r="AD70" s="742">
        <v>1</v>
      </c>
      <c r="AE70" s="742">
        <v>1</v>
      </c>
    </row>
    <row r="71" spans="1:1018" s="256" customFormat="1" ht="13.5" customHeight="1">
      <c r="A71" s="225">
        <f t="shared" si="1"/>
        <v>63</v>
      </c>
      <c r="B71" s="217"/>
      <c r="C71" s="217"/>
      <c r="D71" s="241"/>
      <c r="E71" s="241"/>
      <c r="F71" s="241" t="s">
        <v>1184</v>
      </c>
      <c r="G71" s="221"/>
      <c r="H71" s="741" t="s">
        <v>1185</v>
      </c>
      <c r="I71" s="740">
        <v>96</v>
      </c>
      <c r="J71" s="741"/>
      <c r="K71" s="741" t="s">
        <v>1186</v>
      </c>
      <c r="L71" s="741"/>
      <c r="M71" s="741"/>
      <c r="N71" s="741"/>
      <c r="O71" s="741"/>
      <c r="P71" s="744"/>
      <c r="Q71" s="741" t="s">
        <v>817</v>
      </c>
      <c r="R71" s="744"/>
      <c r="S71" s="741" t="s">
        <v>1092</v>
      </c>
      <c r="T71" s="742"/>
      <c r="U71" s="741"/>
      <c r="V71" s="374" t="s">
        <v>864</v>
      </c>
      <c r="W71" s="745"/>
      <c r="X71" s="745" t="s">
        <v>864</v>
      </c>
      <c r="Y71" s="232"/>
      <c r="Z71" s="741" t="s">
        <v>1187</v>
      </c>
      <c r="AA71" s="741"/>
      <c r="AB71" s="747"/>
      <c r="AC71" s="741"/>
      <c r="AD71" s="742">
        <v>1</v>
      </c>
      <c r="AE71" s="742">
        <v>1</v>
      </c>
    </row>
    <row r="72" spans="1:1018" s="256" customFormat="1" ht="13.5" customHeight="1">
      <c r="A72" s="225">
        <f t="shared" si="1"/>
        <v>64</v>
      </c>
      <c r="B72" s="217"/>
      <c r="C72" s="217"/>
      <c r="D72" s="241"/>
      <c r="E72" s="241"/>
      <c r="F72" s="241" t="s">
        <v>1188</v>
      </c>
      <c r="G72" s="221"/>
      <c r="H72" s="741" t="s">
        <v>1189</v>
      </c>
      <c r="I72" s="740">
        <v>34</v>
      </c>
      <c r="J72" s="741"/>
      <c r="K72" s="741" t="s">
        <v>1190</v>
      </c>
      <c r="L72" s="741"/>
      <c r="M72" s="741"/>
      <c r="N72" s="741"/>
      <c r="O72" s="741"/>
      <c r="P72" s="744"/>
      <c r="Q72" s="741" t="s">
        <v>817</v>
      </c>
      <c r="R72" s="744"/>
      <c r="S72" s="741" t="s">
        <v>1092</v>
      </c>
      <c r="T72" s="742"/>
      <c r="U72" s="741"/>
      <c r="V72" s="374" t="s">
        <v>864</v>
      </c>
      <c r="W72" s="745"/>
      <c r="X72" s="745" t="s">
        <v>864</v>
      </c>
      <c r="Y72" s="232"/>
      <c r="Z72" s="741" t="s">
        <v>1191</v>
      </c>
      <c r="AA72" s="741"/>
      <c r="AB72" s="747"/>
      <c r="AC72" s="741"/>
      <c r="AD72" s="742">
        <v>1</v>
      </c>
      <c r="AE72" s="742">
        <v>1</v>
      </c>
    </row>
    <row r="73" spans="1:1018" s="244" customFormat="1" ht="13.5" customHeight="1">
      <c r="A73" s="225">
        <f t="shared" si="1"/>
        <v>65</v>
      </c>
      <c r="B73" s="217"/>
      <c r="C73" s="222"/>
      <c r="D73" s="241"/>
      <c r="E73" s="241"/>
      <c r="F73" s="241" t="s">
        <v>1192</v>
      </c>
      <c r="G73" s="241"/>
      <c r="H73" s="741" t="s">
        <v>1193</v>
      </c>
      <c r="I73" s="740" t="s">
        <v>1194</v>
      </c>
      <c r="J73" s="741"/>
      <c r="K73" s="740" t="s">
        <v>1195</v>
      </c>
      <c r="L73" s="741"/>
      <c r="M73" s="741"/>
      <c r="N73" s="741"/>
      <c r="O73" s="741"/>
      <c r="P73" s="744"/>
      <c r="Q73" s="741" t="s">
        <v>820</v>
      </c>
      <c r="R73" s="744"/>
      <c r="S73" s="741" t="s">
        <v>863</v>
      </c>
      <c r="T73" s="742" t="s">
        <v>864</v>
      </c>
      <c r="U73" s="741" t="s">
        <v>1657</v>
      </c>
      <c r="V73" s="745" t="s">
        <v>864</v>
      </c>
      <c r="W73" s="745" t="s">
        <v>864</v>
      </c>
      <c r="X73" s="745" t="s">
        <v>864</v>
      </c>
      <c r="Y73" s="232"/>
      <c r="Z73" s="746"/>
      <c r="AA73" s="741"/>
      <c r="AB73" s="747"/>
      <c r="AC73" s="741"/>
      <c r="AD73" s="742"/>
      <c r="AE73" s="742">
        <v>1</v>
      </c>
    </row>
    <row r="74" spans="1:1018" s="256" customFormat="1" ht="13.5" customHeight="1">
      <c r="A74" s="225">
        <f t="shared" si="1"/>
        <v>66</v>
      </c>
      <c r="B74" s="217"/>
      <c r="C74" s="217"/>
      <c r="D74" s="217"/>
      <c r="E74" s="217" t="s">
        <v>1197</v>
      </c>
      <c r="F74" s="217"/>
      <c r="G74" s="217"/>
      <c r="H74" s="741" t="s">
        <v>1198</v>
      </c>
      <c r="I74" s="740" t="s">
        <v>1199</v>
      </c>
      <c r="J74" s="741" t="s">
        <v>1200</v>
      </c>
      <c r="K74" s="740" t="s">
        <v>1201</v>
      </c>
      <c r="L74" s="741"/>
      <c r="M74" s="741"/>
      <c r="N74" s="741"/>
      <c r="O74" s="741"/>
      <c r="P74" s="744">
        <v>1</v>
      </c>
      <c r="Q74" s="741" t="s">
        <v>817</v>
      </c>
      <c r="R74" s="744"/>
      <c r="S74" s="741" t="s">
        <v>863</v>
      </c>
      <c r="T74" s="742"/>
      <c r="U74" s="741"/>
      <c r="V74" s="745" t="s">
        <v>864</v>
      </c>
      <c r="W74" s="745" t="s">
        <v>864</v>
      </c>
      <c r="X74" s="745" t="s">
        <v>864</v>
      </c>
      <c r="Y74" s="232"/>
      <c r="Z74" s="746"/>
      <c r="AA74" s="741"/>
      <c r="AB74" s="747"/>
      <c r="AC74" s="741"/>
      <c r="AD74" s="742">
        <v>1</v>
      </c>
      <c r="AE74" s="742">
        <v>1</v>
      </c>
    </row>
    <row r="75" spans="1:1018" s="256" customFormat="1" ht="12.95" customHeight="1">
      <c r="A75" s="225">
        <f t="shared" si="1"/>
        <v>67</v>
      </c>
      <c r="B75" s="217"/>
      <c r="C75" s="217"/>
      <c r="D75" s="217" t="s">
        <v>1202</v>
      </c>
      <c r="E75" s="217"/>
      <c r="F75" s="217"/>
      <c r="G75" s="217"/>
      <c r="H75" s="741" t="s">
        <v>1203</v>
      </c>
      <c r="I75" s="740"/>
      <c r="J75" s="741" t="s">
        <v>1204</v>
      </c>
      <c r="K75" s="740" t="s">
        <v>1204</v>
      </c>
      <c r="L75" s="741"/>
      <c r="M75" s="741"/>
      <c r="N75" s="741"/>
      <c r="O75" s="741"/>
      <c r="P75" s="252"/>
      <c r="Q75" s="741" t="s">
        <v>817</v>
      </c>
      <c r="R75" s="744"/>
      <c r="S75" s="741" t="s">
        <v>863</v>
      </c>
      <c r="T75" s="742"/>
      <c r="U75" s="741"/>
      <c r="V75" s="745" t="s">
        <v>864</v>
      </c>
      <c r="W75" s="745"/>
      <c r="X75" s="745" t="s">
        <v>864</v>
      </c>
      <c r="Y75" s="232"/>
      <c r="Z75" s="746"/>
      <c r="AA75" s="741"/>
      <c r="AB75" s="747"/>
      <c r="AC75" s="741"/>
      <c r="AD75" s="742">
        <v>1</v>
      </c>
      <c r="AE75" s="742"/>
    </row>
    <row r="76" spans="1:1018" s="224" customFormat="1" ht="13.5" customHeight="1">
      <c r="A76" s="225">
        <f t="shared" si="1"/>
        <v>68</v>
      </c>
      <c r="B76" s="217"/>
      <c r="C76" s="217" t="s">
        <v>1205</v>
      </c>
      <c r="D76" s="217"/>
      <c r="E76" s="217"/>
      <c r="F76" s="217"/>
      <c r="G76" s="217"/>
      <c r="H76" s="741" t="s">
        <v>1206</v>
      </c>
      <c r="I76" s="740"/>
      <c r="J76" s="741" t="s">
        <v>942</v>
      </c>
      <c r="K76" s="740" t="s">
        <v>1207</v>
      </c>
      <c r="L76" s="741"/>
      <c r="M76" s="741"/>
      <c r="N76" s="741"/>
      <c r="O76" s="741"/>
      <c r="P76" s="252"/>
      <c r="Q76" s="741" t="s">
        <v>823</v>
      </c>
      <c r="R76" s="744" t="s">
        <v>864</v>
      </c>
      <c r="S76" s="243" t="s">
        <v>1207</v>
      </c>
      <c r="T76" s="742"/>
      <c r="U76" s="741"/>
      <c r="V76" s="745" t="s">
        <v>864</v>
      </c>
      <c r="W76" s="374" t="s">
        <v>864</v>
      </c>
      <c r="X76" s="745" t="s">
        <v>864</v>
      </c>
      <c r="Y76" s="232"/>
      <c r="Z76" s="746"/>
      <c r="AA76" s="741"/>
      <c r="AB76" s="747"/>
      <c r="AC76" s="741"/>
      <c r="AD76" s="742">
        <v>1</v>
      </c>
      <c r="AE76" s="742">
        <v>1</v>
      </c>
    </row>
    <row r="77" spans="1:1018" s="224" customFormat="1" ht="13.5" customHeight="1">
      <c r="A77" s="225">
        <f t="shared" si="1"/>
        <v>69</v>
      </c>
      <c r="B77" s="217"/>
      <c r="C77" s="217"/>
      <c r="D77" s="217" t="s">
        <v>1208</v>
      </c>
      <c r="E77" s="217"/>
      <c r="F77" s="217"/>
      <c r="G77" s="217"/>
      <c r="H77" s="741" t="s">
        <v>1209</v>
      </c>
      <c r="I77" s="740" t="s">
        <v>1210</v>
      </c>
      <c r="J77" s="741" t="s">
        <v>908</v>
      </c>
      <c r="K77" s="740" t="s">
        <v>939</v>
      </c>
      <c r="L77" s="741"/>
      <c r="M77" s="741"/>
      <c r="N77" s="741"/>
      <c r="O77" s="741"/>
      <c r="P77" s="252"/>
      <c r="Q77" s="741" t="s">
        <v>820</v>
      </c>
      <c r="R77" s="744"/>
      <c r="S77" s="741" t="s">
        <v>863</v>
      </c>
      <c r="T77" s="742" t="s">
        <v>864</v>
      </c>
      <c r="U77" s="741" t="s">
        <v>1658</v>
      </c>
      <c r="V77" s="745" t="s">
        <v>864</v>
      </c>
      <c r="W77" s="374" t="s">
        <v>864</v>
      </c>
      <c r="X77" s="745" t="s">
        <v>864</v>
      </c>
      <c r="Y77" s="232"/>
      <c r="Z77" s="746"/>
      <c r="AA77" s="741"/>
      <c r="AB77" s="747"/>
      <c r="AC77" s="741"/>
      <c r="AD77" s="742">
        <v>1</v>
      </c>
      <c r="AE77" s="742">
        <v>1</v>
      </c>
    </row>
    <row r="78" spans="1:1018" s="224" customFormat="1" ht="13.5" customHeight="1">
      <c r="A78" s="225">
        <f t="shared" ref="A78:A109" si="2">ROW()-8</f>
        <v>70</v>
      </c>
      <c r="B78" s="217"/>
      <c r="C78" s="217"/>
      <c r="D78" s="217" t="s">
        <v>1212</v>
      </c>
      <c r="E78" s="217"/>
      <c r="F78" s="217"/>
      <c r="G78" s="217"/>
      <c r="H78" s="741" t="s">
        <v>1213</v>
      </c>
      <c r="I78" s="740" t="s">
        <v>1214</v>
      </c>
      <c r="J78" s="741" t="s">
        <v>970</v>
      </c>
      <c r="K78" s="740" t="s">
        <v>970</v>
      </c>
      <c r="L78" s="741"/>
      <c r="M78" s="741"/>
      <c r="N78" s="741"/>
      <c r="O78" s="741"/>
      <c r="P78" s="252"/>
      <c r="Q78" s="741" t="s">
        <v>820</v>
      </c>
      <c r="R78" s="744"/>
      <c r="S78" s="741" t="s">
        <v>863</v>
      </c>
      <c r="T78" s="742" t="s">
        <v>864</v>
      </c>
      <c r="U78" s="741" t="s">
        <v>1659</v>
      </c>
      <c r="V78" s="745" t="s">
        <v>864</v>
      </c>
      <c r="W78" s="374" t="s">
        <v>864</v>
      </c>
      <c r="X78" s="745" t="s">
        <v>864</v>
      </c>
      <c r="Y78" s="232"/>
      <c r="Z78" s="746"/>
      <c r="AA78" s="741"/>
      <c r="AB78" s="747"/>
      <c r="AC78" s="741"/>
      <c r="AD78" s="742">
        <v>1</v>
      </c>
      <c r="AE78" s="742">
        <v>1</v>
      </c>
    </row>
    <row r="79" spans="1:1018" s="231" customFormat="1" ht="12.95" customHeight="1">
      <c r="A79" s="225">
        <f t="shared" si="2"/>
        <v>71</v>
      </c>
      <c r="B79" s="217"/>
      <c r="C79" s="217"/>
      <c r="D79" s="217" t="s">
        <v>1077</v>
      </c>
      <c r="E79" s="217"/>
      <c r="F79" s="217"/>
      <c r="G79" s="217"/>
      <c r="H79" s="741" t="s">
        <v>1216</v>
      </c>
      <c r="I79" s="740" t="s">
        <v>1217</v>
      </c>
      <c r="J79" s="741" t="s">
        <v>1218</v>
      </c>
      <c r="K79" s="740" t="s">
        <v>1219</v>
      </c>
      <c r="L79" s="741"/>
      <c r="M79" s="741"/>
      <c r="N79" s="741"/>
      <c r="O79" s="741"/>
      <c r="P79" s="252"/>
      <c r="Q79" s="741" t="s">
        <v>820</v>
      </c>
      <c r="R79" s="744"/>
      <c r="S79" s="748" t="s">
        <v>863</v>
      </c>
      <c r="T79" s="281"/>
      <c r="U79" s="741"/>
      <c r="V79" s="745" t="s">
        <v>864</v>
      </c>
      <c r="W79" s="374" t="s">
        <v>864</v>
      </c>
      <c r="X79" s="745" t="s">
        <v>864</v>
      </c>
      <c r="Y79" s="232"/>
      <c r="Z79" s="746"/>
      <c r="AA79" s="741"/>
      <c r="AB79" s="747"/>
      <c r="AC79" s="741"/>
      <c r="AD79" s="742">
        <v>1</v>
      </c>
      <c r="AE79" s="742">
        <v>1</v>
      </c>
      <c r="AF79" s="751"/>
      <c r="AG79" s="751"/>
      <c r="AH79" s="751"/>
      <c r="AI79" s="751"/>
      <c r="AJ79" s="751"/>
      <c r="AK79" s="751"/>
      <c r="AL79" s="751"/>
      <c r="AM79" s="751"/>
      <c r="AN79" s="751"/>
      <c r="AO79" s="751"/>
      <c r="AP79" s="751"/>
      <c r="AQ79" s="751"/>
      <c r="AR79" s="751"/>
      <c r="AS79" s="751"/>
      <c r="AT79" s="751"/>
      <c r="AU79" s="751"/>
      <c r="AV79" s="751"/>
      <c r="AW79" s="751"/>
      <c r="AX79" s="751"/>
      <c r="AY79" s="751"/>
      <c r="AZ79" s="751"/>
      <c r="BA79" s="751"/>
      <c r="BB79" s="751"/>
      <c r="BC79" s="751"/>
      <c r="BD79" s="751"/>
      <c r="BE79" s="751"/>
      <c r="BF79" s="751"/>
      <c r="BG79" s="751"/>
      <c r="BH79" s="751"/>
      <c r="BI79" s="751"/>
      <c r="BJ79" s="751"/>
      <c r="BK79" s="751"/>
      <c r="BL79" s="751"/>
      <c r="BM79" s="751"/>
      <c r="BN79" s="751"/>
      <c r="BO79" s="751"/>
      <c r="BP79" s="751"/>
      <c r="BQ79" s="751"/>
      <c r="BR79" s="751"/>
      <c r="BS79" s="751"/>
      <c r="BT79" s="751"/>
      <c r="BU79" s="751"/>
      <c r="BV79" s="751"/>
      <c r="BW79" s="751"/>
      <c r="BX79" s="751"/>
      <c r="BY79" s="751"/>
      <c r="BZ79" s="751"/>
      <c r="CA79" s="751"/>
      <c r="CB79" s="751"/>
      <c r="CC79" s="751"/>
      <c r="CD79" s="751"/>
      <c r="CE79" s="751"/>
      <c r="CF79" s="751"/>
      <c r="CG79" s="751"/>
      <c r="CH79" s="751"/>
      <c r="CI79" s="751"/>
      <c r="CJ79" s="751"/>
      <c r="CK79" s="751"/>
      <c r="CL79" s="751"/>
      <c r="CM79" s="751"/>
      <c r="CN79" s="751"/>
      <c r="CO79" s="751"/>
      <c r="CP79" s="751"/>
      <c r="CQ79" s="751"/>
      <c r="CR79" s="751"/>
      <c r="CS79" s="751"/>
      <c r="CT79" s="751"/>
      <c r="CU79" s="751"/>
      <c r="CV79" s="751"/>
      <c r="CW79" s="751"/>
      <c r="CX79" s="751"/>
      <c r="CY79" s="751"/>
      <c r="CZ79" s="751"/>
      <c r="DA79" s="751"/>
      <c r="DB79" s="751"/>
      <c r="DC79" s="751"/>
      <c r="DD79" s="751"/>
      <c r="DE79" s="751"/>
      <c r="DF79" s="751"/>
      <c r="DG79" s="751"/>
      <c r="DH79" s="751"/>
      <c r="DI79" s="751"/>
      <c r="DJ79" s="751"/>
      <c r="DK79" s="751"/>
      <c r="DL79" s="751"/>
      <c r="DM79" s="751"/>
      <c r="DN79" s="751"/>
      <c r="DO79" s="751"/>
      <c r="DP79" s="751"/>
      <c r="DQ79" s="751"/>
      <c r="DR79" s="751"/>
      <c r="DS79" s="751"/>
      <c r="DT79" s="751"/>
      <c r="DU79" s="751"/>
      <c r="DV79" s="751"/>
      <c r="DW79" s="751"/>
      <c r="DX79" s="751"/>
      <c r="DY79" s="751"/>
      <c r="DZ79" s="751"/>
      <c r="EA79" s="751"/>
      <c r="EB79" s="751"/>
      <c r="EC79" s="751"/>
      <c r="ED79" s="751"/>
      <c r="EE79" s="751"/>
      <c r="EF79" s="751"/>
      <c r="EG79" s="751"/>
      <c r="EH79" s="751"/>
      <c r="EI79" s="751"/>
      <c r="EJ79" s="751"/>
      <c r="EK79" s="751"/>
      <c r="EL79" s="751"/>
      <c r="EM79" s="751"/>
      <c r="EN79" s="751"/>
      <c r="EO79" s="751"/>
      <c r="EP79" s="751"/>
      <c r="EQ79" s="751"/>
      <c r="ER79" s="751"/>
      <c r="ES79" s="751"/>
      <c r="ET79" s="751"/>
      <c r="EU79" s="751"/>
      <c r="EV79" s="751"/>
      <c r="EW79" s="751"/>
      <c r="EX79" s="751"/>
      <c r="EY79" s="751"/>
      <c r="EZ79" s="751"/>
      <c r="FA79" s="751"/>
      <c r="FB79" s="751"/>
      <c r="FC79" s="751"/>
      <c r="FD79" s="751"/>
      <c r="FE79" s="751"/>
      <c r="FF79" s="751"/>
      <c r="FG79" s="751"/>
      <c r="FH79" s="751"/>
      <c r="FI79" s="751"/>
      <c r="FJ79" s="751"/>
      <c r="FK79" s="751"/>
      <c r="FL79" s="751"/>
      <c r="FM79" s="751"/>
      <c r="FN79" s="751"/>
      <c r="FO79" s="751"/>
      <c r="FP79" s="751"/>
      <c r="FQ79" s="751"/>
      <c r="FR79" s="751"/>
      <c r="FS79" s="751"/>
      <c r="FT79" s="751"/>
      <c r="FU79" s="751"/>
      <c r="FV79" s="751"/>
      <c r="FW79" s="751"/>
      <c r="FX79" s="751"/>
      <c r="FY79" s="751"/>
      <c r="FZ79" s="751"/>
      <c r="GA79" s="751"/>
      <c r="GB79" s="751"/>
      <c r="GC79" s="751"/>
      <c r="GD79" s="751"/>
      <c r="GE79" s="751"/>
      <c r="GF79" s="751"/>
      <c r="GG79" s="751"/>
      <c r="GH79" s="751"/>
      <c r="GI79" s="751"/>
      <c r="GJ79" s="751"/>
      <c r="GK79" s="751"/>
      <c r="GL79" s="751"/>
      <c r="GM79" s="751"/>
      <c r="GN79" s="751"/>
      <c r="GO79" s="751"/>
      <c r="GP79" s="751"/>
      <c r="GQ79" s="751"/>
      <c r="GR79" s="751"/>
      <c r="GS79" s="751"/>
      <c r="GT79" s="751"/>
      <c r="GU79" s="751"/>
      <c r="GV79" s="751"/>
      <c r="GW79" s="751"/>
      <c r="GX79" s="751"/>
      <c r="GY79" s="751"/>
      <c r="GZ79" s="751"/>
      <c r="HA79" s="751"/>
      <c r="HB79" s="751"/>
      <c r="HC79" s="751"/>
      <c r="HD79" s="751"/>
      <c r="HE79" s="751"/>
      <c r="HF79" s="751"/>
      <c r="HG79" s="751"/>
      <c r="HH79" s="751"/>
      <c r="HI79" s="751"/>
      <c r="HJ79" s="751"/>
      <c r="HK79" s="751"/>
      <c r="HL79" s="751"/>
      <c r="HM79" s="751"/>
      <c r="HN79" s="751"/>
      <c r="HO79" s="751"/>
      <c r="HP79" s="751"/>
      <c r="HQ79" s="751"/>
      <c r="HR79" s="751"/>
      <c r="HS79" s="751"/>
      <c r="HT79" s="751"/>
      <c r="HU79" s="751"/>
      <c r="HV79" s="751"/>
      <c r="HW79" s="751"/>
      <c r="HX79" s="751"/>
      <c r="HY79" s="751"/>
      <c r="HZ79" s="751"/>
      <c r="IA79" s="751"/>
      <c r="IB79" s="751"/>
      <c r="IC79" s="751"/>
      <c r="ID79" s="751"/>
      <c r="IE79" s="751"/>
      <c r="IF79" s="751"/>
      <c r="IG79" s="751"/>
      <c r="IH79" s="751"/>
      <c r="II79" s="751"/>
      <c r="IJ79" s="751"/>
      <c r="IK79" s="751"/>
      <c r="IL79" s="751"/>
      <c r="IM79" s="751"/>
      <c r="IN79" s="751"/>
      <c r="IO79" s="751"/>
      <c r="IP79" s="751"/>
      <c r="IQ79" s="751"/>
      <c r="IR79" s="751"/>
      <c r="IS79" s="751"/>
      <c r="IT79" s="751"/>
      <c r="IU79" s="751"/>
      <c r="IV79" s="751"/>
      <c r="IW79" s="751"/>
      <c r="IX79" s="751"/>
      <c r="IY79" s="751"/>
      <c r="IZ79" s="751"/>
      <c r="JA79" s="751"/>
      <c r="JB79" s="751"/>
      <c r="JC79" s="751"/>
      <c r="JD79" s="751"/>
      <c r="JE79" s="751"/>
      <c r="JF79" s="751"/>
      <c r="JG79" s="751"/>
      <c r="JH79" s="751"/>
      <c r="JI79" s="751"/>
      <c r="JJ79" s="751"/>
      <c r="JK79" s="751"/>
      <c r="JL79" s="751"/>
      <c r="JM79" s="751"/>
      <c r="JN79" s="751"/>
      <c r="JO79" s="751"/>
      <c r="JP79" s="751"/>
      <c r="JQ79" s="751"/>
      <c r="JR79" s="751"/>
      <c r="JS79" s="751"/>
      <c r="JT79" s="751"/>
      <c r="JU79" s="751"/>
      <c r="JV79" s="751"/>
      <c r="JW79" s="751"/>
      <c r="JX79" s="751"/>
      <c r="JY79" s="751"/>
      <c r="JZ79" s="751"/>
      <c r="KA79" s="751"/>
      <c r="KB79" s="751"/>
      <c r="KC79" s="751"/>
      <c r="KD79" s="751"/>
      <c r="KE79" s="751"/>
      <c r="KF79" s="751"/>
      <c r="KG79" s="751"/>
      <c r="KH79" s="751"/>
      <c r="KI79" s="751"/>
      <c r="KJ79" s="751"/>
      <c r="KK79" s="751"/>
      <c r="KL79" s="751"/>
      <c r="KM79" s="751"/>
      <c r="KN79" s="751"/>
      <c r="KO79" s="751"/>
      <c r="KP79" s="751"/>
      <c r="KQ79" s="751"/>
      <c r="KR79" s="751"/>
      <c r="KS79" s="751"/>
      <c r="KT79" s="751"/>
      <c r="KU79" s="751"/>
      <c r="KV79" s="751"/>
      <c r="KW79" s="751"/>
      <c r="KX79" s="751"/>
      <c r="KY79" s="751"/>
      <c r="KZ79" s="751"/>
      <c r="LA79" s="751"/>
      <c r="LB79" s="751"/>
      <c r="LC79" s="751"/>
      <c r="LD79" s="751"/>
      <c r="LE79" s="751"/>
      <c r="LF79" s="751"/>
      <c r="LG79" s="751"/>
      <c r="LH79" s="751"/>
      <c r="LI79" s="751"/>
      <c r="LJ79" s="751"/>
      <c r="LK79" s="751"/>
      <c r="LL79" s="751"/>
      <c r="LM79" s="751"/>
      <c r="LN79" s="751"/>
      <c r="LO79" s="751"/>
      <c r="LP79" s="751"/>
      <c r="LQ79" s="751"/>
      <c r="LR79" s="751"/>
      <c r="LS79" s="751"/>
      <c r="LT79" s="751"/>
      <c r="LU79" s="751"/>
      <c r="LV79" s="751"/>
      <c r="LW79" s="751"/>
      <c r="LX79" s="751"/>
      <c r="LY79" s="751"/>
      <c r="LZ79" s="751"/>
      <c r="MA79" s="751"/>
      <c r="MB79" s="751"/>
      <c r="MC79" s="751"/>
      <c r="MD79" s="751"/>
      <c r="ME79" s="751"/>
      <c r="MF79" s="751"/>
      <c r="MG79" s="751"/>
      <c r="MH79" s="751"/>
      <c r="MI79" s="751"/>
      <c r="MJ79" s="751"/>
      <c r="MK79" s="751"/>
      <c r="ML79" s="751"/>
      <c r="MM79" s="751"/>
      <c r="MN79" s="751"/>
      <c r="MO79" s="751"/>
      <c r="MP79" s="751"/>
      <c r="MQ79" s="751"/>
      <c r="MR79" s="751"/>
      <c r="MS79" s="751"/>
      <c r="MT79" s="751"/>
      <c r="MU79" s="751"/>
      <c r="MV79" s="751"/>
      <c r="MW79" s="751"/>
      <c r="MX79" s="751"/>
      <c r="MY79" s="751"/>
      <c r="MZ79" s="751"/>
      <c r="NA79" s="751"/>
      <c r="NB79" s="751"/>
      <c r="NC79" s="751"/>
      <c r="ND79" s="751"/>
      <c r="NE79" s="751"/>
      <c r="NF79" s="751"/>
      <c r="NG79" s="751"/>
      <c r="NH79" s="751"/>
      <c r="NI79" s="751"/>
      <c r="NJ79" s="751"/>
      <c r="NK79" s="751"/>
      <c r="NL79" s="751"/>
      <c r="NM79" s="751"/>
      <c r="NN79" s="751"/>
      <c r="NO79" s="751"/>
      <c r="NP79" s="751"/>
      <c r="NQ79" s="751"/>
      <c r="NR79" s="751"/>
      <c r="NS79" s="751"/>
      <c r="NT79" s="751"/>
      <c r="NU79" s="751"/>
      <c r="NV79" s="751"/>
      <c r="NW79" s="751"/>
      <c r="NX79" s="751"/>
      <c r="NY79" s="751"/>
      <c r="NZ79" s="751"/>
      <c r="OA79" s="751"/>
      <c r="OB79" s="751"/>
      <c r="OC79" s="751"/>
      <c r="OD79" s="751"/>
      <c r="OE79" s="751"/>
      <c r="OF79" s="751"/>
      <c r="OG79" s="751"/>
      <c r="OH79" s="751"/>
      <c r="OI79" s="751"/>
      <c r="OJ79" s="751"/>
      <c r="OK79" s="751"/>
      <c r="OL79" s="751"/>
      <c r="OM79" s="751"/>
      <c r="ON79" s="751"/>
      <c r="OO79" s="751"/>
      <c r="OP79" s="751"/>
      <c r="OQ79" s="751"/>
      <c r="OR79" s="751"/>
      <c r="OS79" s="751"/>
      <c r="OT79" s="751"/>
      <c r="OU79" s="751"/>
      <c r="OV79" s="751"/>
      <c r="OW79" s="751"/>
      <c r="OX79" s="751"/>
      <c r="OY79" s="751"/>
      <c r="OZ79" s="751"/>
      <c r="PA79" s="751"/>
      <c r="PB79" s="751"/>
      <c r="PC79" s="751"/>
      <c r="PD79" s="751"/>
      <c r="PE79" s="751"/>
      <c r="PF79" s="751"/>
      <c r="PG79" s="751"/>
      <c r="PH79" s="751"/>
      <c r="PI79" s="751"/>
      <c r="PJ79" s="751"/>
      <c r="PK79" s="751"/>
      <c r="PL79" s="751"/>
      <c r="PM79" s="751"/>
      <c r="PN79" s="751"/>
      <c r="PO79" s="751"/>
      <c r="PP79" s="751"/>
      <c r="PQ79" s="751"/>
      <c r="PR79" s="751"/>
      <c r="PS79" s="751"/>
      <c r="PT79" s="751"/>
      <c r="PU79" s="751"/>
      <c r="PV79" s="751"/>
      <c r="PW79" s="751"/>
      <c r="PX79" s="751"/>
      <c r="PY79" s="751"/>
      <c r="PZ79" s="751"/>
      <c r="QA79" s="751"/>
      <c r="QB79" s="751"/>
      <c r="QC79" s="751"/>
      <c r="QD79" s="751"/>
      <c r="QE79" s="751"/>
      <c r="QF79" s="751"/>
      <c r="QG79" s="751"/>
      <c r="QH79" s="751"/>
      <c r="QI79" s="751"/>
      <c r="QJ79" s="751"/>
      <c r="QK79" s="751"/>
      <c r="QL79" s="751"/>
      <c r="QM79" s="751"/>
      <c r="QN79" s="751"/>
      <c r="QO79" s="751"/>
      <c r="QP79" s="751"/>
      <c r="QQ79" s="751"/>
      <c r="QR79" s="751"/>
      <c r="QS79" s="751"/>
      <c r="QT79" s="751"/>
      <c r="QU79" s="751"/>
      <c r="QV79" s="751"/>
      <c r="QW79" s="751"/>
      <c r="QX79" s="751"/>
      <c r="QY79" s="751"/>
      <c r="QZ79" s="751"/>
      <c r="RA79" s="751"/>
      <c r="RB79" s="751"/>
      <c r="RC79" s="751"/>
      <c r="RD79" s="751"/>
      <c r="RE79" s="751"/>
      <c r="RF79" s="751"/>
      <c r="RG79" s="751"/>
      <c r="RH79" s="751"/>
      <c r="RI79" s="751"/>
      <c r="RJ79" s="751"/>
      <c r="RK79" s="751"/>
      <c r="RL79" s="751"/>
      <c r="RM79" s="751"/>
      <c r="RN79" s="751"/>
      <c r="RO79" s="751"/>
      <c r="RP79" s="751"/>
      <c r="RQ79" s="751"/>
      <c r="RR79" s="751"/>
      <c r="RS79" s="751"/>
      <c r="RT79" s="751"/>
      <c r="RU79" s="751"/>
      <c r="RV79" s="751"/>
      <c r="RW79" s="751"/>
      <c r="RX79" s="751"/>
      <c r="RY79" s="751"/>
      <c r="RZ79" s="751"/>
      <c r="SA79" s="751"/>
      <c r="SB79" s="751"/>
      <c r="SC79" s="751"/>
      <c r="SD79" s="751"/>
      <c r="SE79" s="751"/>
      <c r="SF79" s="751"/>
      <c r="SG79" s="751"/>
      <c r="SH79" s="751"/>
      <c r="SI79" s="751"/>
      <c r="SJ79" s="751"/>
      <c r="SK79" s="751"/>
      <c r="SL79" s="751"/>
      <c r="SM79" s="751"/>
      <c r="SN79" s="751"/>
      <c r="SO79" s="751"/>
      <c r="SP79" s="751"/>
      <c r="SQ79" s="751"/>
      <c r="SR79" s="751"/>
      <c r="SS79" s="751"/>
      <c r="ST79" s="751"/>
      <c r="SU79" s="751"/>
      <c r="SV79" s="751"/>
      <c r="SW79" s="751"/>
      <c r="SX79" s="751"/>
      <c r="SY79" s="751"/>
      <c r="SZ79" s="751"/>
      <c r="TA79" s="751"/>
      <c r="TB79" s="751"/>
      <c r="TC79" s="751"/>
      <c r="TD79" s="751"/>
      <c r="TE79" s="751"/>
      <c r="TF79" s="751"/>
      <c r="TG79" s="751"/>
      <c r="TH79" s="751"/>
      <c r="TI79" s="751"/>
      <c r="TJ79" s="751"/>
      <c r="TK79" s="751"/>
      <c r="TL79" s="751"/>
      <c r="TM79" s="751"/>
      <c r="TN79" s="751"/>
      <c r="TO79" s="751"/>
      <c r="TP79" s="751"/>
      <c r="TQ79" s="751"/>
      <c r="TR79" s="751"/>
      <c r="TS79" s="751"/>
      <c r="TT79" s="751"/>
      <c r="TU79" s="751"/>
      <c r="TV79" s="751"/>
      <c r="TW79" s="751"/>
      <c r="TX79" s="751"/>
      <c r="TY79" s="751"/>
      <c r="TZ79" s="751"/>
      <c r="UA79" s="751"/>
      <c r="UB79" s="751"/>
      <c r="UC79" s="751"/>
      <c r="UD79" s="751"/>
      <c r="UE79" s="751"/>
      <c r="UF79" s="751"/>
      <c r="UG79" s="751"/>
      <c r="UH79" s="751"/>
      <c r="UI79" s="751"/>
      <c r="UJ79" s="751"/>
      <c r="UK79" s="751"/>
      <c r="UL79" s="751"/>
      <c r="UM79" s="751"/>
      <c r="UN79" s="751"/>
      <c r="UO79" s="751"/>
      <c r="UP79" s="751"/>
      <c r="UQ79" s="751"/>
      <c r="UR79" s="751"/>
      <c r="US79" s="751"/>
      <c r="UT79" s="751"/>
      <c r="UU79" s="751"/>
      <c r="UV79" s="751"/>
      <c r="UW79" s="751"/>
      <c r="UX79" s="751"/>
      <c r="UY79" s="751"/>
      <c r="UZ79" s="751"/>
      <c r="VA79" s="751"/>
      <c r="VB79" s="751"/>
      <c r="VC79" s="751"/>
      <c r="VD79" s="751"/>
      <c r="VE79" s="751"/>
      <c r="VF79" s="751"/>
      <c r="VG79" s="751"/>
      <c r="VH79" s="751"/>
      <c r="VI79" s="751"/>
      <c r="VJ79" s="751"/>
      <c r="VK79" s="751"/>
      <c r="VL79" s="751"/>
      <c r="VM79" s="751"/>
      <c r="VN79" s="751"/>
      <c r="VO79" s="751"/>
      <c r="VP79" s="751"/>
      <c r="VQ79" s="751"/>
      <c r="VR79" s="751"/>
      <c r="VS79" s="751"/>
      <c r="VT79" s="751"/>
      <c r="VU79" s="751"/>
      <c r="VV79" s="751"/>
      <c r="VW79" s="751"/>
      <c r="VX79" s="751"/>
      <c r="VY79" s="751"/>
      <c r="VZ79" s="751"/>
      <c r="WA79" s="751"/>
      <c r="WB79" s="751"/>
      <c r="WC79" s="751"/>
      <c r="WD79" s="751"/>
      <c r="WE79" s="751"/>
      <c r="WF79" s="751"/>
      <c r="WG79" s="751"/>
      <c r="WH79" s="751"/>
      <c r="WI79" s="751"/>
      <c r="WJ79" s="751"/>
      <c r="WK79" s="751"/>
      <c r="WL79" s="751"/>
      <c r="WM79" s="751"/>
      <c r="WN79" s="751"/>
      <c r="WO79" s="751"/>
      <c r="WP79" s="751"/>
      <c r="WQ79" s="751"/>
      <c r="WR79" s="751"/>
      <c r="WS79" s="751"/>
      <c r="WT79" s="751"/>
      <c r="WU79" s="751"/>
      <c r="WV79" s="751"/>
      <c r="WW79" s="751"/>
      <c r="WX79" s="751"/>
      <c r="WY79" s="751"/>
      <c r="WZ79" s="751"/>
      <c r="XA79" s="751"/>
      <c r="XB79" s="751"/>
      <c r="XC79" s="751"/>
      <c r="XD79" s="751"/>
      <c r="XE79" s="751"/>
      <c r="XF79" s="751"/>
      <c r="XG79" s="751"/>
      <c r="XH79" s="751"/>
      <c r="XI79" s="751"/>
      <c r="XJ79" s="751"/>
      <c r="XK79" s="751"/>
      <c r="XL79" s="751"/>
      <c r="XM79" s="751"/>
      <c r="XN79" s="751"/>
      <c r="XO79" s="751"/>
      <c r="XP79" s="751"/>
      <c r="XQ79" s="751"/>
      <c r="XR79" s="751"/>
      <c r="XS79" s="751"/>
      <c r="XT79" s="751"/>
      <c r="XU79" s="751"/>
      <c r="XV79" s="751"/>
      <c r="XW79" s="751"/>
      <c r="XX79" s="751"/>
      <c r="XY79" s="751"/>
      <c r="XZ79" s="751"/>
      <c r="YA79" s="751"/>
      <c r="YB79" s="751"/>
      <c r="YC79" s="751"/>
      <c r="YD79" s="751"/>
      <c r="YE79" s="751"/>
      <c r="YF79" s="751"/>
      <c r="YG79" s="751"/>
      <c r="YH79" s="751"/>
      <c r="YI79" s="751"/>
      <c r="YJ79" s="751"/>
      <c r="YK79" s="751"/>
      <c r="YL79" s="751"/>
      <c r="YM79" s="751"/>
      <c r="YN79" s="751"/>
      <c r="YO79" s="751"/>
      <c r="YP79" s="751"/>
      <c r="YQ79" s="751"/>
      <c r="YR79" s="751"/>
      <c r="YS79" s="751"/>
      <c r="YT79" s="751"/>
      <c r="YU79" s="751"/>
      <c r="YV79" s="751"/>
      <c r="YW79" s="751"/>
      <c r="YX79" s="751"/>
      <c r="YY79" s="751"/>
      <c r="YZ79" s="751"/>
      <c r="ZA79" s="751"/>
      <c r="ZB79" s="751"/>
      <c r="ZC79" s="751"/>
      <c r="ZD79" s="751"/>
      <c r="ZE79" s="751"/>
      <c r="ZF79" s="751"/>
      <c r="ZG79" s="751"/>
      <c r="ZH79" s="751"/>
      <c r="ZI79" s="751"/>
      <c r="ZJ79" s="751"/>
      <c r="ZK79" s="751"/>
      <c r="ZL79" s="751"/>
      <c r="ZM79" s="751"/>
      <c r="ZN79" s="751"/>
      <c r="ZO79" s="751"/>
      <c r="ZP79" s="751"/>
      <c r="ZQ79" s="751"/>
      <c r="ZR79" s="751"/>
      <c r="ZS79" s="751"/>
      <c r="ZT79" s="751"/>
      <c r="ZU79" s="751"/>
      <c r="ZV79" s="751"/>
      <c r="ZW79" s="751"/>
      <c r="ZX79" s="751"/>
      <c r="ZY79" s="751"/>
      <c r="ZZ79" s="751"/>
      <c r="AAA79" s="751"/>
      <c r="AAB79" s="751"/>
      <c r="AAC79" s="751"/>
      <c r="AAD79" s="751"/>
      <c r="AAE79" s="751"/>
      <c r="AAF79" s="751"/>
      <c r="AAG79" s="751"/>
      <c r="AAH79" s="751"/>
      <c r="AAI79" s="751"/>
      <c r="AAJ79" s="751"/>
      <c r="AAK79" s="751"/>
      <c r="AAL79" s="751"/>
      <c r="AAM79" s="751"/>
      <c r="AAN79" s="751"/>
      <c r="AAO79" s="751"/>
      <c r="AAP79" s="751"/>
      <c r="AAQ79" s="751"/>
      <c r="AAR79" s="751"/>
      <c r="AAS79" s="751"/>
      <c r="AAT79" s="751"/>
      <c r="AAU79" s="751"/>
      <c r="AAV79" s="751"/>
      <c r="AAW79" s="751"/>
      <c r="AAX79" s="751"/>
      <c r="AAY79" s="751"/>
      <c r="AAZ79" s="751"/>
      <c r="ABA79" s="751"/>
      <c r="ABB79" s="751"/>
      <c r="ABC79" s="751"/>
      <c r="ABD79" s="751"/>
      <c r="ABE79" s="751"/>
      <c r="ABF79" s="751"/>
      <c r="ABG79" s="751"/>
      <c r="ABH79" s="751"/>
      <c r="ABI79" s="751"/>
      <c r="ABJ79" s="751"/>
      <c r="ABK79" s="751"/>
      <c r="ABL79" s="751"/>
      <c r="ABM79" s="751"/>
      <c r="ABN79" s="751"/>
      <c r="ABO79" s="751"/>
      <c r="ABP79" s="751"/>
      <c r="ABQ79" s="751"/>
      <c r="ABR79" s="751"/>
      <c r="ABS79" s="751"/>
      <c r="ABT79" s="751"/>
      <c r="ABU79" s="751"/>
      <c r="ABV79" s="751"/>
      <c r="ABW79" s="751"/>
      <c r="ABX79" s="751"/>
      <c r="ABY79" s="751"/>
      <c r="ABZ79" s="751"/>
      <c r="ACA79" s="751"/>
      <c r="ACB79" s="751"/>
      <c r="ACC79" s="751"/>
      <c r="ACD79" s="751"/>
      <c r="ACE79" s="751"/>
      <c r="ACF79" s="751"/>
      <c r="ACG79" s="751"/>
      <c r="ACH79" s="751"/>
      <c r="ACI79" s="751"/>
      <c r="ACJ79" s="751"/>
      <c r="ACK79" s="751"/>
      <c r="ACL79" s="751"/>
      <c r="ACM79" s="751"/>
      <c r="ACN79" s="751"/>
      <c r="ACO79" s="751"/>
      <c r="ACP79" s="751"/>
      <c r="ACQ79" s="751"/>
      <c r="ACR79" s="751"/>
      <c r="ACS79" s="751"/>
      <c r="ACT79" s="751"/>
      <c r="ACU79" s="751"/>
      <c r="ACV79" s="751"/>
      <c r="ACW79" s="751"/>
      <c r="ACX79" s="751"/>
      <c r="ACY79" s="751"/>
      <c r="ACZ79" s="751"/>
      <c r="ADA79" s="751"/>
      <c r="ADB79" s="751"/>
      <c r="ADC79" s="751"/>
      <c r="ADD79" s="751"/>
      <c r="ADE79" s="751"/>
      <c r="ADF79" s="751"/>
      <c r="ADG79" s="751"/>
      <c r="ADH79" s="751"/>
      <c r="ADI79" s="751"/>
      <c r="ADJ79" s="751"/>
      <c r="ADK79" s="751"/>
      <c r="ADL79" s="751"/>
      <c r="ADM79" s="751"/>
      <c r="ADN79" s="751"/>
      <c r="ADO79" s="751"/>
      <c r="ADP79" s="751"/>
      <c r="ADQ79" s="751"/>
      <c r="ADR79" s="751"/>
      <c r="ADS79" s="751"/>
      <c r="ADT79" s="751"/>
      <c r="ADU79" s="751"/>
      <c r="ADV79" s="751"/>
      <c r="ADW79" s="751"/>
      <c r="ADX79" s="751"/>
      <c r="ADY79" s="751"/>
      <c r="ADZ79" s="751"/>
      <c r="AEA79" s="751"/>
      <c r="AEB79" s="751"/>
      <c r="AEC79" s="751"/>
      <c r="AED79" s="751"/>
      <c r="AEE79" s="751"/>
      <c r="AEF79" s="751"/>
      <c r="AEG79" s="751"/>
      <c r="AEH79" s="751"/>
      <c r="AEI79" s="751"/>
      <c r="AEJ79" s="751"/>
      <c r="AEK79" s="751"/>
      <c r="AEL79" s="751"/>
      <c r="AEM79" s="751"/>
      <c r="AEN79" s="751"/>
      <c r="AEO79" s="751"/>
      <c r="AEP79" s="751"/>
      <c r="AEQ79" s="751"/>
      <c r="AER79" s="751"/>
      <c r="AES79" s="751"/>
      <c r="AET79" s="751"/>
      <c r="AEU79" s="751"/>
      <c r="AEV79" s="751"/>
      <c r="AEW79" s="751"/>
      <c r="AEX79" s="751"/>
      <c r="AEY79" s="751"/>
      <c r="AEZ79" s="751"/>
      <c r="AFA79" s="751"/>
      <c r="AFB79" s="751"/>
      <c r="AFC79" s="751"/>
      <c r="AFD79" s="751"/>
      <c r="AFE79" s="751"/>
      <c r="AFF79" s="751"/>
      <c r="AFG79" s="751"/>
      <c r="AFH79" s="751"/>
      <c r="AFI79" s="751"/>
      <c r="AFJ79" s="751"/>
      <c r="AFK79" s="751"/>
      <c r="AFL79" s="751"/>
      <c r="AFM79" s="751"/>
      <c r="AFN79" s="751"/>
      <c r="AFO79" s="751"/>
      <c r="AFP79" s="751"/>
      <c r="AFQ79" s="751"/>
      <c r="AFR79" s="751"/>
      <c r="AFS79" s="751"/>
      <c r="AFT79" s="751"/>
      <c r="AFU79" s="751"/>
      <c r="AFV79" s="751"/>
      <c r="AFW79" s="751"/>
      <c r="AFX79" s="751"/>
      <c r="AFY79" s="751"/>
      <c r="AFZ79" s="751"/>
      <c r="AGA79" s="751"/>
      <c r="AGB79" s="751"/>
      <c r="AGC79" s="751"/>
      <c r="AGD79" s="751"/>
      <c r="AGE79" s="751"/>
      <c r="AGF79" s="751"/>
      <c r="AGG79" s="751"/>
      <c r="AGH79" s="751"/>
      <c r="AGI79" s="751"/>
      <c r="AGJ79" s="751"/>
      <c r="AGK79" s="751"/>
      <c r="AGL79" s="751"/>
      <c r="AGM79" s="751"/>
      <c r="AGN79" s="751"/>
      <c r="AGO79" s="751"/>
      <c r="AGP79" s="751"/>
      <c r="AGQ79" s="751"/>
      <c r="AGR79" s="751"/>
      <c r="AGS79" s="751"/>
      <c r="AGT79" s="751"/>
      <c r="AGU79" s="751"/>
      <c r="AGV79" s="751"/>
      <c r="AGW79" s="751"/>
      <c r="AGX79" s="751"/>
      <c r="AGY79" s="751"/>
      <c r="AGZ79" s="751"/>
      <c r="AHA79" s="751"/>
      <c r="AHB79" s="751"/>
      <c r="AHC79" s="751"/>
      <c r="AHD79" s="751"/>
      <c r="AHE79" s="751"/>
      <c r="AHF79" s="751"/>
      <c r="AHG79" s="751"/>
      <c r="AHH79" s="751"/>
      <c r="AHI79" s="751"/>
      <c r="AHJ79" s="751"/>
      <c r="AHK79" s="751"/>
      <c r="AHL79" s="751"/>
      <c r="AHM79" s="751"/>
      <c r="AHN79" s="751"/>
      <c r="AHO79" s="751"/>
      <c r="AHP79" s="751"/>
      <c r="AHQ79" s="751"/>
      <c r="AHR79" s="751"/>
      <c r="AHS79" s="751"/>
      <c r="AHT79" s="751"/>
      <c r="AHU79" s="751"/>
      <c r="AHV79" s="751"/>
      <c r="AHW79" s="751"/>
      <c r="AHX79" s="751"/>
      <c r="AHY79" s="751"/>
      <c r="AHZ79" s="751"/>
      <c r="AIA79" s="751"/>
      <c r="AIB79" s="751"/>
      <c r="AIC79" s="751"/>
      <c r="AID79" s="751"/>
      <c r="AIE79" s="751"/>
      <c r="AIF79" s="751"/>
      <c r="AIG79" s="751"/>
      <c r="AIH79" s="751"/>
      <c r="AII79" s="751"/>
      <c r="AIJ79" s="751"/>
      <c r="AIK79" s="751"/>
      <c r="AIL79" s="751"/>
      <c r="AIM79" s="751"/>
      <c r="AIN79" s="751"/>
      <c r="AIO79" s="751"/>
      <c r="AIP79" s="751"/>
      <c r="AIQ79" s="751"/>
      <c r="AIR79" s="751"/>
      <c r="AIS79" s="751"/>
      <c r="AIT79" s="751"/>
      <c r="AIU79" s="751"/>
      <c r="AIV79" s="751"/>
      <c r="AIW79" s="751"/>
      <c r="AIX79" s="751"/>
      <c r="AIY79" s="751"/>
      <c r="AIZ79" s="751"/>
      <c r="AJA79" s="751"/>
      <c r="AJB79" s="751"/>
      <c r="AJC79" s="751"/>
      <c r="AJD79" s="751"/>
      <c r="AJE79" s="751"/>
      <c r="AJF79" s="751"/>
      <c r="AJG79" s="751"/>
      <c r="AJH79" s="751"/>
      <c r="AJI79" s="751"/>
      <c r="AJJ79" s="751"/>
      <c r="AJK79" s="751"/>
      <c r="AJL79" s="751"/>
      <c r="AJM79" s="751"/>
      <c r="AJN79" s="751"/>
      <c r="AJO79" s="751"/>
      <c r="AJP79" s="751"/>
      <c r="AJQ79" s="751"/>
      <c r="AJR79" s="751"/>
      <c r="AJS79" s="751"/>
      <c r="AJT79" s="751"/>
      <c r="AJU79" s="751"/>
      <c r="AJV79" s="751"/>
      <c r="AJW79" s="751"/>
      <c r="AJX79" s="751"/>
      <c r="AJY79" s="751"/>
      <c r="AJZ79" s="751"/>
      <c r="AKA79" s="751"/>
      <c r="AKB79" s="751"/>
      <c r="AKC79" s="751"/>
      <c r="AKD79" s="751"/>
      <c r="AKE79" s="751"/>
      <c r="AKF79" s="751"/>
      <c r="AKG79" s="751"/>
      <c r="AKH79" s="751"/>
      <c r="AKI79" s="751"/>
      <c r="AKJ79" s="751"/>
      <c r="AKK79" s="751"/>
      <c r="AKL79" s="751"/>
      <c r="AKM79" s="751"/>
      <c r="AKN79" s="751"/>
      <c r="AKO79" s="751"/>
      <c r="AKP79" s="751"/>
      <c r="AKQ79" s="751"/>
      <c r="AKR79" s="751"/>
      <c r="AKS79" s="751"/>
      <c r="AKT79" s="751"/>
      <c r="AKU79" s="751"/>
      <c r="AKV79" s="751"/>
      <c r="AKW79" s="751"/>
      <c r="AKX79" s="751"/>
      <c r="AKY79" s="751"/>
      <c r="AKZ79" s="751"/>
      <c r="ALA79" s="751"/>
      <c r="ALB79" s="751"/>
      <c r="ALC79" s="751"/>
      <c r="ALD79" s="751"/>
      <c r="ALE79" s="751"/>
      <c r="ALF79" s="751"/>
      <c r="ALG79" s="751"/>
      <c r="ALH79" s="751"/>
      <c r="ALI79" s="751"/>
      <c r="ALJ79" s="751"/>
      <c r="ALK79" s="751"/>
      <c r="ALL79" s="751"/>
      <c r="ALM79" s="751"/>
      <c r="ALN79" s="751"/>
      <c r="ALO79" s="751"/>
      <c r="ALP79" s="751"/>
      <c r="ALQ79" s="751"/>
      <c r="ALR79" s="751"/>
      <c r="ALS79" s="751"/>
      <c r="ALT79" s="751"/>
      <c r="ALU79" s="751"/>
      <c r="ALV79" s="751"/>
      <c r="ALW79" s="751"/>
      <c r="ALX79" s="751"/>
      <c r="ALY79" s="751"/>
      <c r="ALZ79" s="751"/>
      <c r="AMA79" s="751"/>
      <c r="AMB79" s="751"/>
      <c r="AMC79" s="751"/>
      <c r="AMD79" s="751"/>
    </row>
    <row r="80" spans="1:1018" s="224" customFormat="1" ht="13.5" customHeight="1">
      <c r="A80" s="225">
        <f t="shared" si="2"/>
        <v>72</v>
      </c>
      <c r="B80" s="217"/>
      <c r="C80" s="217" t="s">
        <v>264</v>
      </c>
      <c r="D80" s="217"/>
      <c r="E80" s="217"/>
      <c r="F80" s="217"/>
      <c r="G80" s="217"/>
      <c r="H80" s="741"/>
      <c r="I80" s="740" t="s">
        <v>1220</v>
      </c>
      <c r="J80" s="741" t="s">
        <v>1221</v>
      </c>
      <c r="K80" s="740"/>
      <c r="L80" s="741"/>
      <c r="M80" s="741"/>
      <c r="N80" s="741"/>
      <c r="O80" s="741"/>
      <c r="P80" s="252"/>
      <c r="Q80" s="741" t="s">
        <v>820</v>
      </c>
      <c r="R80" s="744"/>
      <c r="S80" s="748" t="s">
        <v>863</v>
      </c>
      <c r="T80" s="281" t="s">
        <v>864</v>
      </c>
      <c r="U80" s="741" t="s">
        <v>1222</v>
      </c>
      <c r="V80" s="745" t="s">
        <v>864</v>
      </c>
      <c r="W80" s="745"/>
      <c r="X80" s="745"/>
      <c r="Y80" s="232"/>
      <c r="Z80" s="746"/>
      <c r="AA80" s="741" t="s">
        <v>1223</v>
      </c>
      <c r="AB80" s="245" t="s">
        <v>1224</v>
      </c>
      <c r="AC80" s="741"/>
      <c r="AD80" s="742"/>
      <c r="AE80" s="742">
        <v>1</v>
      </c>
    </row>
    <row r="81" spans="1:1018" s="224" customFormat="1" ht="13.5" customHeight="1">
      <c r="A81" s="225">
        <f t="shared" si="2"/>
        <v>73</v>
      </c>
      <c r="B81" s="217"/>
      <c r="C81" s="217" t="s">
        <v>1660</v>
      </c>
      <c r="D81" s="217"/>
      <c r="E81" s="217"/>
      <c r="F81" s="217"/>
      <c r="G81" s="217"/>
      <c r="H81" s="741" t="s">
        <v>1225</v>
      </c>
      <c r="I81" s="740" t="s">
        <v>1226</v>
      </c>
      <c r="J81" s="741" t="s">
        <v>1227</v>
      </c>
      <c r="K81" s="740" t="s">
        <v>939</v>
      </c>
      <c r="L81" s="741" t="s">
        <v>1228</v>
      </c>
      <c r="M81" s="741" t="s">
        <v>1229</v>
      </c>
      <c r="N81" s="741"/>
      <c r="O81" s="741"/>
      <c r="P81" s="252"/>
      <c r="Q81" s="741" t="s">
        <v>817</v>
      </c>
      <c r="R81" s="744"/>
      <c r="S81" s="741" t="s">
        <v>863</v>
      </c>
      <c r="T81" s="742"/>
      <c r="U81" s="741"/>
      <c r="V81" s="745" t="s">
        <v>864</v>
      </c>
      <c r="W81" s="745" t="s">
        <v>864</v>
      </c>
      <c r="X81" s="745" t="s">
        <v>864</v>
      </c>
      <c r="Y81" s="232"/>
      <c r="Z81" s="746"/>
      <c r="AA81" s="741"/>
      <c r="AB81" s="747"/>
      <c r="AC81" s="741"/>
      <c r="AD81" s="742">
        <v>1</v>
      </c>
      <c r="AE81" s="742">
        <v>1</v>
      </c>
    </row>
    <row r="82" spans="1:1018" s="224" customFormat="1" ht="13.5" customHeight="1">
      <c r="A82" s="225">
        <f t="shared" si="2"/>
        <v>74</v>
      </c>
      <c r="B82" s="217" t="s">
        <v>1230</v>
      </c>
      <c r="C82" s="242"/>
      <c r="D82" s="241"/>
      <c r="E82" s="241"/>
      <c r="F82" s="241"/>
      <c r="G82" s="241"/>
      <c r="H82" s="741" t="s">
        <v>1661</v>
      </c>
      <c r="I82" s="740"/>
      <c r="J82" s="741" t="s">
        <v>1232</v>
      </c>
      <c r="K82" s="740" t="s">
        <v>1233</v>
      </c>
      <c r="L82" s="741"/>
      <c r="M82" s="741"/>
      <c r="N82" s="741"/>
      <c r="O82" s="741"/>
      <c r="P82" s="744"/>
      <c r="Q82" s="741" t="s">
        <v>817</v>
      </c>
      <c r="R82" s="744" t="s">
        <v>864</v>
      </c>
      <c r="S82" s="243" t="s">
        <v>1234</v>
      </c>
      <c r="T82" s="282"/>
      <c r="U82" s="741"/>
      <c r="V82" s="745" t="s">
        <v>864</v>
      </c>
      <c r="W82" s="745" t="s">
        <v>864</v>
      </c>
      <c r="X82" s="745" t="s">
        <v>864</v>
      </c>
      <c r="Y82" s="232"/>
      <c r="Z82" s="746"/>
      <c r="AA82" s="741"/>
      <c r="AB82" s="747"/>
      <c r="AC82" s="741"/>
      <c r="AD82" s="742">
        <v>1</v>
      </c>
      <c r="AE82" s="742">
        <v>1</v>
      </c>
    </row>
    <row r="83" spans="1:1018" s="231" customFormat="1" ht="13.5" customHeight="1">
      <c r="A83" s="225">
        <f t="shared" si="2"/>
        <v>75</v>
      </c>
      <c r="B83" s="217"/>
      <c r="C83" s="743" t="s">
        <v>1235</v>
      </c>
      <c r="D83" s="743"/>
      <c r="E83" s="743"/>
      <c r="F83" s="743"/>
      <c r="G83" s="743"/>
      <c r="H83" s="741" t="s">
        <v>1236</v>
      </c>
      <c r="I83" s="740" t="s">
        <v>1237</v>
      </c>
      <c r="J83" s="741" t="s">
        <v>1238</v>
      </c>
      <c r="K83" s="740" t="s">
        <v>1218</v>
      </c>
      <c r="L83" s="741"/>
      <c r="M83" s="741"/>
      <c r="N83" s="741"/>
      <c r="O83" s="741"/>
      <c r="P83" s="744">
        <v>1</v>
      </c>
      <c r="Q83" s="741" t="s">
        <v>820</v>
      </c>
      <c r="R83" s="744"/>
      <c r="S83" s="741" t="s">
        <v>863</v>
      </c>
      <c r="T83" s="742"/>
      <c r="U83" s="741"/>
      <c r="V83" s="745" t="s">
        <v>864</v>
      </c>
      <c r="W83" s="745"/>
      <c r="X83" s="745" t="s">
        <v>864</v>
      </c>
      <c r="Y83" s="232"/>
      <c r="Z83" s="746"/>
      <c r="AA83" s="741"/>
      <c r="AB83" s="747"/>
      <c r="AC83" s="741"/>
      <c r="AD83" s="742">
        <v>1</v>
      </c>
      <c r="AE83" s="742">
        <v>1</v>
      </c>
      <c r="AF83" s="751"/>
      <c r="AG83" s="751"/>
      <c r="AH83" s="751"/>
      <c r="AI83" s="751"/>
      <c r="AJ83" s="751"/>
      <c r="AK83" s="751"/>
      <c r="AL83" s="751"/>
      <c r="AM83" s="751"/>
      <c r="AN83" s="751"/>
      <c r="AO83" s="751"/>
      <c r="AP83" s="751"/>
      <c r="AQ83" s="751"/>
      <c r="AR83" s="751"/>
      <c r="AS83" s="751"/>
      <c r="AT83" s="751"/>
      <c r="AU83" s="751"/>
      <c r="AV83" s="751"/>
      <c r="AW83" s="751"/>
      <c r="AX83" s="751"/>
      <c r="AY83" s="751"/>
      <c r="AZ83" s="751"/>
      <c r="BA83" s="751"/>
      <c r="BB83" s="751"/>
      <c r="BC83" s="751"/>
      <c r="BD83" s="751"/>
      <c r="BE83" s="751"/>
      <c r="BF83" s="751"/>
      <c r="BG83" s="751"/>
      <c r="BH83" s="751"/>
      <c r="BI83" s="751"/>
      <c r="BJ83" s="751"/>
      <c r="BK83" s="751"/>
      <c r="BL83" s="751"/>
      <c r="BM83" s="751"/>
      <c r="BN83" s="751"/>
      <c r="BO83" s="751"/>
      <c r="BP83" s="751"/>
      <c r="BQ83" s="751"/>
      <c r="BR83" s="751"/>
      <c r="BS83" s="751"/>
      <c r="BT83" s="751"/>
      <c r="BU83" s="751"/>
      <c r="BV83" s="751"/>
      <c r="BW83" s="751"/>
      <c r="BX83" s="751"/>
      <c r="BY83" s="751"/>
      <c r="BZ83" s="751"/>
      <c r="CA83" s="751"/>
      <c r="CB83" s="751"/>
      <c r="CC83" s="751"/>
      <c r="CD83" s="751"/>
      <c r="CE83" s="751"/>
      <c r="CF83" s="751"/>
      <c r="CG83" s="751"/>
      <c r="CH83" s="751"/>
      <c r="CI83" s="751"/>
      <c r="CJ83" s="751"/>
      <c r="CK83" s="751"/>
      <c r="CL83" s="751"/>
      <c r="CM83" s="751"/>
      <c r="CN83" s="751"/>
      <c r="CO83" s="751"/>
      <c r="CP83" s="751"/>
      <c r="CQ83" s="751"/>
      <c r="CR83" s="751"/>
      <c r="CS83" s="751"/>
      <c r="CT83" s="751"/>
      <c r="CU83" s="751"/>
      <c r="CV83" s="751"/>
      <c r="CW83" s="751"/>
      <c r="CX83" s="751"/>
      <c r="CY83" s="751"/>
      <c r="CZ83" s="751"/>
      <c r="DA83" s="751"/>
      <c r="DB83" s="751"/>
      <c r="DC83" s="751"/>
      <c r="DD83" s="751"/>
      <c r="DE83" s="751"/>
      <c r="DF83" s="751"/>
      <c r="DG83" s="751"/>
      <c r="DH83" s="751"/>
      <c r="DI83" s="751"/>
      <c r="DJ83" s="751"/>
      <c r="DK83" s="751"/>
      <c r="DL83" s="751"/>
      <c r="DM83" s="751"/>
      <c r="DN83" s="751"/>
      <c r="DO83" s="751"/>
      <c r="DP83" s="751"/>
      <c r="DQ83" s="751"/>
      <c r="DR83" s="751"/>
      <c r="DS83" s="751"/>
      <c r="DT83" s="751"/>
      <c r="DU83" s="751"/>
      <c r="DV83" s="751"/>
      <c r="DW83" s="751"/>
      <c r="DX83" s="751"/>
      <c r="DY83" s="751"/>
      <c r="DZ83" s="751"/>
      <c r="EA83" s="751"/>
      <c r="EB83" s="751"/>
      <c r="EC83" s="751"/>
      <c r="ED83" s="751"/>
      <c r="EE83" s="751"/>
      <c r="EF83" s="751"/>
      <c r="EG83" s="751"/>
      <c r="EH83" s="751"/>
      <c r="EI83" s="751"/>
      <c r="EJ83" s="751"/>
      <c r="EK83" s="751"/>
      <c r="EL83" s="751"/>
      <c r="EM83" s="751"/>
      <c r="EN83" s="751"/>
      <c r="EO83" s="751"/>
      <c r="EP83" s="751"/>
      <c r="EQ83" s="751"/>
      <c r="ER83" s="751"/>
      <c r="ES83" s="751"/>
      <c r="ET83" s="751"/>
      <c r="EU83" s="751"/>
      <c r="EV83" s="751"/>
      <c r="EW83" s="751"/>
      <c r="EX83" s="751"/>
      <c r="EY83" s="751"/>
      <c r="EZ83" s="751"/>
      <c r="FA83" s="751"/>
      <c r="FB83" s="751"/>
      <c r="FC83" s="751"/>
      <c r="FD83" s="751"/>
      <c r="FE83" s="751"/>
      <c r="FF83" s="751"/>
      <c r="FG83" s="751"/>
      <c r="FH83" s="751"/>
      <c r="FI83" s="751"/>
      <c r="FJ83" s="751"/>
      <c r="FK83" s="751"/>
      <c r="FL83" s="751"/>
      <c r="FM83" s="751"/>
      <c r="FN83" s="751"/>
      <c r="FO83" s="751"/>
      <c r="FP83" s="751"/>
      <c r="FQ83" s="751"/>
      <c r="FR83" s="751"/>
      <c r="FS83" s="751"/>
      <c r="FT83" s="751"/>
      <c r="FU83" s="751"/>
      <c r="FV83" s="751"/>
      <c r="FW83" s="751"/>
      <c r="FX83" s="751"/>
      <c r="FY83" s="751"/>
      <c r="FZ83" s="751"/>
      <c r="GA83" s="751"/>
      <c r="GB83" s="751"/>
      <c r="GC83" s="751"/>
      <c r="GD83" s="751"/>
      <c r="GE83" s="751"/>
      <c r="GF83" s="751"/>
      <c r="GG83" s="751"/>
      <c r="GH83" s="751"/>
      <c r="GI83" s="751"/>
      <c r="GJ83" s="751"/>
      <c r="GK83" s="751"/>
      <c r="GL83" s="751"/>
      <c r="GM83" s="751"/>
      <c r="GN83" s="751"/>
      <c r="GO83" s="751"/>
      <c r="GP83" s="751"/>
      <c r="GQ83" s="751"/>
      <c r="GR83" s="751"/>
      <c r="GS83" s="751"/>
      <c r="GT83" s="751"/>
      <c r="GU83" s="751"/>
      <c r="GV83" s="751"/>
      <c r="GW83" s="751"/>
      <c r="GX83" s="751"/>
      <c r="GY83" s="751"/>
      <c r="GZ83" s="751"/>
      <c r="HA83" s="751"/>
      <c r="HB83" s="751"/>
      <c r="HC83" s="751"/>
      <c r="HD83" s="751"/>
      <c r="HE83" s="751"/>
      <c r="HF83" s="751"/>
      <c r="HG83" s="751"/>
      <c r="HH83" s="751"/>
      <c r="HI83" s="751"/>
      <c r="HJ83" s="751"/>
      <c r="HK83" s="751"/>
      <c r="HL83" s="751"/>
      <c r="HM83" s="751"/>
      <c r="HN83" s="751"/>
      <c r="HO83" s="751"/>
      <c r="HP83" s="751"/>
      <c r="HQ83" s="751"/>
      <c r="HR83" s="751"/>
      <c r="HS83" s="751"/>
      <c r="HT83" s="751"/>
      <c r="HU83" s="751"/>
      <c r="HV83" s="751"/>
      <c r="HW83" s="751"/>
      <c r="HX83" s="751"/>
      <c r="HY83" s="751"/>
      <c r="HZ83" s="751"/>
      <c r="IA83" s="751"/>
      <c r="IB83" s="751"/>
      <c r="IC83" s="751"/>
      <c r="ID83" s="751"/>
      <c r="IE83" s="751"/>
      <c r="IF83" s="751"/>
      <c r="IG83" s="751"/>
      <c r="IH83" s="751"/>
      <c r="II83" s="751"/>
      <c r="IJ83" s="751"/>
      <c r="IK83" s="751"/>
      <c r="IL83" s="751"/>
      <c r="IM83" s="751"/>
      <c r="IN83" s="751"/>
      <c r="IO83" s="751"/>
      <c r="IP83" s="751"/>
      <c r="IQ83" s="751"/>
      <c r="IR83" s="751"/>
      <c r="IS83" s="751"/>
      <c r="IT83" s="751"/>
      <c r="IU83" s="751"/>
      <c r="IV83" s="751"/>
      <c r="IW83" s="751"/>
      <c r="IX83" s="751"/>
      <c r="IY83" s="751"/>
      <c r="IZ83" s="751"/>
      <c r="JA83" s="751"/>
      <c r="JB83" s="751"/>
      <c r="JC83" s="751"/>
      <c r="JD83" s="751"/>
      <c r="JE83" s="751"/>
      <c r="JF83" s="751"/>
      <c r="JG83" s="751"/>
      <c r="JH83" s="751"/>
      <c r="JI83" s="751"/>
      <c r="JJ83" s="751"/>
      <c r="JK83" s="751"/>
      <c r="JL83" s="751"/>
      <c r="JM83" s="751"/>
      <c r="JN83" s="751"/>
      <c r="JO83" s="751"/>
      <c r="JP83" s="751"/>
      <c r="JQ83" s="751"/>
      <c r="JR83" s="751"/>
      <c r="JS83" s="751"/>
      <c r="JT83" s="751"/>
      <c r="JU83" s="751"/>
      <c r="JV83" s="751"/>
      <c r="JW83" s="751"/>
      <c r="JX83" s="751"/>
      <c r="JY83" s="751"/>
      <c r="JZ83" s="751"/>
      <c r="KA83" s="751"/>
      <c r="KB83" s="751"/>
      <c r="KC83" s="751"/>
      <c r="KD83" s="751"/>
      <c r="KE83" s="751"/>
      <c r="KF83" s="751"/>
      <c r="KG83" s="751"/>
      <c r="KH83" s="751"/>
      <c r="KI83" s="751"/>
      <c r="KJ83" s="751"/>
      <c r="KK83" s="751"/>
      <c r="KL83" s="751"/>
      <c r="KM83" s="751"/>
      <c r="KN83" s="751"/>
      <c r="KO83" s="751"/>
      <c r="KP83" s="751"/>
      <c r="KQ83" s="751"/>
      <c r="KR83" s="751"/>
      <c r="KS83" s="751"/>
      <c r="KT83" s="751"/>
      <c r="KU83" s="751"/>
      <c r="KV83" s="751"/>
      <c r="KW83" s="751"/>
      <c r="KX83" s="751"/>
      <c r="KY83" s="751"/>
      <c r="KZ83" s="751"/>
      <c r="LA83" s="751"/>
      <c r="LB83" s="751"/>
      <c r="LC83" s="751"/>
      <c r="LD83" s="751"/>
      <c r="LE83" s="751"/>
      <c r="LF83" s="751"/>
      <c r="LG83" s="751"/>
      <c r="LH83" s="751"/>
      <c r="LI83" s="751"/>
      <c r="LJ83" s="751"/>
      <c r="LK83" s="751"/>
      <c r="LL83" s="751"/>
      <c r="LM83" s="751"/>
      <c r="LN83" s="751"/>
      <c r="LO83" s="751"/>
      <c r="LP83" s="751"/>
      <c r="LQ83" s="751"/>
      <c r="LR83" s="751"/>
      <c r="LS83" s="751"/>
      <c r="LT83" s="751"/>
      <c r="LU83" s="751"/>
      <c r="LV83" s="751"/>
      <c r="LW83" s="751"/>
      <c r="LX83" s="751"/>
      <c r="LY83" s="751"/>
      <c r="LZ83" s="751"/>
      <c r="MA83" s="751"/>
      <c r="MB83" s="751"/>
      <c r="MC83" s="751"/>
      <c r="MD83" s="751"/>
      <c r="ME83" s="751"/>
      <c r="MF83" s="751"/>
      <c r="MG83" s="751"/>
      <c r="MH83" s="751"/>
      <c r="MI83" s="751"/>
      <c r="MJ83" s="751"/>
      <c r="MK83" s="751"/>
      <c r="ML83" s="751"/>
      <c r="MM83" s="751"/>
      <c r="MN83" s="751"/>
      <c r="MO83" s="751"/>
      <c r="MP83" s="751"/>
      <c r="MQ83" s="751"/>
      <c r="MR83" s="751"/>
      <c r="MS83" s="751"/>
      <c r="MT83" s="751"/>
      <c r="MU83" s="751"/>
      <c r="MV83" s="751"/>
      <c r="MW83" s="751"/>
      <c r="MX83" s="751"/>
      <c r="MY83" s="751"/>
      <c r="MZ83" s="751"/>
      <c r="NA83" s="751"/>
      <c r="NB83" s="751"/>
      <c r="NC83" s="751"/>
      <c r="ND83" s="751"/>
      <c r="NE83" s="751"/>
      <c r="NF83" s="751"/>
      <c r="NG83" s="751"/>
      <c r="NH83" s="751"/>
      <c r="NI83" s="751"/>
      <c r="NJ83" s="751"/>
      <c r="NK83" s="751"/>
      <c r="NL83" s="751"/>
      <c r="NM83" s="751"/>
      <c r="NN83" s="751"/>
      <c r="NO83" s="751"/>
      <c r="NP83" s="751"/>
      <c r="NQ83" s="751"/>
      <c r="NR83" s="751"/>
      <c r="NS83" s="751"/>
      <c r="NT83" s="751"/>
      <c r="NU83" s="751"/>
      <c r="NV83" s="751"/>
      <c r="NW83" s="751"/>
      <c r="NX83" s="751"/>
      <c r="NY83" s="751"/>
      <c r="NZ83" s="751"/>
      <c r="OA83" s="751"/>
      <c r="OB83" s="751"/>
      <c r="OC83" s="751"/>
      <c r="OD83" s="751"/>
      <c r="OE83" s="751"/>
      <c r="OF83" s="751"/>
      <c r="OG83" s="751"/>
      <c r="OH83" s="751"/>
      <c r="OI83" s="751"/>
      <c r="OJ83" s="751"/>
      <c r="OK83" s="751"/>
      <c r="OL83" s="751"/>
      <c r="OM83" s="751"/>
      <c r="ON83" s="751"/>
      <c r="OO83" s="751"/>
      <c r="OP83" s="751"/>
      <c r="OQ83" s="751"/>
      <c r="OR83" s="751"/>
      <c r="OS83" s="751"/>
      <c r="OT83" s="751"/>
      <c r="OU83" s="751"/>
      <c r="OV83" s="751"/>
      <c r="OW83" s="751"/>
      <c r="OX83" s="751"/>
      <c r="OY83" s="751"/>
      <c r="OZ83" s="751"/>
      <c r="PA83" s="751"/>
      <c r="PB83" s="751"/>
      <c r="PC83" s="751"/>
      <c r="PD83" s="751"/>
      <c r="PE83" s="751"/>
      <c r="PF83" s="751"/>
      <c r="PG83" s="751"/>
      <c r="PH83" s="751"/>
      <c r="PI83" s="751"/>
      <c r="PJ83" s="751"/>
      <c r="PK83" s="751"/>
      <c r="PL83" s="751"/>
      <c r="PM83" s="751"/>
      <c r="PN83" s="751"/>
      <c r="PO83" s="751"/>
      <c r="PP83" s="751"/>
      <c r="PQ83" s="751"/>
      <c r="PR83" s="751"/>
      <c r="PS83" s="751"/>
      <c r="PT83" s="751"/>
      <c r="PU83" s="751"/>
      <c r="PV83" s="751"/>
      <c r="PW83" s="751"/>
      <c r="PX83" s="751"/>
      <c r="PY83" s="751"/>
      <c r="PZ83" s="751"/>
      <c r="QA83" s="751"/>
      <c r="QB83" s="751"/>
      <c r="QC83" s="751"/>
      <c r="QD83" s="751"/>
      <c r="QE83" s="751"/>
      <c r="QF83" s="751"/>
      <c r="QG83" s="751"/>
      <c r="QH83" s="751"/>
      <c r="QI83" s="751"/>
      <c r="QJ83" s="751"/>
      <c r="QK83" s="751"/>
      <c r="QL83" s="751"/>
      <c r="QM83" s="751"/>
      <c r="QN83" s="751"/>
      <c r="QO83" s="751"/>
      <c r="QP83" s="751"/>
      <c r="QQ83" s="751"/>
      <c r="QR83" s="751"/>
      <c r="QS83" s="751"/>
      <c r="QT83" s="751"/>
      <c r="QU83" s="751"/>
      <c r="QV83" s="751"/>
      <c r="QW83" s="751"/>
      <c r="QX83" s="751"/>
      <c r="QY83" s="751"/>
      <c r="QZ83" s="751"/>
      <c r="RA83" s="751"/>
      <c r="RB83" s="751"/>
      <c r="RC83" s="751"/>
      <c r="RD83" s="751"/>
      <c r="RE83" s="751"/>
      <c r="RF83" s="751"/>
      <c r="RG83" s="751"/>
      <c r="RH83" s="751"/>
      <c r="RI83" s="751"/>
      <c r="RJ83" s="751"/>
      <c r="RK83" s="751"/>
      <c r="RL83" s="751"/>
      <c r="RM83" s="751"/>
      <c r="RN83" s="751"/>
      <c r="RO83" s="751"/>
      <c r="RP83" s="751"/>
      <c r="RQ83" s="751"/>
      <c r="RR83" s="751"/>
      <c r="RS83" s="751"/>
      <c r="RT83" s="751"/>
      <c r="RU83" s="751"/>
      <c r="RV83" s="751"/>
      <c r="RW83" s="751"/>
      <c r="RX83" s="751"/>
      <c r="RY83" s="751"/>
      <c r="RZ83" s="751"/>
      <c r="SA83" s="751"/>
      <c r="SB83" s="751"/>
      <c r="SC83" s="751"/>
      <c r="SD83" s="751"/>
      <c r="SE83" s="751"/>
      <c r="SF83" s="751"/>
      <c r="SG83" s="751"/>
      <c r="SH83" s="751"/>
      <c r="SI83" s="751"/>
      <c r="SJ83" s="751"/>
      <c r="SK83" s="751"/>
      <c r="SL83" s="751"/>
      <c r="SM83" s="751"/>
      <c r="SN83" s="751"/>
      <c r="SO83" s="751"/>
      <c r="SP83" s="751"/>
      <c r="SQ83" s="751"/>
      <c r="SR83" s="751"/>
      <c r="SS83" s="751"/>
      <c r="ST83" s="751"/>
      <c r="SU83" s="751"/>
      <c r="SV83" s="751"/>
      <c r="SW83" s="751"/>
      <c r="SX83" s="751"/>
      <c r="SY83" s="751"/>
      <c r="SZ83" s="751"/>
      <c r="TA83" s="751"/>
      <c r="TB83" s="751"/>
      <c r="TC83" s="751"/>
      <c r="TD83" s="751"/>
      <c r="TE83" s="751"/>
      <c r="TF83" s="751"/>
      <c r="TG83" s="751"/>
      <c r="TH83" s="751"/>
      <c r="TI83" s="751"/>
      <c r="TJ83" s="751"/>
      <c r="TK83" s="751"/>
      <c r="TL83" s="751"/>
      <c r="TM83" s="751"/>
      <c r="TN83" s="751"/>
      <c r="TO83" s="751"/>
      <c r="TP83" s="751"/>
      <c r="TQ83" s="751"/>
      <c r="TR83" s="751"/>
      <c r="TS83" s="751"/>
      <c r="TT83" s="751"/>
      <c r="TU83" s="751"/>
      <c r="TV83" s="751"/>
      <c r="TW83" s="751"/>
      <c r="TX83" s="751"/>
      <c r="TY83" s="751"/>
      <c r="TZ83" s="751"/>
      <c r="UA83" s="751"/>
      <c r="UB83" s="751"/>
      <c r="UC83" s="751"/>
      <c r="UD83" s="751"/>
      <c r="UE83" s="751"/>
      <c r="UF83" s="751"/>
      <c r="UG83" s="751"/>
      <c r="UH83" s="751"/>
      <c r="UI83" s="751"/>
      <c r="UJ83" s="751"/>
      <c r="UK83" s="751"/>
      <c r="UL83" s="751"/>
      <c r="UM83" s="751"/>
      <c r="UN83" s="751"/>
      <c r="UO83" s="751"/>
      <c r="UP83" s="751"/>
      <c r="UQ83" s="751"/>
      <c r="UR83" s="751"/>
      <c r="US83" s="751"/>
      <c r="UT83" s="751"/>
      <c r="UU83" s="751"/>
      <c r="UV83" s="751"/>
      <c r="UW83" s="751"/>
      <c r="UX83" s="751"/>
      <c r="UY83" s="751"/>
      <c r="UZ83" s="751"/>
      <c r="VA83" s="751"/>
      <c r="VB83" s="751"/>
      <c r="VC83" s="751"/>
      <c r="VD83" s="751"/>
      <c r="VE83" s="751"/>
      <c r="VF83" s="751"/>
      <c r="VG83" s="751"/>
      <c r="VH83" s="751"/>
      <c r="VI83" s="751"/>
      <c r="VJ83" s="751"/>
      <c r="VK83" s="751"/>
      <c r="VL83" s="751"/>
      <c r="VM83" s="751"/>
      <c r="VN83" s="751"/>
      <c r="VO83" s="751"/>
      <c r="VP83" s="751"/>
      <c r="VQ83" s="751"/>
      <c r="VR83" s="751"/>
      <c r="VS83" s="751"/>
      <c r="VT83" s="751"/>
      <c r="VU83" s="751"/>
      <c r="VV83" s="751"/>
      <c r="VW83" s="751"/>
      <c r="VX83" s="751"/>
      <c r="VY83" s="751"/>
      <c r="VZ83" s="751"/>
      <c r="WA83" s="751"/>
      <c r="WB83" s="751"/>
      <c r="WC83" s="751"/>
      <c r="WD83" s="751"/>
      <c r="WE83" s="751"/>
      <c r="WF83" s="751"/>
      <c r="WG83" s="751"/>
      <c r="WH83" s="751"/>
      <c r="WI83" s="751"/>
      <c r="WJ83" s="751"/>
      <c r="WK83" s="751"/>
      <c r="WL83" s="751"/>
      <c r="WM83" s="751"/>
      <c r="WN83" s="751"/>
      <c r="WO83" s="751"/>
      <c r="WP83" s="751"/>
      <c r="WQ83" s="751"/>
      <c r="WR83" s="751"/>
      <c r="WS83" s="751"/>
      <c r="WT83" s="751"/>
      <c r="WU83" s="751"/>
      <c r="WV83" s="751"/>
      <c r="WW83" s="751"/>
      <c r="WX83" s="751"/>
      <c r="WY83" s="751"/>
      <c r="WZ83" s="751"/>
      <c r="XA83" s="751"/>
      <c r="XB83" s="751"/>
      <c r="XC83" s="751"/>
      <c r="XD83" s="751"/>
      <c r="XE83" s="751"/>
      <c r="XF83" s="751"/>
      <c r="XG83" s="751"/>
      <c r="XH83" s="751"/>
      <c r="XI83" s="751"/>
      <c r="XJ83" s="751"/>
      <c r="XK83" s="751"/>
      <c r="XL83" s="751"/>
      <c r="XM83" s="751"/>
      <c r="XN83" s="751"/>
      <c r="XO83" s="751"/>
      <c r="XP83" s="751"/>
      <c r="XQ83" s="751"/>
      <c r="XR83" s="751"/>
      <c r="XS83" s="751"/>
      <c r="XT83" s="751"/>
      <c r="XU83" s="751"/>
      <c r="XV83" s="751"/>
      <c r="XW83" s="751"/>
      <c r="XX83" s="751"/>
      <c r="XY83" s="751"/>
      <c r="XZ83" s="751"/>
      <c r="YA83" s="751"/>
      <c r="YB83" s="751"/>
      <c r="YC83" s="751"/>
      <c r="YD83" s="751"/>
      <c r="YE83" s="751"/>
      <c r="YF83" s="751"/>
      <c r="YG83" s="751"/>
      <c r="YH83" s="751"/>
      <c r="YI83" s="751"/>
      <c r="YJ83" s="751"/>
      <c r="YK83" s="751"/>
      <c r="YL83" s="751"/>
      <c r="YM83" s="751"/>
      <c r="YN83" s="751"/>
      <c r="YO83" s="751"/>
      <c r="YP83" s="751"/>
      <c r="YQ83" s="751"/>
      <c r="YR83" s="751"/>
      <c r="YS83" s="751"/>
      <c r="YT83" s="751"/>
      <c r="YU83" s="751"/>
      <c r="YV83" s="751"/>
      <c r="YW83" s="751"/>
      <c r="YX83" s="751"/>
      <c r="YY83" s="751"/>
      <c r="YZ83" s="751"/>
      <c r="ZA83" s="751"/>
      <c r="ZB83" s="751"/>
      <c r="ZC83" s="751"/>
      <c r="ZD83" s="751"/>
      <c r="ZE83" s="751"/>
      <c r="ZF83" s="751"/>
      <c r="ZG83" s="751"/>
      <c r="ZH83" s="751"/>
      <c r="ZI83" s="751"/>
      <c r="ZJ83" s="751"/>
      <c r="ZK83" s="751"/>
      <c r="ZL83" s="751"/>
      <c r="ZM83" s="751"/>
      <c r="ZN83" s="751"/>
      <c r="ZO83" s="751"/>
      <c r="ZP83" s="751"/>
      <c r="ZQ83" s="751"/>
      <c r="ZR83" s="751"/>
      <c r="ZS83" s="751"/>
      <c r="ZT83" s="751"/>
      <c r="ZU83" s="751"/>
      <c r="ZV83" s="751"/>
      <c r="ZW83" s="751"/>
      <c r="ZX83" s="751"/>
      <c r="ZY83" s="751"/>
      <c r="ZZ83" s="751"/>
      <c r="AAA83" s="751"/>
      <c r="AAB83" s="751"/>
      <c r="AAC83" s="751"/>
      <c r="AAD83" s="751"/>
      <c r="AAE83" s="751"/>
      <c r="AAF83" s="751"/>
      <c r="AAG83" s="751"/>
      <c r="AAH83" s="751"/>
      <c r="AAI83" s="751"/>
      <c r="AAJ83" s="751"/>
      <c r="AAK83" s="751"/>
      <c r="AAL83" s="751"/>
      <c r="AAM83" s="751"/>
      <c r="AAN83" s="751"/>
      <c r="AAO83" s="751"/>
      <c r="AAP83" s="751"/>
      <c r="AAQ83" s="751"/>
      <c r="AAR83" s="751"/>
      <c r="AAS83" s="751"/>
      <c r="AAT83" s="751"/>
      <c r="AAU83" s="751"/>
      <c r="AAV83" s="751"/>
      <c r="AAW83" s="751"/>
      <c r="AAX83" s="751"/>
      <c r="AAY83" s="751"/>
      <c r="AAZ83" s="751"/>
      <c r="ABA83" s="751"/>
      <c r="ABB83" s="751"/>
      <c r="ABC83" s="751"/>
      <c r="ABD83" s="751"/>
      <c r="ABE83" s="751"/>
      <c r="ABF83" s="751"/>
      <c r="ABG83" s="751"/>
      <c r="ABH83" s="751"/>
      <c r="ABI83" s="751"/>
      <c r="ABJ83" s="751"/>
      <c r="ABK83" s="751"/>
      <c r="ABL83" s="751"/>
      <c r="ABM83" s="751"/>
      <c r="ABN83" s="751"/>
      <c r="ABO83" s="751"/>
      <c r="ABP83" s="751"/>
      <c r="ABQ83" s="751"/>
      <c r="ABR83" s="751"/>
      <c r="ABS83" s="751"/>
      <c r="ABT83" s="751"/>
      <c r="ABU83" s="751"/>
      <c r="ABV83" s="751"/>
      <c r="ABW83" s="751"/>
      <c r="ABX83" s="751"/>
      <c r="ABY83" s="751"/>
      <c r="ABZ83" s="751"/>
      <c r="ACA83" s="751"/>
      <c r="ACB83" s="751"/>
      <c r="ACC83" s="751"/>
      <c r="ACD83" s="751"/>
      <c r="ACE83" s="751"/>
      <c r="ACF83" s="751"/>
      <c r="ACG83" s="751"/>
      <c r="ACH83" s="751"/>
      <c r="ACI83" s="751"/>
      <c r="ACJ83" s="751"/>
      <c r="ACK83" s="751"/>
      <c r="ACL83" s="751"/>
      <c r="ACM83" s="751"/>
      <c r="ACN83" s="751"/>
      <c r="ACO83" s="751"/>
      <c r="ACP83" s="751"/>
      <c r="ACQ83" s="751"/>
      <c r="ACR83" s="751"/>
      <c r="ACS83" s="751"/>
      <c r="ACT83" s="751"/>
      <c r="ACU83" s="751"/>
      <c r="ACV83" s="751"/>
      <c r="ACW83" s="751"/>
      <c r="ACX83" s="751"/>
      <c r="ACY83" s="751"/>
      <c r="ACZ83" s="751"/>
      <c r="ADA83" s="751"/>
      <c r="ADB83" s="751"/>
      <c r="ADC83" s="751"/>
      <c r="ADD83" s="751"/>
      <c r="ADE83" s="751"/>
      <c r="ADF83" s="751"/>
      <c r="ADG83" s="751"/>
      <c r="ADH83" s="751"/>
      <c r="ADI83" s="751"/>
      <c r="ADJ83" s="751"/>
      <c r="ADK83" s="751"/>
      <c r="ADL83" s="751"/>
      <c r="ADM83" s="751"/>
      <c r="ADN83" s="751"/>
      <c r="ADO83" s="751"/>
      <c r="ADP83" s="751"/>
      <c r="ADQ83" s="751"/>
      <c r="ADR83" s="751"/>
      <c r="ADS83" s="751"/>
      <c r="ADT83" s="751"/>
      <c r="ADU83" s="751"/>
      <c r="ADV83" s="751"/>
      <c r="ADW83" s="751"/>
      <c r="ADX83" s="751"/>
      <c r="ADY83" s="751"/>
      <c r="ADZ83" s="751"/>
      <c r="AEA83" s="751"/>
      <c r="AEB83" s="751"/>
      <c r="AEC83" s="751"/>
      <c r="AED83" s="751"/>
      <c r="AEE83" s="751"/>
      <c r="AEF83" s="751"/>
      <c r="AEG83" s="751"/>
      <c r="AEH83" s="751"/>
      <c r="AEI83" s="751"/>
      <c r="AEJ83" s="751"/>
      <c r="AEK83" s="751"/>
      <c r="AEL83" s="751"/>
      <c r="AEM83" s="751"/>
      <c r="AEN83" s="751"/>
      <c r="AEO83" s="751"/>
      <c r="AEP83" s="751"/>
      <c r="AEQ83" s="751"/>
      <c r="AER83" s="751"/>
      <c r="AES83" s="751"/>
      <c r="AET83" s="751"/>
      <c r="AEU83" s="751"/>
      <c r="AEV83" s="751"/>
      <c r="AEW83" s="751"/>
      <c r="AEX83" s="751"/>
      <c r="AEY83" s="751"/>
      <c r="AEZ83" s="751"/>
      <c r="AFA83" s="751"/>
      <c r="AFB83" s="751"/>
      <c r="AFC83" s="751"/>
      <c r="AFD83" s="751"/>
      <c r="AFE83" s="751"/>
      <c r="AFF83" s="751"/>
      <c r="AFG83" s="751"/>
      <c r="AFH83" s="751"/>
      <c r="AFI83" s="751"/>
      <c r="AFJ83" s="751"/>
      <c r="AFK83" s="751"/>
      <c r="AFL83" s="751"/>
      <c r="AFM83" s="751"/>
      <c r="AFN83" s="751"/>
      <c r="AFO83" s="751"/>
      <c r="AFP83" s="751"/>
      <c r="AFQ83" s="751"/>
      <c r="AFR83" s="751"/>
      <c r="AFS83" s="751"/>
      <c r="AFT83" s="751"/>
      <c r="AFU83" s="751"/>
      <c r="AFV83" s="751"/>
      <c r="AFW83" s="751"/>
      <c r="AFX83" s="751"/>
      <c r="AFY83" s="751"/>
      <c r="AFZ83" s="751"/>
      <c r="AGA83" s="751"/>
      <c r="AGB83" s="751"/>
      <c r="AGC83" s="751"/>
      <c r="AGD83" s="751"/>
      <c r="AGE83" s="751"/>
      <c r="AGF83" s="751"/>
      <c r="AGG83" s="751"/>
      <c r="AGH83" s="751"/>
      <c r="AGI83" s="751"/>
      <c r="AGJ83" s="751"/>
      <c r="AGK83" s="751"/>
      <c r="AGL83" s="751"/>
      <c r="AGM83" s="751"/>
      <c r="AGN83" s="751"/>
      <c r="AGO83" s="751"/>
      <c r="AGP83" s="751"/>
      <c r="AGQ83" s="751"/>
      <c r="AGR83" s="751"/>
      <c r="AGS83" s="751"/>
      <c r="AGT83" s="751"/>
      <c r="AGU83" s="751"/>
      <c r="AGV83" s="751"/>
      <c r="AGW83" s="751"/>
      <c r="AGX83" s="751"/>
      <c r="AGY83" s="751"/>
      <c r="AGZ83" s="751"/>
      <c r="AHA83" s="751"/>
      <c r="AHB83" s="751"/>
      <c r="AHC83" s="751"/>
      <c r="AHD83" s="751"/>
      <c r="AHE83" s="751"/>
      <c r="AHF83" s="751"/>
      <c r="AHG83" s="751"/>
      <c r="AHH83" s="751"/>
      <c r="AHI83" s="751"/>
      <c r="AHJ83" s="751"/>
      <c r="AHK83" s="751"/>
      <c r="AHL83" s="751"/>
      <c r="AHM83" s="751"/>
      <c r="AHN83" s="751"/>
      <c r="AHO83" s="751"/>
      <c r="AHP83" s="751"/>
      <c r="AHQ83" s="751"/>
      <c r="AHR83" s="751"/>
      <c r="AHS83" s="751"/>
      <c r="AHT83" s="751"/>
      <c r="AHU83" s="751"/>
      <c r="AHV83" s="751"/>
      <c r="AHW83" s="751"/>
      <c r="AHX83" s="751"/>
      <c r="AHY83" s="751"/>
      <c r="AHZ83" s="751"/>
      <c r="AIA83" s="751"/>
      <c r="AIB83" s="751"/>
      <c r="AIC83" s="751"/>
      <c r="AID83" s="751"/>
      <c r="AIE83" s="751"/>
      <c r="AIF83" s="751"/>
      <c r="AIG83" s="751"/>
      <c r="AIH83" s="751"/>
      <c r="AII83" s="751"/>
      <c r="AIJ83" s="751"/>
      <c r="AIK83" s="751"/>
      <c r="AIL83" s="751"/>
      <c r="AIM83" s="751"/>
      <c r="AIN83" s="751"/>
      <c r="AIO83" s="751"/>
      <c r="AIP83" s="751"/>
      <c r="AIQ83" s="751"/>
      <c r="AIR83" s="751"/>
      <c r="AIS83" s="751"/>
      <c r="AIT83" s="751"/>
      <c r="AIU83" s="751"/>
      <c r="AIV83" s="751"/>
      <c r="AIW83" s="751"/>
      <c r="AIX83" s="751"/>
      <c r="AIY83" s="751"/>
      <c r="AIZ83" s="751"/>
      <c r="AJA83" s="751"/>
      <c r="AJB83" s="751"/>
      <c r="AJC83" s="751"/>
      <c r="AJD83" s="751"/>
      <c r="AJE83" s="751"/>
      <c r="AJF83" s="751"/>
      <c r="AJG83" s="751"/>
      <c r="AJH83" s="751"/>
      <c r="AJI83" s="751"/>
      <c r="AJJ83" s="751"/>
      <c r="AJK83" s="751"/>
      <c r="AJL83" s="751"/>
      <c r="AJM83" s="751"/>
      <c r="AJN83" s="751"/>
      <c r="AJO83" s="751"/>
      <c r="AJP83" s="751"/>
      <c r="AJQ83" s="751"/>
      <c r="AJR83" s="751"/>
      <c r="AJS83" s="751"/>
      <c r="AJT83" s="751"/>
      <c r="AJU83" s="751"/>
      <c r="AJV83" s="751"/>
      <c r="AJW83" s="751"/>
      <c r="AJX83" s="751"/>
      <c r="AJY83" s="751"/>
      <c r="AJZ83" s="751"/>
      <c r="AKA83" s="751"/>
      <c r="AKB83" s="751"/>
      <c r="AKC83" s="751"/>
      <c r="AKD83" s="751"/>
      <c r="AKE83" s="751"/>
      <c r="AKF83" s="751"/>
      <c r="AKG83" s="751"/>
      <c r="AKH83" s="751"/>
      <c r="AKI83" s="751"/>
      <c r="AKJ83" s="751"/>
      <c r="AKK83" s="751"/>
      <c r="AKL83" s="751"/>
      <c r="AKM83" s="751"/>
      <c r="AKN83" s="751"/>
      <c r="AKO83" s="751"/>
      <c r="AKP83" s="751"/>
      <c r="AKQ83" s="751"/>
      <c r="AKR83" s="751"/>
      <c r="AKS83" s="751"/>
      <c r="AKT83" s="751"/>
      <c r="AKU83" s="751"/>
      <c r="AKV83" s="751"/>
      <c r="AKW83" s="751"/>
      <c r="AKX83" s="751"/>
      <c r="AKY83" s="751"/>
      <c r="AKZ83" s="751"/>
      <c r="ALA83" s="751"/>
      <c r="ALB83" s="751"/>
      <c r="ALC83" s="751"/>
      <c r="ALD83" s="751"/>
      <c r="ALE83" s="751"/>
      <c r="ALF83" s="751"/>
      <c r="ALG83" s="751"/>
      <c r="ALH83" s="751"/>
      <c r="ALI83" s="751"/>
      <c r="ALJ83" s="751"/>
      <c r="ALK83" s="751"/>
      <c r="ALL83" s="751"/>
      <c r="ALM83" s="751"/>
      <c r="ALN83" s="751"/>
      <c r="ALO83" s="751"/>
      <c r="ALP83" s="751"/>
      <c r="ALQ83" s="751"/>
      <c r="ALR83" s="751"/>
      <c r="ALS83" s="751"/>
      <c r="ALT83" s="751"/>
      <c r="ALU83" s="751"/>
      <c r="ALV83" s="751"/>
      <c r="ALW83" s="751"/>
      <c r="ALX83" s="751"/>
      <c r="ALY83" s="751"/>
      <c r="ALZ83" s="751"/>
      <c r="AMA83" s="751"/>
      <c r="AMB83" s="751"/>
      <c r="AMC83" s="751"/>
      <c r="AMD83" s="751"/>
    </row>
    <row r="84" spans="1:1018" s="224" customFormat="1" ht="13.5" customHeight="1">
      <c r="A84" s="225">
        <f t="shared" si="2"/>
        <v>76</v>
      </c>
      <c r="B84" s="217"/>
      <c r="C84" s="241" t="s">
        <v>1662</v>
      </c>
      <c r="D84" s="217"/>
      <c r="E84" s="217"/>
      <c r="F84" s="217"/>
      <c r="G84" s="217"/>
      <c r="H84" s="741" t="s">
        <v>1240</v>
      </c>
      <c r="I84" s="740" t="s">
        <v>1241</v>
      </c>
      <c r="J84" s="741" t="s">
        <v>1242</v>
      </c>
      <c r="K84" s="740" t="s">
        <v>1243</v>
      </c>
      <c r="L84" s="741" t="s">
        <v>1244</v>
      </c>
      <c r="M84" s="752" t="s">
        <v>1245</v>
      </c>
      <c r="N84" s="752"/>
      <c r="O84" s="741"/>
      <c r="P84" s="744"/>
      <c r="Q84" s="741" t="s">
        <v>820</v>
      </c>
      <c r="R84" s="744"/>
      <c r="S84" s="741" t="s">
        <v>879</v>
      </c>
      <c r="T84" s="742"/>
      <c r="U84" s="741" t="s">
        <v>932</v>
      </c>
      <c r="V84" s="745" t="s">
        <v>864</v>
      </c>
      <c r="W84" s="745" t="s">
        <v>864</v>
      </c>
      <c r="X84" s="745" t="s">
        <v>864</v>
      </c>
      <c r="Y84" s="232"/>
      <c r="Z84" s="746"/>
      <c r="AA84" s="741" t="s">
        <v>1163</v>
      </c>
      <c r="AB84" s="747"/>
      <c r="AC84" s="741"/>
      <c r="AD84" s="742">
        <v>1</v>
      </c>
      <c r="AE84" s="742">
        <v>1</v>
      </c>
    </row>
    <row r="85" spans="1:1018" s="244" customFormat="1" ht="13.5" customHeight="1">
      <c r="A85" s="225">
        <f t="shared" si="2"/>
        <v>77</v>
      </c>
      <c r="B85" s="217"/>
      <c r="C85" s="241" t="s">
        <v>1246</v>
      </c>
      <c r="D85" s="217"/>
      <c r="E85" s="221"/>
      <c r="F85" s="222"/>
      <c r="G85" s="222"/>
      <c r="H85" s="741" t="s">
        <v>1247</v>
      </c>
      <c r="I85" s="740" t="s">
        <v>1248</v>
      </c>
      <c r="J85" s="741"/>
      <c r="K85" s="740" t="s">
        <v>1249</v>
      </c>
      <c r="L85" s="741"/>
      <c r="M85" s="741"/>
      <c r="N85" s="741"/>
      <c r="O85" s="741"/>
      <c r="P85" s="744">
        <v>1</v>
      </c>
      <c r="Q85" s="741" t="s">
        <v>820</v>
      </c>
      <c r="R85" s="744"/>
      <c r="S85" s="741" t="s">
        <v>863</v>
      </c>
      <c r="T85" s="742" t="s">
        <v>864</v>
      </c>
      <c r="U85" s="741" t="s">
        <v>1250</v>
      </c>
      <c r="V85" s="745" t="s">
        <v>864</v>
      </c>
      <c r="W85" s="745"/>
      <c r="X85" s="745" t="s">
        <v>864</v>
      </c>
      <c r="Y85" s="232"/>
      <c r="Z85" s="746"/>
      <c r="AA85" s="741" t="s">
        <v>992</v>
      </c>
      <c r="AB85" s="747"/>
      <c r="AC85" s="741"/>
      <c r="AD85" s="742">
        <v>1</v>
      </c>
      <c r="AE85" s="742">
        <v>1</v>
      </c>
    </row>
    <row r="86" spans="1:1018" s="224" customFormat="1" ht="13.5" customHeight="1">
      <c r="A86" s="225">
        <f t="shared" si="2"/>
        <v>78</v>
      </c>
      <c r="B86" s="217"/>
      <c r="C86" s="217" t="s">
        <v>1663</v>
      </c>
      <c r="D86" s="217"/>
      <c r="E86" s="217"/>
      <c r="F86" s="217"/>
      <c r="G86" s="217"/>
      <c r="H86" s="741" t="s">
        <v>1664</v>
      </c>
      <c r="I86" s="740" t="s">
        <v>1253</v>
      </c>
      <c r="J86" s="741" t="s">
        <v>1227</v>
      </c>
      <c r="K86" s="740" t="s">
        <v>1665</v>
      </c>
      <c r="L86" s="741" t="s">
        <v>1254</v>
      </c>
      <c r="M86" s="741" t="s">
        <v>1255</v>
      </c>
      <c r="N86" s="741"/>
      <c r="O86" s="741"/>
      <c r="P86" s="744">
        <v>1</v>
      </c>
      <c r="Q86" s="741" t="s">
        <v>823</v>
      </c>
      <c r="R86" s="744" t="s">
        <v>864</v>
      </c>
      <c r="S86" s="243" t="s">
        <v>1665</v>
      </c>
      <c r="T86" s="742"/>
      <c r="U86" s="741"/>
      <c r="V86" s="745" t="s">
        <v>864</v>
      </c>
      <c r="W86" s="745" t="s">
        <v>864</v>
      </c>
      <c r="X86" s="745" t="s">
        <v>864</v>
      </c>
      <c r="Y86" s="232"/>
      <c r="Z86" s="746"/>
      <c r="AA86" s="741"/>
      <c r="AB86" s="747"/>
      <c r="AC86" s="741"/>
      <c r="AD86" s="742">
        <v>1</v>
      </c>
      <c r="AE86" s="742">
        <v>1</v>
      </c>
    </row>
    <row r="87" spans="1:1018" s="224" customFormat="1" ht="13.5" customHeight="1">
      <c r="A87" s="225">
        <f t="shared" si="2"/>
        <v>79</v>
      </c>
      <c r="B87" s="217"/>
      <c r="C87" s="217"/>
      <c r="D87" s="743" t="s">
        <v>1666</v>
      </c>
      <c r="E87" s="241"/>
      <c r="F87" s="241"/>
      <c r="G87" s="241"/>
      <c r="H87" s="741" t="s">
        <v>1667</v>
      </c>
      <c r="I87" s="740"/>
      <c r="J87" s="741"/>
      <c r="K87" s="740" t="s">
        <v>931</v>
      </c>
      <c r="L87" s="741"/>
      <c r="M87" s="741"/>
      <c r="N87" s="741"/>
      <c r="O87" s="741"/>
      <c r="P87" s="744"/>
      <c r="Q87" s="741" t="s">
        <v>817</v>
      </c>
      <c r="R87" s="744"/>
      <c r="S87" s="741" t="s">
        <v>879</v>
      </c>
      <c r="T87" s="742"/>
      <c r="U87" s="741" t="s">
        <v>932</v>
      </c>
      <c r="V87" s="745" t="s">
        <v>864</v>
      </c>
      <c r="W87" s="745" t="s">
        <v>864</v>
      </c>
      <c r="X87" s="745" t="s">
        <v>864</v>
      </c>
      <c r="Y87" s="232"/>
      <c r="Z87" s="746"/>
      <c r="AA87" s="741"/>
      <c r="AB87" s="747"/>
      <c r="AC87" s="741"/>
      <c r="AD87" s="742"/>
      <c r="AE87" s="742">
        <v>1</v>
      </c>
    </row>
    <row r="88" spans="1:1018" s="224" customFormat="1" ht="13.5" customHeight="1">
      <c r="A88" s="225">
        <f t="shared" si="2"/>
        <v>80</v>
      </c>
      <c r="B88" s="217"/>
      <c r="C88" s="217"/>
      <c r="D88" s="743" t="s">
        <v>1668</v>
      </c>
      <c r="E88" s="241"/>
      <c r="F88" s="241"/>
      <c r="G88" s="241"/>
      <c r="H88" s="741" t="s">
        <v>1669</v>
      </c>
      <c r="I88" s="740" t="s">
        <v>1670</v>
      </c>
      <c r="J88" s="741"/>
      <c r="K88" s="740" t="s">
        <v>939</v>
      </c>
      <c r="L88" s="741"/>
      <c r="M88" s="741"/>
      <c r="N88" s="741"/>
      <c r="O88" s="741"/>
      <c r="P88" s="744"/>
      <c r="Q88" s="741" t="s">
        <v>817</v>
      </c>
      <c r="R88" s="744"/>
      <c r="S88" s="741" t="s">
        <v>863</v>
      </c>
      <c r="T88" s="742"/>
      <c r="U88" s="741"/>
      <c r="V88" s="745" t="s">
        <v>864</v>
      </c>
      <c r="W88" s="745" t="s">
        <v>864</v>
      </c>
      <c r="X88" s="745" t="s">
        <v>864</v>
      </c>
      <c r="Y88" s="232"/>
      <c r="Z88" s="746"/>
      <c r="AA88" s="741"/>
      <c r="AB88" s="747"/>
      <c r="AC88" s="741"/>
      <c r="AD88" s="742"/>
      <c r="AE88" s="742">
        <v>1</v>
      </c>
    </row>
    <row r="89" spans="1:1018" s="224" customFormat="1" ht="13.5" customHeight="1">
      <c r="A89" s="225">
        <f t="shared" si="2"/>
        <v>81</v>
      </c>
      <c r="B89" s="217"/>
      <c r="C89" s="241" t="s">
        <v>1671</v>
      </c>
      <c r="D89" s="217"/>
      <c r="E89" s="217"/>
      <c r="F89" s="217"/>
      <c r="G89" s="217"/>
      <c r="H89" s="741" t="s">
        <v>1257</v>
      </c>
      <c r="I89" s="740"/>
      <c r="J89" s="741" t="s">
        <v>1258</v>
      </c>
      <c r="K89" s="740"/>
      <c r="L89" s="741"/>
      <c r="M89" s="741"/>
      <c r="N89" s="741"/>
      <c r="O89" s="741"/>
      <c r="P89" s="744"/>
      <c r="Q89" s="741" t="s">
        <v>820</v>
      </c>
      <c r="R89" s="744" t="s">
        <v>864</v>
      </c>
      <c r="S89" s="243" t="s">
        <v>1258</v>
      </c>
      <c r="T89" s="742"/>
      <c r="U89" s="741"/>
      <c r="V89" s="745" t="s">
        <v>864</v>
      </c>
      <c r="W89" s="745" t="s">
        <v>864</v>
      </c>
      <c r="X89" s="745" t="s">
        <v>864</v>
      </c>
      <c r="Y89" s="232"/>
      <c r="Z89" s="746"/>
      <c r="AA89" s="741"/>
      <c r="AB89" s="747"/>
      <c r="AC89" s="741"/>
      <c r="AD89" s="742"/>
      <c r="AE89" s="742">
        <v>1</v>
      </c>
    </row>
    <row r="90" spans="1:1018" s="224" customFormat="1" ht="13.5" customHeight="1">
      <c r="A90" s="225">
        <f t="shared" si="2"/>
        <v>82</v>
      </c>
      <c r="B90" s="217"/>
      <c r="C90" s="743"/>
      <c r="D90" s="743" t="s">
        <v>1259</v>
      </c>
      <c r="E90" s="219"/>
      <c r="F90" s="743"/>
      <c r="G90" s="743"/>
      <c r="H90" s="741" t="s">
        <v>1260</v>
      </c>
      <c r="I90" s="740"/>
      <c r="J90" s="741" t="s">
        <v>1261</v>
      </c>
      <c r="K90" s="740" t="s">
        <v>1262</v>
      </c>
      <c r="L90" s="741" t="s">
        <v>1263</v>
      </c>
      <c r="M90" s="741" t="s">
        <v>262</v>
      </c>
      <c r="N90" s="741"/>
      <c r="O90" s="741"/>
      <c r="P90" s="744">
        <v>1</v>
      </c>
      <c r="Q90" s="741" t="s">
        <v>820</v>
      </c>
      <c r="R90" s="744" t="s">
        <v>864</v>
      </c>
      <c r="S90" s="243" t="s">
        <v>1264</v>
      </c>
      <c r="T90" s="742"/>
      <c r="U90" s="741"/>
      <c r="V90" s="745" t="s">
        <v>864</v>
      </c>
      <c r="W90" s="745" t="s">
        <v>864</v>
      </c>
      <c r="X90" s="745" t="s">
        <v>864</v>
      </c>
      <c r="Y90" s="232"/>
      <c r="Z90" s="746"/>
      <c r="AA90" s="741"/>
      <c r="AB90" s="245" t="s">
        <v>1265</v>
      </c>
      <c r="AC90" s="741"/>
      <c r="AD90" s="742"/>
      <c r="AE90" s="742">
        <v>1</v>
      </c>
    </row>
    <row r="91" spans="1:1018" s="224" customFormat="1" ht="13.5" customHeight="1">
      <c r="A91" s="225">
        <f t="shared" si="2"/>
        <v>83</v>
      </c>
      <c r="B91" s="217"/>
      <c r="C91" s="241"/>
      <c r="D91" s="241"/>
      <c r="E91" s="241" t="s">
        <v>1320</v>
      </c>
      <c r="F91" s="241"/>
      <c r="G91" s="241"/>
      <c r="H91" s="741" t="s">
        <v>1321</v>
      </c>
      <c r="I91" s="740" t="s">
        <v>1322</v>
      </c>
      <c r="J91" s="741"/>
      <c r="K91" s="740" t="s">
        <v>1323</v>
      </c>
      <c r="L91" s="741"/>
      <c r="M91" s="741"/>
      <c r="N91" s="741"/>
      <c r="O91" s="741"/>
      <c r="P91" s="744"/>
      <c r="Q91" s="741" t="s">
        <v>820</v>
      </c>
      <c r="R91" s="744"/>
      <c r="S91" s="741" t="s">
        <v>863</v>
      </c>
      <c r="T91" s="742"/>
      <c r="U91" s="741" t="s">
        <v>1672</v>
      </c>
      <c r="V91" s="721" t="s">
        <v>864</v>
      </c>
      <c r="W91" s="721" t="s">
        <v>864</v>
      </c>
      <c r="X91" s="745" t="s">
        <v>864</v>
      </c>
      <c r="Y91" s="232"/>
      <c r="Z91" s="746"/>
      <c r="AA91" s="741" t="s">
        <v>1076</v>
      </c>
      <c r="AB91" s="747"/>
      <c r="AC91" s="741"/>
      <c r="AD91" s="742">
        <v>1</v>
      </c>
      <c r="AE91" s="742">
        <v>1</v>
      </c>
    </row>
    <row r="92" spans="1:1018" s="224" customFormat="1" ht="13.5" customHeight="1">
      <c r="A92" s="225">
        <f t="shared" si="2"/>
        <v>84</v>
      </c>
      <c r="B92" s="217"/>
      <c r="C92" s="743"/>
      <c r="D92" s="241"/>
      <c r="E92" s="241" t="s">
        <v>1673</v>
      </c>
      <c r="F92" s="241"/>
      <c r="G92" s="241"/>
      <c r="H92" s="741" t="s">
        <v>1267</v>
      </c>
      <c r="I92" s="740" t="s">
        <v>1268</v>
      </c>
      <c r="J92" s="741"/>
      <c r="K92" s="740" t="s">
        <v>970</v>
      </c>
      <c r="L92" s="741"/>
      <c r="M92" s="741"/>
      <c r="N92" s="741"/>
      <c r="O92" s="741"/>
      <c r="P92" s="744"/>
      <c r="Q92" s="741" t="s">
        <v>820</v>
      </c>
      <c r="R92" s="744"/>
      <c r="S92" s="741" t="s">
        <v>863</v>
      </c>
      <c r="T92" s="742" t="s">
        <v>864</v>
      </c>
      <c r="U92" s="741" t="s">
        <v>1674</v>
      </c>
      <c r="V92" s="721" t="s">
        <v>864</v>
      </c>
      <c r="W92" s="721" t="s">
        <v>864</v>
      </c>
      <c r="X92" s="745" t="s">
        <v>864</v>
      </c>
      <c r="Y92" s="232"/>
      <c r="Z92" s="746"/>
      <c r="AA92" s="390" t="s">
        <v>1270</v>
      </c>
      <c r="AB92" s="747"/>
      <c r="AC92" s="741"/>
      <c r="AD92" s="742"/>
      <c r="AE92" s="742">
        <v>1</v>
      </c>
    </row>
    <row r="93" spans="1:1018" ht="12" customHeight="1">
      <c r="A93" s="225">
        <f t="shared" si="2"/>
        <v>85</v>
      </c>
      <c r="C93" s="224"/>
      <c r="D93" s="224"/>
      <c r="E93" s="224" t="s">
        <v>1675</v>
      </c>
      <c r="F93" s="224"/>
      <c r="G93" s="225"/>
      <c r="H93" s="225" t="s">
        <v>1272</v>
      </c>
      <c r="I93" s="273" t="s">
        <v>1273</v>
      </c>
      <c r="J93" s="225"/>
      <c r="K93" s="740" t="s">
        <v>1120</v>
      </c>
      <c r="L93" s="741"/>
      <c r="M93" s="741"/>
      <c r="N93" s="741"/>
      <c r="O93" s="741"/>
      <c r="P93" s="744"/>
      <c r="Q93" s="741" t="s">
        <v>820</v>
      </c>
      <c r="R93" s="744"/>
      <c r="S93" s="741" t="s">
        <v>863</v>
      </c>
      <c r="U93" s="741"/>
      <c r="V93" s="274" t="s">
        <v>864</v>
      </c>
      <c r="W93" s="274" t="s">
        <v>864</v>
      </c>
      <c r="X93" s="745" t="s">
        <v>864</v>
      </c>
      <c r="Y93" s="232"/>
      <c r="AE93" s="274">
        <v>1</v>
      </c>
    </row>
    <row r="94" spans="1:1018" s="224" customFormat="1" ht="13.5" customHeight="1">
      <c r="A94" s="225">
        <f t="shared" si="2"/>
        <v>86</v>
      </c>
      <c r="B94" s="217"/>
      <c r="C94" s="743"/>
      <c r="D94" s="743" t="s">
        <v>1274</v>
      </c>
      <c r="E94" s="219" t="s">
        <v>1275</v>
      </c>
      <c r="F94" s="743"/>
      <c r="G94" s="743"/>
      <c r="H94" s="741" t="s">
        <v>1676</v>
      </c>
      <c r="I94" s="740"/>
      <c r="J94" s="741"/>
      <c r="K94" s="740" t="s">
        <v>1277</v>
      </c>
      <c r="L94" s="741" t="s">
        <v>1278</v>
      </c>
      <c r="M94" s="741" t="s">
        <v>1279</v>
      </c>
      <c r="N94" s="741"/>
      <c r="O94" s="741"/>
      <c r="P94" s="744">
        <v>1</v>
      </c>
      <c r="Q94" s="741" t="s">
        <v>817</v>
      </c>
      <c r="R94" s="744" t="s">
        <v>864</v>
      </c>
      <c r="S94" s="243" t="s">
        <v>1264</v>
      </c>
      <c r="T94" s="742"/>
      <c r="U94" s="741"/>
      <c r="V94" s="745" t="s">
        <v>864</v>
      </c>
      <c r="W94" s="745" t="s">
        <v>864</v>
      </c>
      <c r="X94" s="745" t="s">
        <v>864</v>
      </c>
      <c r="Y94" s="232"/>
      <c r="Z94" s="746"/>
      <c r="AA94" s="741"/>
      <c r="AB94" s="245" t="s">
        <v>1265</v>
      </c>
      <c r="AC94" s="741"/>
      <c r="AD94" s="742"/>
      <c r="AE94" s="742">
        <v>1</v>
      </c>
    </row>
    <row r="95" spans="1:1018" s="224" customFormat="1" ht="13.5" customHeight="1">
      <c r="A95" s="225">
        <f t="shared" si="2"/>
        <v>87</v>
      </c>
      <c r="B95" s="217"/>
      <c r="C95" s="743"/>
      <c r="D95" s="743" t="s">
        <v>1280</v>
      </c>
      <c r="E95" s="743"/>
      <c r="F95" s="743"/>
      <c r="G95" s="743"/>
      <c r="H95" s="741" t="s">
        <v>1281</v>
      </c>
      <c r="I95" s="740" t="s">
        <v>1282</v>
      </c>
      <c r="J95" s="741" t="s">
        <v>1283</v>
      </c>
      <c r="K95" s="740" t="s">
        <v>1284</v>
      </c>
      <c r="L95" s="741"/>
      <c r="M95" s="741"/>
      <c r="N95" s="741"/>
      <c r="O95" s="741"/>
      <c r="P95" s="744"/>
      <c r="Q95" s="741" t="s">
        <v>817</v>
      </c>
      <c r="R95" s="744"/>
      <c r="S95" s="741" t="s">
        <v>863</v>
      </c>
      <c r="T95" s="742" t="s">
        <v>864</v>
      </c>
      <c r="U95" s="741" t="s">
        <v>1222</v>
      </c>
      <c r="V95" s="745" t="s">
        <v>864</v>
      </c>
      <c r="W95" s="745" t="s">
        <v>864</v>
      </c>
      <c r="X95" s="745" t="s">
        <v>864</v>
      </c>
      <c r="Y95" s="232"/>
      <c r="Z95" s="746"/>
      <c r="AA95" s="741"/>
      <c r="AB95" s="245" t="s">
        <v>1285</v>
      </c>
      <c r="AC95" s="741"/>
      <c r="AD95" s="742"/>
      <c r="AE95" s="742">
        <v>1</v>
      </c>
      <c r="AF95" s="246"/>
    </row>
    <row r="96" spans="1:1018" s="224" customFormat="1" ht="13.5" customHeight="1">
      <c r="A96" s="225">
        <f t="shared" si="2"/>
        <v>88</v>
      </c>
      <c r="B96" s="217"/>
      <c r="C96" s="743"/>
      <c r="D96" s="241" t="s">
        <v>1677</v>
      </c>
      <c r="E96" s="241"/>
      <c r="F96" s="241"/>
      <c r="G96" s="241"/>
      <c r="H96" s="741" t="s">
        <v>1287</v>
      </c>
      <c r="I96" s="740" t="s">
        <v>1678</v>
      </c>
      <c r="J96" s="741"/>
      <c r="K96" s="740" t="s">
        <v>970</v>
      </c>
      <c r="L96" s="741"/>
      <c r="M96" s="741"/>
      <c r="N96" s="741"/>
      <c r="O96" s="741"/>
      <c r="P96" s="744"/>
      <c r="Q96" s="741" t="s">
        <v>817</v>
      </c>
      <c r="R96" s="744"/>
      <c r="S96" s="741" t="s">
        <v>863</v>
      </c>
      <c r="T96" s="373"/>
      <c r="U96" s="741" t="s">
        <v>1679</v>
      </c>
      <c r="V96" s="260" t="s">
        <v>864</v>
      </c>
      <c r="W96" s="745" t="s">
        <v>864</v>
      </c>
      <c r="X96" s="745" t="s">
        <v>864</v>
      </c>
      <c r="Y96" s="232"/>
      <c r="Z96" s="379" t="s">
        <v>1289</v>
      </c>
      <c r="AA96" s="741" t="s">
        <v>1290</v>
      </c>
      <c r="AB96" s="245" t="s">
        <v>1291</v>
      </c>
      <c r="AC96" s="741"/>
      <c r="AD96" s="742"/>
      <c r="AE96" s="742">
        <v>1</v>
      </c>
      <c r="AF96" s="246"/>
    </row>
    <row r="97" spans="1:1018" s="224" customFormat="1" ht="13.5" customHeight="1">
      <c r="A97" s="225">
        <f t="shared" si="2"/>
        <v>89</v>
      </c>
      <c r="B97" s="217"/>
      <c r="C97" s="743"/>
      <c r="D97" s="241" t="s">
        <v>1292</v>
      </c>
      <c r="E97" s="241"/>
      <c r="F97" s="241"/>
      <c r="G97" s="241"/>
      <c r="H97" s="741" t="s">
        <v>1293</v>
      </c>
      <c r="I97" s="740" t="s">
        <v>1294</v>
      </c>
      <c r="J97" s="741"/>
      <c r="K97" s="740" t="s">
        <v>910</v>
      </c>
      <c r="L97" s="741"/>
      <c r="M97" s="741"/>
      <c r="N97" s="741"/>
      <c r="O97" s="741"/>
      <c r="P97" s="744"/>
      <c r="Q97" s="741" t="s">
        <v>817</v>
      </c>
      <c r="R97" s="744"/>
      <c r="S97" s="741" t="s">
        <v>863</v>
      </c>
      <c r="T97" s="373"/>
      <c r="U97" s="741" t="s">
        <v>1680</v>
      </c>
      <c r="V97" s="260" t="s">
        <v>864</v>
      </c>
      <c r="W97" s="745" t="s">
        <v>864</v>
      </c>
      <c r="X97" s="745" t="s">
        <v>864</v>
      </c>
      <c r="Y97" s="232"/>
      <c r="Z97" s="386" t="s">
        <v>1295</v>
      </c>
      <c r="AA97" s="741" t="s">
        <v>1290</v>
      </c>
      <c r="AB97" s="747"/>
      <c r="AC97" s="741"/>
      <c r="AD97" s="742"/>
      <c r="AE97" s="742">
        <v>1</v>
      </c>
      <c r="AF97" s="246"/>
    </row>
    <row r="98" spans="1:1018" s="224" customFormat="1" ht="13.5" customHeight="1">
      <c r="A98" s="225">
        <f t="shared" si="2"/>
        <v>90</v>
      </c>
      <c r="B98" s="217"/>
      <c r="C98" s="743"/>
      <c r="D98" s="743" t="s">
        <v>1296</v>
      </c>
      <c r="E98" s="743"/>
      <c r="F98" s="743"/>
      <c r="G98" s="743"/>
      <c r="H98" s="741" t="s">
        <v>1297</v>
      </c>
      <c r="I98" s="740" t="s">
        <v>1298</v>
      </c>
      <c r="J98" s="741" t="s">
        <v>939</v>
      </c>
      <c r="K98" s="740" t="s">
        <v>939</v>
      </c>
      <c r="L98" s="741" t="s">
        <v>1299</v>
      </c>
      <c r="M98" s="741" t="s">
        <v>1300</v>
      </c>
      <c r="N98" s="741"/>
      <c r="O98" s="741"/>
      <c r="P98" s="744">
        <v>1</v>
      </c>
      <c r="Q98" s="741" t="s">
        <v>817</v>
      </c>
      <c r="R98" s="744"/>
      <c r="S98" s="741" t="s">
        <v>863</v>
      </c>
      <c r="T98" s="742"/>
      <c r="U98" s="255"/>
      <c r="V98" s="745" t="s">
        <v>864</v>
      </c>
      <c r="W98" s="745" t="s">
        <v>864</v>
      </c>
      <c r="X98" s="745" t="s">
        <v>864</v>
      </c>
      <c r="Y98" s="232"/>
      <c r="Z98" s="746"/>
      <c r="AA98" s="741"/>
      <c r="AB98" s="747"/>
      <c r="AC98" s="741"/>
      <c r="AD98" s="742"/>
      <c r="AE98" s="742">
        <v>1</v>
      </c>
    </row>
    <row r="99" spans="1:1018" s="224" customFormat="1" ht="13.5" customHeight="1">
      <c r="A99" s="225">
        <f t="shared" si="2"/>
        <v>91</v>
      </c>
      <c r="B99" s="217"/>
      <c r="C99" s="743"/>
      <c r="D99" s="241" t="s">
        <v>1301</v>
      </c>
      <c r="E99" s="743"/>
      <c r="F99" s="241"/>
      <c r="G99" s="241"/>
      <c r="H99" s="741"/>
      <c r="I99" s="740"/>
      <c r="J99" s="741" t="s">
        <v>1302</v>
      </c>
      <c r="K99" s="740" t="s">
        <v>1303</v>
      </c>
      <c r="L99" s="741"/>
      <c r="M99" s="741"/>
      <c r="N99" s="741"/>
      <c r="O99" s="741"/>
      <c r="P99" s="744"/>
      <c r="Q99" s="741" t="s">
        <v>817</v>
      </c>
      <c r="R99" s="744" t="s">
        <v>864</v>
      </c>
      <c r="S99" s="741" t="s">
        <v>1303</v>
      </c>
      <c r="T99" s="742"/>
      <c r="U99" s="741"/>
      <c r="V99" s="745" t="s">
        <v>864</v>
      </c>
      <c r="W99" s="745" t="s">
        <v>864</v>
      </c>
      <c r="X99" s="745" t="s">
        <v>864</v>
      </c>
      <c r="Y99" s="232"/>
      <c r="Z99" s="746"/>
      <c r="AA99" s="741"/>
      <c r="AB99" s="747"/>
      <c r="AC99" s="741"/>
      <c r="AD99" s="742">
        <v>1</v>
      </c>
      <c r="AE99" s="742">
        <v>1</v>
      </c>
    </row>
    <row r="100" spans="1:1018" s="224" customFormat="1" ht="13.5" customHeight="1">
      <c r="A100" s="225">
        <f t="shared" si="2"/>
        <v>92</v>
      </c>
      <c r="B100" s="217"/>
      <c r="C100" s="743"/>
      <c r="D100" s="743"/>
      <c r="E100" s="743" t="s">
        <v>1304</v>
      </c>
      <c r="F100" s="743"/>
      <c r="G100" s="743"/>
      <c r="H100" s="741" t="s">
        <v>1305</v>
      </c>
      <c r="I100" s="740" t="s">
        <v>1306</v>
      </c>
      <c r="J100" s="741"/>
      <c r="K100" s="740" t="s">
        <v>1087</v>
      </c>
      <c r="L100" s="741" t="s">
        <v>1307</v>
      </c>
      <c r="M100" s="741" t="s">
        <v>1308</v>
      </c>
      <c r="N100" s="741"/>
      <c r="O100" s="741"/>
      <c r="P100" s="744"/>
      <c r="Q100" s="741" t="s">
        <v>820</v>
      </c>
      <c r="R100" s="744"/>
      <c r="S100" s="741" t="s">
        <v>863</v>
      </c>
      <c r="T100" s="742"/>
      <c r="U100" s="741" t="s">
        <v>1309</v>
      </c>
      <c r="V100" s="745" t="s">
        <v>864</v>
      </c>
      <c r="W100" s="745" t="s">
        <v>864</v>
      </c>
      <c r="X100" s="745" t="s">
        <v>864</v>
      </c>
      <c r="Y100" s="232"/>
      <c r="Z100" s="746"/>
      <c r="AA100" s="741"/>
      <c r="AB100" s="747"/>
      <c r="AC100" s="741"/>
      <c r="AD100" s="742">
        <v>1</v>
      </c>
      <c r="AE100" s="742">
        <v>1</v>
      </c>
    </row>
    <row r="101" spans="1:1018" s="224" customFormat="1" ht="13.5" customHeight="1">
      <c r="A101" s="225">
        <f t="shared" si="2"/>
        <v>93</v>
      </c>
      <c r="B101" s="217"/>
      <c r="C101" s="743"/>
      <c r="D101" s="241"/>
      <c r="E101" s="743" t="s">
        <v>1104</v>
      </c>
      <c r="F101" s="221"/>
      <c r="G101" s="221"/>
      <c r="H101" s="741" t="s">
        <v>1310</v>
      </c>
      <c r="I101" s="741" t="s">
        <v>1134</v>
      </c>
      <c r="J101" s="741"/>
      <c r="K101" s="740" t="s">
        <v>1311</v>
      </c>
      <c r="L101" s="741"/>
      <c r="M101" s="741"/>
      <c r="N101" s="741"/>
      <c r="O101" s="741"/>
      <c r="P101" s="744"/>
      <c r="Q101" s="741" t="s">
        <v>817</v>
      </c>
      <c r="R101" s="744"/>
      <c r="S101" s="741" t="s">
        <v>863</v>
      </c>
      <c r="T101" s="742"/>
      <c r="U101" s="741"/>
      <c r="V101" s="745" t="s">
        <v>864</v>
      </c>
      <c r="W101" s="745" t="s">
        <v>864</v>
      </c>
      <c r="X101" s="745" t="s">
        <v>864</v>
      </c>
      <c r="Y101" s="232"/>
      <c r="Z101" s="746"/>
      <c r="AA101" s="741"/>
      <c r="AB101" s="747"/>
      <c r="AC101" s="741"/>
      <c r="AD101" s="742">
        <v>1</v>
      </c>
      <c r="AE101" s="742">
        <v>1</v>
      </c>
    </row>
    <row r="102" spans="1:1018" s="244" customFormat="1" ht="14.25" customHeight="1">
      <c r="A102" s="225">
        <f t="shared" si="2"/>
        <v>94</v>
      </c>
      <c r="B102" s="217"/>
      <c r="C102" s="221"/>
      <c r="D102" s="221"/>
      <c r="E102" s="743" t="s">
        <v>1312</v>
      </c>
      <c r="F102" s="221"/>
      <c r="G102" s="221"/>
      <c r="H102" s="741" t="s">
        <v>1313</v>
      </c>
      <c r="I102" s="740" t="s">
        <v>1314</v>
      </c>
      <c r="J102" s="741"/>
      <c r="K102" s="740" t="s">
        <v>1315</v>
      </c>
      <c r="L102" s="741"/>
      <c r="M102" s="741"/>
      <c r="N102" s="741"/>
      <c r="O102" s="741"/>
      <c r="P102" s="744"/>
      <c r="Q102" s="741" t="s">
        <v>817</v>
      </c>
      <c r="R102" s="744"/>
      <c r="S102" s="741" t="s">
        <v>863</v>
      </c>
      <c r="T102" s="742"/>
      <c r="U102" s="741"/>
      <c r="V102" s="745" t="s">
        <v>864</v>
      </c>
      <c r="W102" s="745" t="s">
        <v>864</v>
      </c>
      <c r="X102" s="745" t="s">
        <v>864</v>
      </c>
      <c r="Y102" s="232"/>
      <c r="Z102" s="746"/>
      <c r="AA102" s="741"/>
      <c r="AB102" s="747"/>
      <c r="AC102" s="741"/>
      <c r="AD102" s="742">
        <v>1</v>
      </c>
      <c r="AE102" s="742">
        <v>1</v>
      </c>
    </row>
    <row r="103" spans="1:1018" s="224" customFormat="1" ht="13.5" customHeight="1">
      <c r="A103" s="225">
        <f t="shared" si="2"/>
        <v>95</v>
      </c>
      <c r="B103" s="217"/>
      <c r="C103" s="241" t="s">
        <v>1328</v>
      </c>
      <c r="D103" s="217" t="s">
        <v>1329</v>
      </c>
      <c r="E103" s="247"/>
      <c r="F103" s="217"/>
      <c r="G103" s="217"/>
      <c r="H103" s="741" t="s">
        <v>1330</v>
      </c>
      <c r="I103" s="740"/>
      <c r="J103" s="741" t="s">
        <v>1331</v>
      </c>
      <c r="K103" s="740" t="s">
        <v>1054</v>
      </c>
      <c r="L103" s="741" t="s">
        <v>1332</v>
      </c>
      <c r="M103" s="741" t="s">
        <v>1333</v>
      </c>
      <c r="N103" s="741"/>
      <c r="O103" s="741"/>
      <c r="P103" s="744"/>
      <c r="Q103" s="741" t="s">
        <v>820</v>
      </c>
      <c r="R103" s="744" t="s">
        <v>864</v>
      </c>
      <c r="S103" s="243" t="s">
        <v>1054</v>
      </c>
      <c r="T103" s="282"/>
      <c r="U103" s="741"/>
      <c r="V103" s="745" t="s">
        <v>864</v>
      </c>
      <c r="W103" s="745"/>
      <c r="X103" s="745"/>
      <c r="Y103" s="232"/>
      <c r="Z103" s="248"/>
      <c r="AA103" s="741"/>
      <c r="AB103" s="747"/>
      <c r="AC103" s="741"/>
      <c r="AD103" s="742">
        <v>1</v>
      </c>
      <c r="AE103" s="742">
        <v>1</v>
      </c>
    </row>
    <row r="104" spans="1:1018" s="224" customFormat="1" ht="13.5" customHeight="1">
      <c r="A104" s="225">
        <f t="shared" si="2"/>
        <v>96</v>
      </c>
      <c r="B104" s="217"/>
      <c r="C104" s="241" t="s">
        <v>972</v>
      </c>
      <c r="D104" s="217" t="s">
        <v>1334</v>
      </c>
      <c r="E104" s="217"/>
      <c r="F104" s="217"/>
      <c r="G104" s="217"/>
      <c r="H104" s="741" t="s">
        <v>1335</v>
      </c>
      <c r="I104" s="740"/>
      <c r="J104" s="741" t="s">
        <v>974</v>
      </c>
      <c r="K104" s="740" t="s">
        <v>975</v>
      </c>
      <c r="L104" s="741"/>
      <c r="M104" s="741"/>
      <c r="N104" s="741"/>
      <c r="O104" s="741"/>
      <c r="P104" s="744"/>
      <c r="Q104" s="741" t="s">
        <v>820</v>
      </c>
      <c r="R104" s="744" t="s">
        <v>864</v>
      </c>
      <c r="S104" s="243" t="s">
        <v>975</v>
      </c>
      <c r="T104" s="742"/>
      <c r="U104" s="741"/>
      <c r="V104" s="745" t="s">
        <v>864</v>
      </c>
      <c r="W104" s="745"/>
      <c r="X104" s="745"/>
      <c r="Y104" s="232"/>
      <c r="Z104" s="746"/>
      <c r="AA104" s="741"/>
      <c r="AB104" s="747"/>
      <c r="AC104" s="741"/>
      <c r="AD104" s="742">
        <v>1</v>
      </c>
      <c r="AE104" s="742">
        <v>1</v>
      </c>
    </row>
    <row r="105" spans="1:1018" s="224" customFormat="1" ht="13.5" customHeight="1">
      <c r="A105" s="225">
        <f t="shared" si="2"/>
        <v>97</v>
      </c>
      <c r="B105" s="217"/>
      <c r="C105" s="241" t="s">
        <v>1336</v>
      </c>
      <c r="D105" s="217"/>
      <c r="E105" s="217"/>
      <c r="F105" s="217"/>
      <c r="G105" s="217"/>
      <c r="H105" s="741" t="s">
        <v>1337</v>
      </c>
      <c r="I105" s="740"/>
      <c r="J105" s="741" t="s">
        <v>1338</v>
      </c>
      <c r="K105" s="740" t="s">
        <v>1338</v>
      </c>
      <c r="L105" s="741"/>
      <c r="M105" s="741"/>
      <c r="N105" s="741"/>
      <c r="O105" s="741"/>
      <c r="P105" s="744"/>
      <c r="Q105" s="741" t="s">
        <v>820</v>
      </c>
      <c r="R105" s="744" t="s">
        <v>864</v>
      </c>
      <c r="S105" s="243" t="s">
        <v>1338</v>
      </c>
      <c r="T105" s="742"/>
      <c r="U105" s="741"/>
      <c r="V105" s="745" t="s">
        <v>864</v>
      </c>
      <c r="W105" s="745"/>
      <c r="X105" s="753"/>
      <c r="Y105" s="232"/>
      <c r="Z105" s="746"/>
      <c r="AA105" s="741"/>
      <c r="AB105" s="747"/>
      <c r="AC105" s="741"/>
      <c r="AD105" s="742">
        <v>1</v>
      </c>
      <c r="AE105" s="742">
        <v>1</v>
      </c>
    </row>
    <row r="106" spans="1:1018" s="224" customFormat="1" ht="13.5" customHeight="1">
      <c r="A106" s="225">
        <f t="shared" si="2"/>
        <v>98</v>
      </c>
      <c r="B106" s="217"/>
      <c r="C106" s="241"/>
      <c r="D106" s="217" t="s">
        <v>1339</v>
      </c>
      <c r="E106" s="217"/>
      <c r="F106" s="241"/>
      <c r="G106" s="241"/>
      <c r="H106" s="741" t="s">
        <v>1340</v>
      </c>
      <c r="I106" s="740" t="s">
        <v>1341</v>
      </c>
      <c r="J106" s="741" t="s">
        <v>1342</v>
      </c>
      <c r="K106" s="740"/>
      <c r="L106" s="741"/>
      <c r="M106" s="741"/>
      <c r="N106" s="741"/>
      <c r="O106" s="741"/>
      <c r="P106" s="744"/>
      <c r="Q106" s="741" t="s">
        <v>820</v>
      </c>
      <c r="R106" s="744"/>
      <c r="S106" s="741" t="s">
        <v>863</v>
      </c>
      <c r="T106" s="742"/>
      <c r="U106" s="741"/>
      <c r="V106" s="745" t="s">
        <v>864</v>
      </c>
      <c r="W106" s="745"/>
      <c r="X106" s="753"/>
      <c r="Y106" s="232"/>
      <c r="Z106" s="746"/>
      <c r="AA106" s="741" t="s">
        <v>1076</v>
      </c>
      <c r="AB106" s="747"/>
      <c r="AC106" s="741"/>
      <c r="AD106" s="742"/>
      <c r="AE106" s="742">
        <v>1</v>
      </c>
    </row>
    <row r="107" spans="1:1018" s="224" customFormat="1" ht="13.5" customHeight="1">
      <c r="A107" s="225">
        <f t="shared" si="2"/>
        <v>99</v>
      </c>
      <c r="B107" s="217"/>
      <c r="C107" s="241"/>
      <c r="D107" s="217" t="s">
        <v>1343</v>
      </c>
      <c r="E107" s="217"/>
      <c r="F107" s="241"/>
      <c r="G107" s="241"/>
      <c r="H107" s="741" t="s">
        <v>1344</v>
      </c>
      <c r="I107" s="740" t="s">
        <v>1345</v>
      </c>
      <c r="J107" s="741" t="s">
        <v>1346</v>
      </c>
      <c r="K107" s="740"/>
      <c r="L107" s="741"/>
      <c r="M107" s="741"/>
      <c r="N107" s="741"/>
      <c r="O107" s="741"/>
      <c r="P107" s="744"/>
      <c r="Q107" s="741" t="s">
        <v>820</v>
      </c>
      <c r="R107" s="744"/>
      <c r="S107" s="741" t="s">
        <v>863</v>
      </c>
      <c r="T107" s="742"/>
      <c r="U107" s="741"/>
      <c r="V107" s="745" t="s">
        <v>864</v>
      </c>
      <c r="W107" s="745"/>
      <c r="X107" s="753"/>
      <c r="Y107" s="232"/>
      <c r="Z107" s="746"/>
      <c r="AA107" s="741" t="s">
        <v>1347</v>
      </c>
      <c r="AB107" s="747"/>
      <c r="AC107" s="741"/>
      <c r="AD107" s="742"/>
      <c r="AE107" s="742">
        <v>1</v>
      </c>
    </row>
    <row r="108" spans="1:1018" s="224" customFormat="1" ht="13.5" customHeight="1">
      <c r="A108" s="225">
        <f t="shared" si="2"/>
        <v>100</v>
      </c>
      <c r="B108" s="217"/>
      <c r="C108" s="241"/>
      <c r="D108" s="241" t="s">
        <v>1348</v>
      </c>
      <c r="E108" s="241"/>
      <c r="F108" s="241"/>
      <c r="G108" s="241"/>
      <c r="H108" s="741" t="s">
        <v>1349</v>
      </c>
      <c r="I108" s="740" t="s">
        <v>1350</v>
      </c>
      <c r="J108" s="741" t="s">
        <v>1351</v>
      </c>
      <c r="K108" s="740" t="s">
        <v>1352</v>
      </c>
      <c r="L108" s="741"/>
      <c r="M108" s="741"/>
      <c r="N108" s="741"/>
      <c r="O108" s="741"/>
      <c r="P108" s="744"/>
      <c r="Q108" s="741" t="s">
        <v>817</v>
      </c>
      <c r="R108" s="744"/>
      <c r="S108" s="741" t="s">
        <v>863</v>
      </c>
      <c r="T108" s="742"/>
      <c r="U108" s="741"/>
      <c r="V108" s="745" t="s">
        <v>864</v>
      </c>
      <c r="W108" s="745"/>
      <c r="X108" s="745"/>
      <c r="Y108" s="232"/>
      <c r="Z108" s="746"/>
      <c r="AA108" s="741"/>
      <c r="AB108" s="747"/>
      <c r="AC108" s="741"/>
      <c r="AD108" s="742"/>
      <c r="AE108" s="742">
        <v>1</v>
      </c>
    </row>
    <row r="109" spans="1:1018" s="224" customFormat="1" ht="13.5" customHeight="1">
      <c r="A109" s="225">
        <f t="shared" si="2"/>
        <v>101</v>
      </c>
      <c r="B109" s="217"/>
      <c r="C109" s="241"/>
      <c r="D109" s="217" t="s">
        <v>1353</v>
      </c>
      <c r="E109" s="219" t="s">
        <v>1275</v>
      </c>
      <c r="F109" s="217"/>
      <c r="G109" s="217"/>
      <c r="H109" s="741" t="s">
        <v>1354</v>
      </c>
      <c r="I109" s="749"/>
      <c r="J109" s="741" t="s">
        <v>1355</v>
      </c>
      <c r="K109" s="740" t="s">
        <v>1356</v>
      </c>
      <c r="L109" s="741"/>
      <c r="M109" s="741"/>
      <c r="N109" s="741"/>
      <c r="O109" s="741"/>
      <c r="P109" s="744"/>
      <c r="Q109" s="741" t="s">
        <v>817</v>
      </c>
      <c r="R109" s="744" t="s">
        <v>864</v>
      </c>
      <c r="S109" s="243" t="s">
        <v>1264</v>
      </c>
      <c r="T109" s="742"/>
      <c r="U109" s="741"/>
      <c r="V109" s="745" t="s">
        <v>864</v>
      </c>
      <c r="W109" s="745"/>
      <c r="X109" s="745"/>
      <c r="Y109" s="232"/>
      <c r="Z109" s="746"/>
      <c r="AA109" s="741"/>
      <c r="AB109" s="747"/>
      <c r="AC109" s="741"/>
      <c r="AD109" s="742">
        <v>1</v>
      </c>
      <c r="AE109" s="742">
        <v>1</v>
      </c>
    </row>
    <row r="110" spans="1:1018" s="224" customFormat="1" ht="13.5" customHeight="1">
      <c r="A110" s="225">
        <f t="shared" ref="A110:A141" si="3">ROW()-8</f>
        <v>102</v>
      </c>
      <c r="B110" s="217"/>
      <c r="C110" s="241"/>
      <c r="D110" s="217" t="s">
        <v>1357</v>
      </c>
      <c r="E110" s="241"/>
      <c r="F110" s="241"/>
      <c r="G110" s="241"/>
      <c r="H110" s="741" t="s">
        <v>1358</v>
      </c>
      <c r="I110" s="740" t="s">
        <v>1359</v>
      </c>
      <c r="J110" s="741" t="s">
        <v>1360</v>
      </c>
      <c r="K110" s="740"/>
      <c r="L110" s="741" t="s">
        <v>1361</v>
      </c>
      <c r="M110" s="741" t="s">
        <v>1362</v>
      </c>
      <c r="N110" s="741"/>
      <c r="O110" s="741"/>
      <c r="P110" s="744"/>
      <c r="Q110" s="741" t="s">
        <v>817</v>
      </c>
      <c r="R110" s="744"/>
      <c r="S110" s="741" t="s">
        <v>863</v>
      </c>
      <c r="T110" s="742"/>
      <c r="U110" s="741"/>
      <c r="V110" s="745" t="s">
        <v>864</v>
      </c>
      <c r="W110" s="745"/>
      <c r="X110" s="745"/>
      <c r="Y110" s="232"/>
      <c r="Z110" s="746"/>
      <c r="AA110" s="741"/>
      <c r="AB110" s="747"/>
      <c r="AC110" s="741"/>
      <c r="AD110" s="742">
        <v>1</v>
      </c>
      <c r="AE110" s="742">
        <v>1</v>
      </c>
    </row>
    <row r="111" spans="1:1018" s="251" customFormat="1" ht="13.5" customHeight="1">
      <c r="A111" s="225">
        <f t="shared" si="3"/>
        <v>103</v>
      </c>
      <c r="B111" s="217"/>
      <c r="C111" s="241" t="s">
        <v>1363</v>
      </c>
      <c r="D111" s="743"/>
      <c r="E111" s="250"/>
      <c r="F111" s="250"/>
      <c r="G111" s="250"/>
      <c r="H111" s="741" t="s">
        <v>1364</v>
      </c>
      <c r="I111" s="740"/>
      <c r="J111" s="741" t="s">
        <v>1365</v>
      </c>
      <c r="K111" s="740" t="s">
        <v>1366</v>
      </c>
      <c r="L111" s="741"/>
      <c r="M111" s="741"/>
      <c r="N111" s="741"/>
      <c r="O111" s="741"/>
      <c r="P111" s="744"/>
      <c r="Q111" s="741" t="s">
        <v>823</v>
      </c>
      <c r="R111" s="744" t="s">
        <v>864</v>
      </c>
      <c r="S111" s="243" t="s">
        <v>1366</v>
      </c>
      <c r="T111" s="282"/>
      <c r="U111" s="741"/>
      <c r="V111" s="745" t="s">
        <v>864</v>
      </c>
      <c r="W111" s="745"/>
      <c r="X111" s="745" t="s">
        <v>864</v>
      </c>
      <c r="Y111" s="232"/>
      <c r="Z111" s="248"/>
      <c r="AA111" s="741"/>
      <c r="AB111" s="747"/>
      <c r="AC111" s="741"/>
      <c r="AD111" s="742">
        <v>1</v>
      </c>
      <c r="AE111" s="742">
        <v>1</v>
      </c>
      <c r="AMD111" s="224"/>
    </row>
    <row r="112" spans="1:1018" s="251" customFormat="1" ht="13.5" customHeight="1">
      <c r="A112" s="225">
        <f t="shared" si="3"/>
        <v>104</v>
      </c>
      <c r="B112" s="217"/>
      <c r="C112" s="241"/>
      <c r="D112" s="743" t="s">
        <v>1367</v>
      </c>
      <c r="E112" s="743"/>
      <c r="F112" s="241"/>
      <c r="G112" s="241"/>
      <c r="H112" s="741" t="s">
        <v>1368</v>
      </c>
      <c r="I112" s="740" t="s">
        <v>1369</v>
      </c>
      <c r="J112" s="741" t="s">
        <v>1370</v>
      </c>
      <c r="K112" s="740" t="s">
        <v>1371</v>
      </c>
      <c r="L112" s="741"/>
      <c r="M112" s="741"/>
      <c r="N112" s="741"/>
      <c r="O112" s="741"/>
      <c r="P112" s="744"/>
      <c r="Q112" s="741" t="s">
        <v>817</v>
      </c>
      <c r="R112" s="744"/>
      <c r="S112" s="741" t="s">
        <v>863</v>
      </c>
      <c r="T112" s="742" t="s">
        <v>864</v>
      </c>
      <c r="U112" s="741"/>
      <c r="V112" s="745" t="s">
        <v>864</v>
      </c>
      <c r="W112" s="745"/>
      <c r="X112" s="745" t="s">
        <v>864</v>
      </c>
      <c r="Y112" s="232"/>
      <c r="Z112" s="746"/>
      <c r="AA112" s="741" t="s">
        <v>1015</v>
      </c>
      <c r="AB112" s="747"/>
      <c r="AC112" s="741"/>
      <c r="AD112" s="742">
        <v>1</v>
      </c>
      <c r="AE112" s="742">
        <v>1</v>
      </c>
      <c r="AMD112" s="224"/>
    </row>
    <row r="113" spans="1:1018" s="251" customFormat="1" ht="13.5" customHeight="1">
      <c r="A113" s="225">
        <f t="shared" si="3"/>
        <v>105</v>
      </c>
      <c r="B113" s="217"/>
      <c r="C113" s="241"/>
      <c r="D113" s="743" t="s">
        <v>1372</v>
      </c>
      <c r="E113" s="743"/>
      <c r="F113" s="241"/>
      <c r="G113" s="241"/>
      <c r="H113" s="741" t="s">
        <v>1373</v>
      </c>
      <c r="I113" s="740" t="s">
        <v>1374</v>
      </c>
      <c r="J113" s="741" t="s">
        <v>1375</v>
      </c>
      <c r="K113" s="740"/>
      <c r="L113" s="741"/>
      <c r="M113" s="741"/>
      <c r="N113" s="741"/>
      <c r="O113" s="741"/>
      <c r="P113" s="744"/>
      <c r="Q113" s="741" t="s">
        <v>817</v>
      </c>
      <c r="R113" s="744"/>
      <c r="S113" s="741" t="s">
        <v>863</v>
      </c>
      <c r="T113" s="742"/>
      <c r="U113" s="741"/>
      <c r="V113" s="745" t="s">
        <v>864</v>
      </c>
      <c r="W113" s="745"/>
      <c r="X113" s="745" t="s">
        <v>864</v>
      </c>
      <c r="Y113" s="232"/>
      <c r="Z113" s="746"/>
      <c r="AA113" s="741"/>
      <c r="AB113" s="747"/>
      <c r="AC113" s="741"/>
      <c r="AD113" s="742">
        <v>1</v>
      </c>
      <c r="AE113" s="742">
        <v>1</v>
      </c>
      <c r="AMD113" s="224"/>
    </row>
    <row r="114" spans="1:1018" s="251" customFormat="1" ht="13.5" customHeight="1">
      <c r="A114" s="225">
        <f t="shared" si="3"/>
        <v>106</v>
      </c>
      <c r="B114" s="217"/>
      <c r="C114" s="241"/>
      <c r="D114" s="743" t="s">
        <v>1376</v>
      </c>
      <c r="E114" s="743"/>
      <c r="F114" s="241"/>
      <c r="G114" s="241"/>
      <c r="H114" s="741" t="s">
        <v>1377</v>
      </c>
      <c r="I114" s="740" t="s">
        <v>1378</v>
      </c>
      <c r="J114" s="741" t="s">
        <v>1379</v>
      </c>
      <c r="K114" s="740"/>
      <c r="L114" s="741"/>
      <c r="M114" s="741"/>
      <c r="N114" s="741"/>
      <c r="O114" s="741"/>
      <c r="P114" s="744"/>
      <c r="Q114" s="741" t="s">
        <v>817</v>
      </c>
      <c r="R114" s="744"/>
      <c r="S114" s="741" t="s">
        <v>1380</v>
      </c>
      <c r="T114" s="742"/>
      <c r="U114" s="741"/>
      <c r="V114" s="745" t="s">
        <v>864</v>
      </c>
      <c r="W114" s="745"/>
      <c r="X114" s="745" t="s">
        <v>864</v>
      </c>
      <c r="Y114" s="232"/>
      <c r="Z114" s="746"/>
      <c r="AA114" s="741"/>
      <c r="AB114" s="747"/>
      <c r="AC114" s="741"/>
      <c r="AD114" s="742">
        <v>1</v>
      </c>
      <c r="AE114" s="742">
        <v>1</v>
      </c>
      <c r="AMD114" s="224"/>
    </row>
    <row r="115" spans="1:1018" s="251" customFormat="1" ht="13.5" customHeight="1">
      <c r="A115" s="225">
        <f t="shared" si="3"/>
        <v>107</v>
      </c>
      <c r="B115" s="217"/>
      <c r="C115" s="241"/>
      <c r="D115" s="743" t="s">
        <v>875</v>
      </c>
      <c r="E115" s="743"/>
      <c r="F115" s="241"/>
      <c r="G115" s="241"/>
      <c r="H115" s="741" t="s">
        <v>1381</v>
      </c>
      <c r="I115" s="663" t="s">
        <v>1382</v>
      </c>
      <c r="J115" s="741" t="s">
        <v>875</v>
      </c>
      <c r="K115" s="740"/>
      <c r="L115" s="741"/>
      <c r="M115" s="741"/>
      <c r="N115" s="741"/>
      <c r="O115" s="741"/>
      <c r="P115" s="744"/>
      <c r="Q115" s="741" t="s">
        <v>820</v>
      </c>
      <c r="R115" s="744"/>
      <c r="S115" s="741" t="s">
        <v>863</v>
      </c>
      <c r="T115" s="742"/>
      <c r="U115" s="741"/>
      <c r="V115" s="745" t="s">
        <v>864</v>
      </c>
      <c r="W115" s="745"/>
      <c r="X115" s="745" t="s">
        <v>864</v>
      </c>
      <c r="Y115" s="232"/>
      <c r="Z115" s="746"/>
      <c r="AA115" s="741"/>
      <c r="AB115" s="747"/>
      <c r="AC115" s="741"/>
      <c r="AD115" s="742">
        <v>1</v>
      </c>
      <c r="AE115" s="742">
        <v>1</v>
      </c>
      <c r="AMD115" s="224"/>
    </row>
    <row r="116" spans="1:1018" s="251" customFormat="1" ht="13.5" customHeight="1">
      <c r="A116" s="225">
        <f t="shared" si="3"/>
        <v>108</v>
      </c>
      <c r="B116" s="217"/>
      <c r="C116" s="241"/>
      <c r="D116" s="743" t="s">
        <v>1383</v>
      </c>
      <c r="E116" s="743"/>
      <c r="F116" s="241"/>
      <c r="G116" s="241"/>
      <c r="H116" s="741" t="s">
        <v>1384</v>
      </c>
      <c r="I116" s="740"/>
      <c r="J116" s="741" t="s">
        <v>1385</v>
      </c>
      <c r="K116" s="740"/>
      <c r="L116" s="741"/>
      <c r="M116" s="741"/>
      <c r="N116" s="741"/>
      <c r="O116" s="741"/>
      <c r="P116" s="744"/>
      <c r="Q116" s="741" t="s">
        <v>817</v>
      </c>
      <c r="R116" s="744"/>
      <c r="S116" s="741" t="s">
        <v>863</v>
      </c>
      <c r="T116" s="742"/>
      <c r="U116" s="741"/>
      <c r="V116" s="745" t="s">
        <v>864</v>
      </c>
      <c r="W116" s="745"/>
      <c r="X116" s="745" t="s">
        <v>864</v>
      </c>
      <c r="Y116" s="232"/>
      <c r="Z116" s="746"/>
      <c r="AA116" s="741"/>
      <c r="AB116" s="747"/>
      <c r="AC116" s="741"/>
      <c r="AD116" s="742">
        <v>1</v>
      </c>
      <c r="AE116" s="742">
        <v>1</v>
      </c>
      <c r="AMD116" s="224"/>
    </row>
    <row r="117" spans="1:1018" s="251" customFormat="1" ht="12.95" customHeight="1">
      <c r="A117" s="225">
        <f t="shared" si="3"/>
        <v>109</v>
      </c>
      <c r="B117" s="217"/>
      <c r="C117" s="241"/>
      <c r="D117" s="743" t="s">
        <v>1386</v>
      </c>
      <c r="E117" s="743"/>
      <c r="F117" s="241"/>
      <c r="G117" s="241"/>
      <c r="H117" s="741" t="s">
        <v>1387</v>
      </c>
      <c r="I117" s="740"/>
      <c r="J117" s="741" t="s">
        <v>1388</v>
      </c>
      <c r="K117" s="740"/>
      <c r="L117" s="741"/>
      <c r="M117" s="741"/>
      <c r="N117" s="741"/>
      <c r="O117" s="741"/>
      <c r="P117" s="744"/>
      <c r="Q117" s="741" t="s">
        <v>817</v>
      </c>
      <c r="R117" s="744"/>
      <c r="S117" s="741" t="s">
        <v>863</v>
      </c>
      <c r="T117" s="742"/>
      <c r="U117" s="741"/>
      <c r="V117" s="745" t="s">
        <v>864</v>
      </c>
      <c r="W117" s="745"/>
      <c r="X117" s="745" t="s">
        <v>864</v>
      </c>
      <c r="Y117" s="232"/>
      <c r="Z117" s="746"/>
      <c r="AA117" s="741"/>
      <c r="AB117" s="747"/>
      <c r="AC117" s="741"/>
      <c r="AD117" s="742">
        <v>1</v>
      </c>
      <c r="AE117" s="742">
        <v>1</v>
      </c>
      <c r="AMD117" s="224"/>
    </row>
    <row r="118" spans="1:1018" s="224" customFormat="1" ht="13.5" customHeight="1">
      <c r="A118" s="225">
        <f t="shared" si="3"/>
        <v>110</v>
      </c>
      <c r="B118" s="217" t="s">
        <v>1389</v>
      </c>
      <c r="C118" s="216"/>
      <c r="D118" s="241"/>
      <c r="E118" s="241"/>
      <c r="F118" s="241"/>
      <c r="G118" s="241"/>
      <c r="H118" s="741" t="s">
        <v>1681</v>
      </c>
      <c r="I118" s="740" t="s">
        <v>1341</v>
      </c>
      <c r="J118" s="741"/>
      <c r="K118" s="740" t="s">
        <v>1391</v>
      </c>
      <c r="L118" s="741"/>
      <c r="M118" s="741"/>
      <c r="N118" s="741"/>
      <c r="O118" s="741"/>
      <c r="P118" s="744"/>
      <c r="Q118" s="741" t="s">
        <v>820</v>
      </c>
      <c r="R118" s="744"/>
      <c r="S118" s="741" t="s">
        <v>863</v>
      </c>
      <c r="T118" s="742"/>
      <c r="U118" s="748"/>
      <c r="V118" s="745"/>
      <c r="W118" s="745" t="s">
        <v>864</v>
      </c>
      <c r="X118" s="745" t="s">
        <v>864</v>
      </c>
      <c r="Y118" s="232"/>
      <c r="Z118" s="379" t="s">
        <v>1392</v>
      </c>
      <c r="AA118" s="385" t="s">
        <v>1347</v>
      </c>
      <c r="AB118" s="747"/>
      <c r="AC118" s="741"/>
      <c r="AD118" s="742"/>
      <c r="AE118" s="742">
        <v>1</v>
      </c>
    </row>
    <row r="119" spans="1:1018" s="224" customFormat="1" ht="13.5" customHeight="1">
      <c r="A119" s="225">
        <f t="shared" si="3"/>
        <v>111</v>
      </c>
      <c r="B119" s="217" t="s">
        <v>1393</v>
      </c>
      <c r="C119" s="216"/>
      <c r="D119" s="216"/>
      <c r="E119" s="216"/>
      <c r="F119" s="216"/>
      <c r="G119" s="216"/>
      <c r="H119" s="741" t="s">
        <v>1394</v>
      </c>
      <c r="I119" s="749"/>
      <c r="J119" s="741"/>
      <c r="K119" s="740" t="s">
        <v>1395</v>
      </c>
      <c r="L119" s="741"/>
      <c r="M119" s="741"/>
      <c r="N119" s="741"/>
      <c r="O119" s="741"/>
      <c r="P119" s="744"/>
      <c r="Q119" s="741" t="s">
        <v>823</v>
      </c>
      <c r="R119" s="744" t="s">
        <v>864</v>
      </c>
      <c r="S119" s="378" t="s">
        <v>1395</v>
      </c>
      <c r="T119" s="742"/>
      <c r="U119" s="754"/>
      <c r="V119" s="745"/>
      <c r="W119" s="260"/>
      <c r="X119" s="260"/>
      <c r="Y119" s="232"/>
      <c r="Z119" s="746"/>
      <c r="AA119" s="741"/>
      <c r="AB119" s="747"/>
      <c r="AC119" s="741"/>
      <c r="AD119" s="742"/>
      <c r="AE119" s="742">
        <v>1</v>
      </c>
    </row>
    <row r="120" spans="1:1018" s="224" customFormat="1" ht="13.5" customHeight="1">
      <c r="A120" s="225">
        <f t="shared" si="3"/>
        <v>112</v>
      </c>
      <c r="B120" s="216"/>
      <c r="C120" s="241" t="s">
        <v>1304</v>
      </c>
      <c r="D120" s="241"/>
      <c r="E120" s="241"/>
      <c r="F120" s="241"/>
      <c r="G120" s="241"/>
      <c r="H120" s="741" t="s">
        <v>1396</v>
      </c>
      <c r="I120" s="749"/>
      <c r="J120" s="741"/>
      <c r="K120" s="740" t="s">
        <v>1303</v>
      </c>
      <c r="L120" s="741"/>
      <c r="M120" s="741"/>
      <c r="N120" s="741"/>
      <c r="O120" s="741"/>
      <c r="P120" s="744"/>
      <c r="Q120" s="382" t="s">
        <v>817</v>
      </c>
      <c r="R120" s="744" t="s">
        <v>864</v>
      </c>
      <c r="S120" s="378" t="s">
        <v>1303</v>
      </c>
      <c r="T120" s="742"/>
      <c r="U120" s="742"/>
      <c r="V120" s="745"/>
      <c r="W120" s="260"/>
      <c r="X120" s="260"/>
      <c r="Y120" s="232"/>
      <c r="Z120" s="384" t="s">
        <v>1397</v>
      </c>
      <c r="AA120" s="741"/>
      <c r="AB120" s="747"/>
      <c r="AC120" s="741"/>
      <c r="AD120" s="742"/>
      <c r="AE120" s="742">
        <v>1</v>
      </c>
    </row>
    <row r="121" spans="1:1018" s="224" customFormat="1" ht="13.5" customHeight="1">
      <c r="A121" s="225">
        <f t="shared" si="3"/>
        <v>113</v>
      </c>
      <c r="B121" s="216"/>
      <c r="C121" s="241" t="s">
        <v>831</v>
      </c>
      <c r="D121" s="241"/>
      <c r="E121" s="241"/>
      <c r="F121" s="241"/>
      <c r="G121" s="241"/>
      <c r="H121" s="741" t="s">
        <v>1398</v>
      </c>
      <c r="I121" s="749"/>
      <c r="J121" s="741"/>
      <c r="K121" s="740" t="s">
        <v>1218</v>
      </c>
      <c r="L121" s="741"/>
      <c r="M121" s="741"/>
      <c r="N121" s="741"/>
      <c r="O121" s="741"/>
      <c r="P121" s="744"/>
      <c r="Q121" s="741" t="s">
        <v>817</v>
      </c>
      <c r="R121" s="744"/>
      <c r="S121" s="741" t="s">
        <v>863</v>
      </c>
      <c r="T121" s="742"/>
      <c r="U121" s="754"/>
      <c r="V121" s="745"/>
      <c r="W121" s="260"/>
      <c r="X121" s="260"/>
      <c r="Y121" s="232"/>
      <c r="Z121" s="746"/>
      <c r="AA121" s="741"/>
      <c r="AB121" s="747"/>
      <c r="AC121" s="741"/>
      <c r="AD121" s="742"/>
      <c r="AE121" s="742">
        <v>1</v>
      </c>
    </row>
    <row r="122" spans="1:1018" s="224" customFormat="1" ht="13.5" customHeight="1">
      <c r="A122" s="225">
        <f t="shared" si="3"/>
        <v>114</v>
      </c>
      <c r="B122" s="217"/>
      <c r="C122" s="241" t="s">
        <v>1399</v>
      </c>
      <c r="D122" s="241"/>
      <c r="E122" s="241"/>
      <c r="F122" s="241"/>
      <c r="G122" s="241"/>
      <c r="H122" s="741" t="s">
        <v>1400</v>
      </c>
      <c r="I122" s="749" t="s">
        <v>1401</v>
      </c>
      <c r="J122" s="741"/>
      <c r="K122" s="740" t="s">
        <v>1352</v>
      </c>
      <c r="L122" s="741"/>
      <c r="M122" s="741"/>
      <c r="N122" s="741"/>
      <c r="O122" s="741"/>
      <c r="P122" s="744"/>
      <c r="Q122" s="741" t="s">
        <v>820</v>
      </c>
      <c r="R122" s="744"/>
      <c r="S122" s="741" t="s">
        <v>863</v>
      </c>
      <c r="T122" s="742"/>
      <c r="U122" s="742"/>
      <c r="V122" s="745"/>
      <c r="W122" s="745"/>
      <c r="X122" s="745"/>
      <c r="Y122" s="232"/>
      <c r="Z122" s="746"/>
      <c r="AA122" s="741"/>
      <c r="AB122" s="747"/>
      <c r="AC122" s="741"/>
      <c r="AD122" s="742"/>
      <c r="AE122" s="742">
        <v>1</v>
      </c>
    </row>
    <row r="123" spans="1:1018" s="224" customFormat="1" ht="14.25" customHeight="1">
      <c r="A123" s="225">
        <f t="shared" si="3"/>
        <v>115</v>
      </c>
      <c r="B123" s="217" t="s">
        <v>1682</v>
      </c>
      <c r="C123" s="217"/>
      <c r="D123" s="217"/>
      <c r="E123" s="217"/>
      <c r="F123" s="217"/>
      <c r="G123" s="217"/>
      <c r="H123" s="741" t="s">
        <v>1402</v>
      </c>
      <c r="I123" s="749"/>
      <c r="J123" s="741"/>
      <c r="K123" s="740" t="s">
        <v>1403</v>
      </c>
      <c r="L123" s="741"/>
      <c r="M123" s="741"/>
      <c r="N123" s="741"/>
      <c r="O123" s="741"/>
      <c r="P123" s="744"/>
      <c r="Q123" s="741" t="s">
        <v>823</v>
      </c>
      <c r="R123" s="744" t="s">
        <v>864</v>
      </c>
      <c r="S123" s="378" t="s">
        <v>1403</v>
      </c>
      <c r="T123" s="742"/>
      <c r="U123" s="259"/>
      <c r="V123" s="260" t="s">
        <v>864</v>
      </c>
      <c r="W123" s="260" t="s">
        <v>864</v>
      </c>
      <c r="X123" s="260" t="s">
        <v>864</v>
      </c>
      <c r="Y123" s="232"/>
      <c r="Z123" s="746"/>
      <c r="AA123" s="741"/>
      <c r="AB123" s="245"/>
      <c r="AC123" s="741"/>
      <c r="AD123" s="742"/>
      <c r="AE123" s="742">
        <v>1</v>
      </c>
    </row>
    <row r="124" spans="1:1018" s="224" customFormat="1" ht="13.5" customHeight="1">
      <c r="A124" s="225">
        <f t="shared" si="3"/>
        <v>116</v>
      </c>
      <c r="B124" s="217"/>
      <c r="C124" s="217" t="s">
        <v>1404</v>
      </c>
      <c r="D124" s="241"/>
      <c r="E124" s="219"/>
      <c r="F124" s="241"/>
      <c r="G124" s="241"/>
      <c r="H124" s="741" t="s">
        <v>1683</v>
      </c>
      <c r="I124" s="749" t="s">
        <v>1684</v>
      </c>
      <c r="J124" s="741"/>
      <c r="K124" s="740" t="s">
        <v>1218</v>
      </c>
      <c r="L124" s="741"/>
      <c r="M124" s="741"/>
      <c r="N124" s="741"/>
      <c r="O124" s="741"/>
      <c r="P124" s="744"/>
      <c r="Q124" s="741" t="s">
        <v>820</v>
      </c>
      <c r="R124" s="744"/>
      <c r="S124" s="740" t="s">
        <v>863</v>
      </c>
      <c r="T124" s="742"/>
      <c r="U124" s="742"/>
      <c r="V124" s="745" t="s">
        <v>864</v>
      </c>
      <c r="W124" s="260" t="s">
        <v>864</v>
      </c>
      <c r="X124" s="260" t="s">
        <v>864</v>
      </c>
      <c r="Y124" s="232"/>
      <c r="Z124" s="266" t="s">
        <v>1406</v>
      </c>
      <c r="AA124" s="741" t="s">
        <v>1407</v>
      </c>
      <c r="AB124" s="747"/>
      <c r="AC124" s="741"/>
      <c r="AD124" s="742"/>
      <c r="AE124" s="742">
        <v>1</v>
      </c>
    </row>
    <row r="125" spans="1:1018" s="224" customFormat="1" ht="13.5" customHeight="1">
      <c r="A125" s="225">
        <f t="shared" si="3"/>
        <v>117</v>
      </c>
      <c r="B125" s="217"/>
      <c r="C125" s="217" t="s">
        <v>1408</v>
      </c>
      <c r="D125" s="219"/>
      <c r="E125" s="219"/>
      <c r="F125" s="219"/>
      <c r="G125" s="219"/>
      <c r="H125" s="741"/>
      <c r="I125" s="749"/>
      <c r="J125" s="741"/>
      <c r="K125" s="740" t="s">
        <v>1685</v>
      </c>
      <c r="L125" s="741"/>
      <c r="M125" s="741"/>
      <c r="N125" s="741"/>
      <c r="O125" s="741"/>
      <c r="P125" s="744"/>
      <c r="Q125" s="741" t="s">
        <v>817</v>
      </c>
      <c r="R125" s="744" t="s">
        <v>864</v>
      </c>
      <c r="S125" s="243" t="s">
        <v>1685</v>
      </c>
      <c r="T125" s="742"/>
      <c r="U125" s="742"/>
      <c r="V125" s="260"/>
      <c r="W125" s="260" t="s">
        <v>864</v>
      </c>
      <c r="X125" s="260" t="s">
        <v>864</v>
      </c>
      <c r="Y125" s="232"/>
      <c r="Z125" s="746"/>
      <c r="AA125" s="741"/>
      <c r="AB125" s="245"/>
      <c r="AC125" s="741"/>
      <c r="AD125" s="742"/>
      <c r="AE125" s="742">
        <v>1</v>
      </c>
    </row>
    <row r="126" spans="1:1018" s="224" customFormat="1" ht="13.5" customHeight="1">
      <c r="A126" s="225">
        <f t="shared" si="3"/>
        <v>118</v>
      </c>
      <c r="B126" s="217"/>
      <c r="C126" s="217"/>
      <c r="D126" s="241" t="s">
        <v>1410</v>
      </c>
      <c r="E126" s="219"/>
      <c r="F126" s="219"/>
      <c r="G126" s="219"/>
      <c r="H126" s="741" t="s">
        <v>1411</v>
      </c>
      <c r="I126" s="749"/>
      <c r="J126" s="741"/>
      <c r="K126" s="740" t="s">
        <v>1412</v>
      </c>
      <c r="L126" s="741"/>
      <c r="M126" s="741"/>
      <c r="N126" s="741"/>
      <c r="O126" s="741"/>
      <c r="P126" s="744"/>
      <c r="Q126" s="741" t="s">
        <v>823</v>
      </c>
      <c r="R126" s="744" t="s">
        <v>864</v>
      </c>
      <c r="S126" s="378" t="s">
        <v>1412</v>
      </c>
      <c r="T126" s="742"/>
      <c r="U126" s="742"/>
      <c r="V126" s="745"/>
      <c r="W126" s="260" t="s">
        <v>864</v>
      </c>
      <c r="X126" s="260" t="s">
        <v>864</v>
      </c>
      <c r="Y126" s="232"/>
      <c r="Z126" s="746"/>
      <c r="AA126" s="741"/>
      <c r="AB126" s="747"/>
      <c r="AC126" s="741"/>
      <c r="AD126" s="742"/>
      <c r="AE126" s="742">
        <v>1</v>
      </c>
    </row>
    <row r="127" spans="1:1018" s="224" customFormat="1" ht="13.5" customHeight="1">
      <c r="A127" s="225">
        <f t="shared" si="3"/>
        <v>119</v>
      </c>
      <c r="B127" s="217"/>
      <c r="C127" s="217"/>
      <c r="D127" s="241"/>
      <c r="E127" s="241" t="s">
        <v>1071</v>
      </c>
      <c r="F127" s="241"/>
      <c r="G127" s="241"/>
      <c r="H127" s="741" t="s">
        <v>1072</v>
      </c>
      <c r="I127" s="749" t="s">
        <v>1413</v>
      </c>
      <c r="J127" s="741"/>
      <c r="K127" s="740" t="s">
        <v>908</v>
      </c>
      <c r="L127" s="741"/>
      <c r="M127" s="741"/>
      <c r="N127" s="741"/>
      <c r="O127" s="741"/>
      <c r="P127" s="744"/>
      <c r="Q127" s="741" t="s">
        <v>820</v>
      </c>
      <c r="R127" s="744"/>
      <c r="S127" s="741" t="s">
        <v>863</v>
      </c>
      <c r="T127" s="742" t="s">
        <v>864</v>
      </c>
      <c r="U127" s="742" t="s">
        <v>1414</v>
      </c>
      <c r="V127" s="260"/>
      <c r="W127" s="260" t="s">
        <v>864</v>
      </c>
      <c r="X127" s="260" t="s">
        <v>864</v>
      </c>
      <c r="Y127" s="232"/>
      <c r="Z127" s="266" t="s">
        <v>1075</v>
      </c>
      <c r="AA127" s="741" t="s">
        <v>1076</v>
      </c>
      <c r="AB127" s="245"/>
      <c r="AC127" s="741"/>
      <c r="AD127" s="742"/>
      <c r="AE127" s="742">
        <v>1</v>
      </c>
    </row>
    <row r="128" spans="1:1018" s="224" customFormat="1" ht="13.5" customHeight="1">
      <c r="A128" s="225">
        <f t="shared" si="3"/>
        <v>120</v>
      </c>
      <c r="B128" s="217"/>
      <c r="C128" s="217"/>
      <c r="D128" s="241"/>
      <c r="E128" s="241" t="s">
        <v>1077</v>
      </c>
      <c r="F128" s="241"/>
      <c r="G128" s="241"/>
      <c r="H128" s="741" t="s">
        <v>1078</v>
      </c>
      <c r="I128" s="749" t="s">
        <v>1359</v>
      </c>
      <c r="J128" s="741"/>
      <c r="K128" s="740" t="s">
        <v>1080</v>
      </c>
      <c r="L128" s="741"/>
      <c r="M128" s="741"/>
      <c r="N128" s="741"/>
      <c r="O128" s="741"/>
      <c r="P128" s="744"/>
      <c r="Q128" s="741" t="s">
        <v>820</v>
      </c>
      <c r="R128" s="744"/>
      <c r="S128" s="741" t="s">
        <v>863</v>
      </c>
      <c r="T128" s="742"/>
      <c r="U128" s="742"/>
      <c r="V128" s="260"/>
      <c r="W128" s="260" t="s">
        <v>864</v>
      </c>
      <c r="X128" s="260" t="s">
        <v>864</v>
      </c>
      <c r="Y128" s="232"/>
      <c r="Z128" s="746"/>
      <c r="AA128" s="741"/>
      <c r="AB128" s="245"/>
      <c r="AC128" s="741"/>
      <c r="AD128" s="742"/>
      <c r="AE128" s="742">
        <v>1</v>
      </c>
    </row>
    <row r="129" spans="1:31" s="224" customFormat="1" ht="13.5" customHeight="1">
      <c r="A129" s="225">
        <f t="shared" si="3"/>
        <v>121</v>
      </c>
      <c r="B129" s="217"/>
      <c r="C129" s="217"/>
      <c r="D129" s="217" t="s">
        <v>1259</v>
      </c>
      <c r="E129" s="219" t="s">
        <v>1275</v>
      </c>
      <c r="F129" s="241"/>
      <c r="G129" s="241"/>
      <c r="H129" s="741" t="s">
        <v>1415</v>
      </c>
      <c r="I129" s="749"/>
      <c r="J129" s="741"/>
      <c r="K129" s="740" t="s">
        <v>1264</v>
      </c>
      <c r="L129" s="741"/>
      <c r="M129" s="741"/>
      <c r="N129" s="741"/>
      <c r="O129" s="741"/>
      <c r="P129" s="744"/>
      <c r="Q129" s="741" t="s">
        <v>823</v>
      </c>
      <c r="R129" s="744" t="s">
        <v>864</v>
      </c>
      <c r="S129" s="243" t="s">
        <v>1264</v>
      </c>
      <c r="T129" s="742"/>
      <c r="U129" s="742"/>
      <c r="V129" s="260"/>
      <c r="W129" s="722"/>
      <c r="X129" s="260" t="s">
        <v>864</v>
      </c>
      <c r="Y129" s="232"/>
      <c r="Z129" s="383" t="s">
        <v>1416</v>
      </c>
      <c r="AA129" s="389" t="s">
        <v>1417</v>
      </c>
      <c r="AB129" s="245" t="s">
        <v>1265</v>
      </c>
      <c r="AC129" s="741"/>
      <c r="AD129" s="742"/>
      <c r="AE129" s="742">
        <v>1</v>
      </c>
    </row>
    <row r="130" spans="1:31" s="224" customFormat="1" ht="13.5" customHeight="1">
      <c r="A130" s="225">
        <f t="shared" si="3"/>
        <v>122</v>
      </c>
      <c r="B130" s="217"/>
      <c r="C130" s="217"/>
      <c r="D130" s="217" t="s">
        <v>1051</v>
      </c>
      <c r="E130" s="241"/>
      <c r="F130" s="241"/>
      <c r="G130" s="241"/>
      <c r="H130" s="741" t="s">
        <v>1418</v>
      </c>
      <c r="I130" s="749"/>
      <c r="J130" s="741"/>
      <c r="K130" s="740" t="s">
        <v>1419</v>
      </c>
      <c r="L130" s="741"/>
      <c r="M130" s="741"/>
      <c r="N130" s="741"/>
      <c r="O130" s="741"/>
      <c r="P130" s="744"/>
      <c r="Q130" s="741" t="s">
        <v>817</v>
      </c>
      <c r="R130" s="744" t="s">
        <v>864</v>
      </c>
      <c r="S130" s="378" t="s">
        <v>1419</v>
      </c>
      <c r="T130" s="742"/>
      <c r="U130" s="742"/>
      <c r="V130" s="260"/>
      <c r="W130" s="722"/>
      <c r="X130" s="260" t="s">
        <v>864</v>
      </c>
      <c r="Y130" s="232"/>
      <c r="Z130" s="746"/>
      <c r="AA130" s="741"/>
      <c r="AB130" s="245"/>
      <c r="AC130" s="741"/>
      <c r="AD130" s="742"/>
      <c r="AE130" s="742">
        <v>1</v>
      </c>
    </row>
    <row r="131" spans="1:31" s="224" customFormat="1" ht="13.5" customHeight="1">
      <c r="A131" s="225">
        <f t="shared" si="3"/>
        <v>123</v>
      </c>
      <c r="B131" s="217"/>
      <c r="C131" s="217"/>
      <c r="D131" s="217"/>
      <c r="E131" s="217" t="s">
        <v>1081</v>
      </c>
      <c r="F131" s="219" t="s">
        <v>1420</v>
      </c>
      <c r="G131" s="241"/>
      <c r="H131" s="741"/>
      <c r="I131" s="749"/>
      <c r="J131" s="741"/>
      <c r="K131" s="740" t="s">
        <v>1082</v>
      </c>
      <c r="L131" s="741"/>
      <c r="M131" s="741"/>
      <c r="N131" s="741"/>
      <c r="O131" s="741"/>
      <c r="P131" s="744"/>
      <c r="Q131" s="741" t="s">
        <v>817</v>
      </c>
      <c r="R131" s="744" t="s">
        <v>864</v>
      </c>
      <c r="S131" s="243" t="s">
        <v>1082</v>
      </c>
      <c r="T131" s="742"/>
      <c r="U131" s="742"/>
      <c r="V131" s="260"/>
      <c r="W131" s="722"/>
      <c r="X131" s="260" t="s">
        <v>864</v>
      </c>
      <c r="Y131" s="232"/>
      <c r="Z131" s="746"/>
      <c r="AA131" s="741"/>
      <c r="AB131" s="245"/>
      <c r="AC131" s="741"/>
      <c r="AD131" s="742"/>
      <c r="AE131" s="742">
        <v>1</v>
      </c>
    </row>
    <row r="132" spans="1:31" s="224" customFormat="1" ht="13.5" customHeight="1">
      <c r="A132" s="225">
        <f t="shared" si="3"/>
        <v>124</v>
      </c>
      <c r="B132" s="217"/>
      <c r="C132" s="217"/>
      <c r="D132" s="217"/>
      <c r="E132" s="217" t="s">
        <v>1106</v>
      </c>
      <c r="F132" s="219" t="s">
        <v>1421</v>
      </c>
      <c r="G132" s="241"/>
      <c r="H132" s="741"/>
      <c r="I132" s="749"/>
      <c r="J132" s="741"/>
      <c r="K132" s="740" t="s">
        <v>1107</v>
      </c>
      <c r="L132" s="741"/>
      <c r="M132" s="741"/>
      <c r="N132" s="741"/>
      <c r="O132" s="741"/>
      <c r="P132" s="744"/>
      <c r="Q132" s="741" t="s">
        <v>817</v>
      </c>
      <c r="R132" s="744" t="s">
        <v>864</v>
      </c>
      <c r="S132" s="243" t="s">
        <v>1107</v>
      </c>
      <c r="T132" s="742"/>
      <c r="U132" s="742"/>
      <c r="V132" s="260"/>
      <c r="W132" s="722"/>
      <c r="X132" s="260" t="s">
        <v>864</v>
      </c>
      <c r="Y132" s="232"/>
      <c r="Z132" s="746"/>
      <c r="AA132" s="741"/>
      <c r="AB132" s="245"/>
      <c r="AC132" s="741"/>
      <c r="AD132" s="742"/>
      <c r="AE132" s="742">
        <v>1</v>
      </c>
    </row>
    <row r="133" spans="1:31" s="224" customFormat="1" ht="13.5" customHeight="1">
      <c r="A133" s="225">
        <f t="shared" si="3"/>
        <v>125</v>
      </c>
      <c r="B133" s="217"/>
      <c r="C133" s="217"/>
      <c r="D133" s="217" t="s">
        <v>1422</v>
      </c>
      <c r="E133" s="241"/>
      <c r="F133" s="241"/>
      <c r="G133" s="241"/>
      <c r="H133" s="741"/>
      <c r="I133" s="749"/>
      <c r="J133" s="741"/>
      <c r="K133" s="740" t="s">
        <v>1423</v>
      </c>
      <c r="L133" s="741"/>
      <c r="M133" s="741"/>
      <c r="N133" s="741"/>
      <c r="O133" s="741"/>
      <c r="P133" s="744"/>
      <c r="Q133" s="741" t="s">
        <v>817</v>
      </c>
      <c r="R133" s="744" t="s">
        <v>864</v>
      </c>
      <c r="S133" s="378" t="s">
        <v>1423</v>
      </c>
      <c r="T133" s="742"/>
      <c r="U133" s="742"/>
      <c r="V133" s="260"/>
      <c r="W133" s="722"/>
      <c r="X133" s="260" t="s">
        <v>864</v>
      </c>
      <c r="Y133" s="232"/>
      <c r="Z133" s="746"/>
      <c r="AA133" s="746" t="s">
        <v>1424</v>
      </c>
      <c r="AB133" s="245"/>
      <c r="AC133" s="741"/>
      <c r="AD133" s="742"/>
      <c r="AE133" s="742">
        <v>1</v>
      </c>
    </row>
    <row r="134" spans="1:31" s="224" customFormat="1" ht="13.5" customHeight="1">
      <c r="A134" s="225">
        <f t="shared" si="3"/>
        <v>126</v>
      </c>
      <c r="B134" s="217"/>
      <c r="C134" s="217"/>
      <c r="D134" s="217"/>
      <c r="E134" s="241" t="s">
        <v>1304</v>
      </c>
      <c r="F134" s="241"/>
      <c r="G134" s="241"/>
      <c r="H134" s="741" t="s">
        <v>1425</v>
      </c>
      <c r="I134" s="749"/>
      <c r="J134" s="741"/>
      <c r="K134" s="740" t="s">
        <v>1303</v>
      </c>
      <c r="L134" s="741"/>
      <c r="M134" s="741"/>
      <c r="N134" s="741"/>
      <c r="O134" s="741"/>
      <c r="P134" s="744"/>
      <c r="Q134" s="741" t="s">
        <v>820</v>
      </c>
      <c r="R134" s="744" t="s">
        <v>864</v>
      </c>
      <c r="S134" s="243" t="s">
        <v>1303</v>
      </c>
      <c r="T134" s="742"/>
      <c r="U134" s="742"/>
      <c r="V134" s="260"/>
      <c r="W134" s="722"/>
      <c r="X134" s="260" t="s">
        <v>864</v>
      </c>
      <c r="Y134" s="232"/>
      <c r="Z134" s="746"/>
      <c r="AA134" s="741"/>
      <c r="AB134" s="245"/>
      <c r="AC134" s="741"/>
      <c r="AD134" s="742"/>
      <c r="AE134" s="742">
        <v>1</v>
      </c>
    </row>
    <row r="135" spans="1:31" s="224" customFormat="1" ht="13.5" customHeight="1">
      <c r="A135" s="225">
        <f t="shared" si="3"/>
        <v>127</v>
      </c>
      <c r="B135" s="217"/>
      <c r="C135" s="217"/>
      <c r="D135" s="217"/>
      <c r="E135" s="241" t="s">
        <v>1426</v>
      </c>
      <c r="F135" s="241"/>
      <c r="G135" s="241"/>
      <c r="H135" s="741" t="s">
        <v>1427</v>
      </c>
      <c r="I135" s="749">
        <v>10000668540</v>
      </c>
      <c r="J135" s="741"/>
      <c r="K135" s="740" t="s">
        <v>1218</v>
      </c>
      <c r="L135" s="741"/>
      <c r="M135" s="741"/>
      <c r="N135" s="741"/>
      <c r="O135" s="741"/>
      <c r="P135" s="744"/>
      <c r="Q135" s="741" t="s">
        <v>817</v>
      </c>
      <c r="R135" s="744"/>
      <c r="S135" s="741" t="s">
        <v>863</v>
      </c>
      <c r="T135" s="742"/>
      <c r="U135" s="373"/>
      <c r="V135" s="260"/>
      <c r="W135" s="722"/>
      <c r="X135" s="260" t="s">
        <v>864</v>
      </c>
      <c r="Y135" s="232"/>
      <c r="Z135" s="379" t="s">
        <v>1428</v>
      </c>
      <c r="AA135" s="741" t="s">
        <v>1429</v>
      </c>
      <c r="AB135" s="245"/>
      <c r="AC135" s="741"/>
      <c r="AD135" s="742"/>
      <c r="AE135" s="742">
        <v>1</v>
      </c>
    </row>
    <row r="136" spans="1:31" s="224" customFormat="1" ht="13.5" customHeight="1">
      <c r="A136" s="225">
        <f t="shared" si="3"/>
        <v>128</v>
      </c>
      <c r="B136" s="217"/>
      <c r="C136" s="217"/>
      <c r="D136" s="241"/>
      <c r="E136" s="241" t="s">
        <v>1430</v>
      </c>
      <c r="F136" s="219" t="s">
        <v>1431</v>
      </c>
      <c r="G136" s="241"/>
      <c r="H136" s="741"/>
      <c r="I136" s="749"/>
      <c r="J136" s="741"/>
      <c r="K136" s="740" t="s">
        <v>1419</v>
      </c>
      <c r="L136" s="741"/>
      <c r="M136" s="741"/>
      <c r="N136" s="741"/>
      <c r="O136" s="741"/>
      <c r="P136" s="744"/>
      <c r="Q136" s="741" t="s">
        <v>817</v>
      </c>
      <c r="R136" s="744" t="s">
        <v>864</v>
      </c>
      <c r="S136" s="378" t="s">
        <v>1419</v>
      </c>
      <c r="T136" s="742"/>
      <c r="U136" s="742"/>
      <c r="V136" s="745"/>
      <c r="W136" s="722"/>
      <c r="X136" s="745" t="s">
        <v>864</v>
      </c>
      <c r="Y136" s="232"/>
      <c r="Z136" s="746"/>
      <c r="AA136" s="741"/>
      <c r="AB136" s="747"/>
      <c r="AC136" s="741"/>
      <c r="AD136" s="742"/>
      <c r="AE136" s="742">
        <v>1</v>
      </c>
    </row>
    <row r="137" spans="1:31" s="224" customFormat="1" ht="13.5" customHeight="1">
      <c r="A137" s="225">
        <f t="shared" si="3"/>
        <v>129</v>
      </c>
      <c r="B137" s="217"/>
      <c r="C137" s="217"/>
      <c r="D137" s="217"/>
      <c r="E137" s="217" t="s">
        <v>1432</v>
      </c>
      <c r="F137" s="219" t="s">
        <v>1275</v>
      </c>
      <c r="G137" s="241"/>
      <c r="H137" s="741" t="s">
        <v>1415</v>
      </c>
      <c r="I137" s="749"/>
      <c r="J137" s="741"/>
      <c r="K137" s="740" t="s">
        <v>1264</v>
      </c>
      <c r="L137" s="741"/>
      <c r="M137" s="741"/>
      <c r="N137" s="741"/>
      <c r="O137" s="741"/>
      <c r="P137" s="744"/>
      <c r="Q137" s="741" t="s">
        <v>823</v>
      </c>
      <c r="R137" s="744" t="s">
        <v>864</v>
      </c>
      <c r="S137" s="243" t="s">
        <v>1264</v>
      </c>
      <c r="T137" s="742"/>
      <c r="U137" s="259"/>
      <c r="V137" s="260"/>
      <c r="W137" s="722"/>
      <c r="X137" s="260" t="s">
        <v>864</v>
      </c>
      <c r="Y137" s="232"/>
      <c r="Z137" s="746"/>
      <c r="AA137" s="741"/>
      <c r="AB137" s="245" t="s">
        <v>1265</v>
      </c>
      <c r="AC137" s="741"/>
      <c r="AD137" s="742"/>
      <c r="AE137" s="742">
        <v>1</v>
      </c>
    </row>
    <row r="138" spans="1:31" s="224" customFormat="1" ht="13.5" customHeight="1">
      <c r="A138" s="225">
        <f t="shared" si="3"/>
        <v>130</v>
      </c>
      <c r="B138" s="217"/>
      <c r="C138" s="217" t="s">
        <v>1686</v>
      </c>
      <c r="D138" s="241"/>
      <c r="E138" s="241"/>
      <c r="F138" s="241"/>
      <c r="G138" s="241"/>
      <c r="H138" s="741" t="s">
        <v>1434</v>
      </c>
      <c r="I138" s="749"/>
      <c r="J138" s="741"/>
      <c r="K138" s="740" t="s">
        <v>1435</v>
      </c>
      <c r="L138" s="741"/>
      <c r="M138" s="741"/>
      <c r="N138" s="741"/>
      <c r="O138" s="741"/>
      <c r="P138" s="744"/>
      <c r="Q138" s="741" t="s">
        <v>817</v>
      </c>
      <c r="R138" s="744" t="s">
        <v>864</v>
      </c>
      <c r="S138" s="243" t="s">
        <v>1687</v>
      </c>
      <c r="T138" s="742"/>
      <c r="U138" s="742"/>
      <c r="V138" s="260" t="s">
        <v>864</v>
      </c>
      <c r="W138" s="260" t="s">
        <v>864</v>
      </c>
      <c r="X138" s="260" t="s">
        <v>864</v>
      </c>
      <c r="Y138" s="232"/>
      <c r="Z138" s="746"/>
      <c r="AA138" s="741"/>
      <c r="AB138" s="245"/>
      <c r="AC138" s="741"/>
      <c r="AD138" s="742"/>
      <c r="AE138" s="742">
        <v>1</v>
      </c>
    </row>
    <row r="139" spans="1:31" s="224" customFormat="1" ht="13.5" customHeight="1">
      <c r="A139" s="225">
        <f t="shared" si="3"/>
        <v>131</v>
      </c>
      <c r="B139" s="217"/>
      <c r="C139" s="217"/>
      <c r="D139" s="217" t="s">
        <v>1437</v>
      </c>
      <c r="E139" s="241"/>
      <c r="F139" s="241"/>
      <c r="G139" s="241"/>
      <c r="H139" s="741" t="s">
        <v>1438</v>
      </c>
      <c r="I139" s="749"/>
      <c r="J139" s="741"/>
      <c r="K139" s="740" t="s">
        <v>1439</v>
      </c>
      <c r="L139" s="741"/>
      <c r="M139" s="741"/>
      <c r="N139" s="741"/>
      <c r="O139" s="741"/>
      <c r="P139" s="744"/>
      <c r="Q139" s="741" t="s">
        <v>817</v>
      </c>
      <c r="R139" s="744" t="s">
        <v>864</v>
      </c>
      <c r="S139" s="243" t="s">
        <v>1440</v>
      </c>
      <c r="T139" s="742"/>
      <c r="U139" s="259"/>
      <c r="V139" s="260"/>
      <c r="W139" s="260"/>
      <c r="X139" s="260"/>
      <c r="Y139" s="232"/>
      <c r="Z139" s="746"/>
      <c r="AA139" s="741"/>
      <c r="AB139" s="245"/>
      <c r="AC139" s="741"/>
      <c r="AD139" s="742"/>
      <c r="AE139" s="742">
        <v>1</v>
      </c>
    </row>
    <row r="140" spans="1:31" s="224" customFormat="1" ht="13.5" customHeight="1">
      <c r="A140" s="225">
        <f t="shared" si="3"/>
        <v>132</v>
      </c>
      <c r="B140" s="217"/>
      <c r="C140" s="217"/>
      <c r="D140" s="217"/>
      <c r="E140" s="241" t="s">
        <v>1441</v>
      </c>
      <c r="F140" s="241"/>
      <c r="G140" s="241"/>
      <c r="H140" s="741" t="s">
        <v>1438</v>
      </c>
      <c r="I140" s="749"/>
      <c r="J140" s="741"/>
      <c r="K140" s="740" t="s">
        <v>888</v>
      </c>
      <c r="L140" s="741"/>
      <c r="M140" s="741"/>
      <c r="N140" s="741"/>
      <c r="O140" s="741"/>
      <c r="P140" s="744"/>
      <c r="Q140" s="741" t="s">
        <v>817</v>
      </c>
      <c r="R140" s="744"/>
      <c r="S140" s="741" t="s">
        <v>863</v>
      </c>
      <c r="T140" s="742" t="s">
        <v>864</v>
      </c>
      <c r="U140" s="261" t="s">
        <v>1688</v>
      </c>
      <c r="V140" s="745"/>
      <c r="W140" s="260"/>
      <c r="X140" s="260"/>
      <c r="Y140" s="232"/>
      <c r="Z140" s="266" t="s">
        <v>1443</v>
      </c>
      <c r="AA140" s="385" t="s">
        <v>1444</v>
      </c>
      <c r="AB140" s="245"/>
      <c r="AC140" s="741"/>
      <c r="AD140" s="742"/>
      <c r="AE140" s="742">
        <v>1</v>
      </c>
    </row>
    <row r="141" spans="1:31" s="224" customFormat="1" ht="13.5" customHeight="1">
      <c r="A141" s="225">
        <f t="shared" si="3"/>
        <v>133</v>
      </c>
      <c r="B141" s="217"/>
      <c r="C141" s="217"/>
      <c r="D141" s="217"/>
      <c r="E141" s="241" t="s">
        <v>1445</v>
      </c>
      <c r="F141" s="241"/>
      <c r="G141" s="241"/>
      <c r="H141" s="741" t="s">
        <v>1446</v>
      </c>
      <c r="I141" s="749"/>
      <c r="J141" s="741"/>
      <c r="K141" s="740" t="s">
        <v>1447</v>
      </c>
      <c r="L141" s="741"/>
      <c r="M141" s="741"/>
      <c r="N141" s="741"/>
      <c r="O141" s="741"/>
      <c r="P141" s="744"/>
      <c r="Q141" s="741" t="s">
        <v>817</v>
      </c>
      <c r="R141" s="744"/>
      <c r="S141" s="741" t="s">
        <v>863</v>
      </c>
      <c r="T141" s="742" t="s">
        <v>864</v>
      </c>
      <c r="U141" s="261" t="s">
        <v>1689</v>
      </c>
      <c r="V141" s="745"/>
      <c r="W141" s="260"/>
      <c r="X141" s="260"/>
      <c r="Y141" s="232"/>
      <c r="Z141" s="266" t="s">
        <v>1449</v>
      </c>
      <c r="AA141" s="741"/>
      <c r="AB141" s="245"/>
      <c r="AC141" s="741"/>
      <c r="AD141" s="742"/>
      <c r="AE141" s="742">
        <v>1</v>
      </c>
    </row>
    <row r="142" spans="1:31" s="224" customFormat="1" ht="13.5" customHeight="1">
      <c r="A142" s="225">
        <f t="shared" ref="A142:A173" si="4">ROW()-8</f>
        <v>134</v>
      </c>
      <c r="B142" s="217"/>
      <c r="C142" s="217"/>
      <c r="D142" s="217" t="s">
        <v>1450</v>
      </c>
      <c r="E142" s="241"/>
      <c r="F142" s="241"/>
      <c r="G142" s="241"/>
      <c r="H142" s="741" t="s">
        <v>1451</v>
      </c>
      <c r="I142" s="749"/>
      <c r="J142" s="741"/>
      <c r="K142" s="740" t="s">
        <v>1092</v>
      </c>
      <c r="L142" s="741"/>
      <c r="M142" s="741"/>
      <c r="N142" s="741"/>
      <c r="O142" s="741"/>
      <c r="P142" s="744"/>
      <c r="Q142" s="741" t="s">
        <v>817</v>
      </c>
      <c r="R142" s="744" t="s">
        <v>864</v>
      </c>
      <c r="S142" s="378" t="s">
        <v>1452</v>
      </c>
      <c r="T142" s="742"/>
      <c r="U142" s="742"/>
      <c r="V142" s="260"/>
      <c r="W142" s="260"/>
      <c r="X142" s="260"/>
      <c r="Y142" s="232"/>
      <c r="Z142" s="746"/>
      <c r="AA142" s="741"/>
      <c r="AB142" s="245"/>
      <c r="AC142" s="741"/>
      <c r="AD142" s="742"/>
      <c r="AE142" s="742">
        <v>1</v>
      </c>
    </row>
    <row r="143" spans="1:31" s="224" customFormat="1" ht="13.5" customHeight="1">
      <c r="A143" s="225">
        <f t="shared" si="4"/>
        <v>135</v>
      </c>
      <c r="B143" s="217"/>
      <c r="C143" s="217"/>
      <c r="D143" s="217"/>
      <c r="E143" s="241" t="s">
        <v>1453</v>
      </c>
      <c r="F143" s="241"/>
      <c r="G143" s="241"/>
      <c r="H143" s="741" t="s">
        <v>1451</v>
      </c>
      <c r="I143" s="749" t="s">
        <v>1454</v>
      </c>
      <c r="J143" s="741"/>
      <c r="K143" s="740" t="s">
        <v>1080</v>
      </c>
      <c r="L143" s="741"/>
      <c r="M143" s="741"/>
      <c r="N143" s="741"/>
      <c r="O143" s="741"/>
      <c r="P143" s="744"/>
      <c r="Q143" s="741" t="s">
        <v>817</v>
      </c>
      <c r="R143" s="744"/>
      <c r="S143" s="741" t="s">
        <v>863</v>
      </c>
      <c r="T143" s="742"/>
      <c r="U143" s="742"/>
      <c r="V143" s="260"/>
      <c r="W143" s="260"/>
      <c r="X143" s="260"/>
      <c r="Y143" s="232"/>
      <c r="Z143" s="379" t="s">
        <v>1455</v>
      </c>
      <c r="AA143" s="741"/>
      <c r="AB143" s="245"/>
      <c r="AC143" s="741"/>
      <c r="AD143" s="742"/>
      <c r="AE143" s="742">
        <v>1</v>
      </c>
    </row>
    <row r="144" spans="1:31" s="224" customFormat="1" ht="13.5" customHeight="1">
      <c r="A144" s="225">
        <f t="shared" si="4"/>
        <v>136</v>
      </c>
      <c r="B144" s="217"/>
      <c r="C144" s="217"/>
      <c r="D144" s="217"/>
      <c r="E144" s="241" t="s">
        <v>1456</v>
      </c>
      <c r="F144" s="241"/>
      <c r="G144" s="241"/>
      <c r="H144" s="741" t="s">
        <v>1457</v>
      </c>
      <c r="I144" s="749" t="s">
        <v>1458</v>
      </c>
      <c r="J144" s="741"/>
      <c r="K144" s="740" t="s">
        <v>1459</v>
      </c>
      <c r="L144" s="741"/>
      <c r="M144" s="741"/>
      <c r="N144" s="741"/>
      <c r="O144" s="741"/>
      <c r="P144" s="744"/>
      <c r="Q144" s="741" t="s">
        <v>817</v>
      </c>
      <c r="R144" s="744"/>
      <c r="S144" s="741" t="s">
        <v>863</v>
      </c>
      <c r="T144" s="742" t="s">
        <v>864</v>
      </c>
      <c r="U144" s="742"/>
      <c r="V144" s="260"/>
      <c r="W144" s="260"/>
      <c r="X144" s="260"/>
      <c r="Y144" s="232"/>
      <c r="Z144" s="379" t="s">
        <v>1460</v>
      </c>
      <c r="AA144" s="741"/>
      <c r="AB144" s="245"/>
      <c r="AC144" s="741"/>
      <c r="AD144" s="742"/>
      <c r="AE144" s="742">
        <v>1</v>
      </c>
    </row>
    <row r="145" spans="1:31" s="224" customFormat="1" ht="13.5" customHeight="1">
      <c r="A145" s="225">
        <f t="shared" si="4"/>
        <v>137</v>
      </c>
      <c r="B145" s="217"/>
      <c r="C145" s="217"/>
      <c r="D145" s="217" t="s">
        <v>1461</v>
      </c>
      <c r="E145" s="241"/>
      <c r="F145" s="241"/>
      <c r="G145" s="241"/>
      <c r="H145" s="741" t="s">
        <v>1462</v>
      </c>
      <c r="I145" s="749"/>
      <c r="J145" s="741"/>
      <c r="K145" s="740" t="s">
        <v>1463</v>
      </c>
      <c r="L145" s="741"/>
      <c r="M145" s="741"/>
      <c r="N145" s="741"/>
      <c r="O145" s="741"/>
      <c r="P145" s="744"/>
      <c r="Q145" s="741" t="s">
        <v>817</v>
      </c>
      <c r="R145" s="744" t="s">
        <v>864</v>
      </c>
      <c r="S145" s="243" t="s">
        <v>1464</v>
      </c>
      <c r="T145" s="742"/>
      <c r="U145" s="259"/>
      <c r="V145" s="260" t="s">
        <v>864</v>
      </c>
      <c r="W145" s="260" t="s">
        <v>864</v>
      </c>
      <c r="X145" s="260" t="s">
        <v>864</v>
      </c>
      <c r="Y145" s="232"/>
      <c r="Z145" s="746"/>
      <c r="AA145" s="741"/>
      <c r="AB145" s="245"/>
      <c r="AC145" s="741"/>
      <c r="AD145" s="742"/>
      <c r="AE145" s="742">
        <v>1</v>
      </c>
    </row>
    <row r="146" spans="1:31" s="224" customFormat="1" ht="13.5" customHeight="1">
      <c r="A146" s="225">
        <f t="shared" si="4"/>
        <v>138</v>
      </c>
      <c r="B146" s="217"/>
      <c r="C146" s="217"/>
      <c r="D146" s="217"/>
      <c r="E146" s="241" t="s">
        <v>1465</v>
      </c>
      <c r="F146" s="241"/>
      <c r="G146" s="241"/>
      <c r="H146" s="741" t="s">
        <v>1466</v>
      </c>
      <c r="I146" s="749" t="s">
        <v>1134</v>
      </c>
      <c r="J146" s="741"/>
      <c r="K146" s="740" t="s">
        <v>1467</v>
      </c>
      <c r="L146" s="741"/>
      <c r="M146" s="741"/>
      <c r="N146" s="741"/>
      <c r="O146" s="741"/>
      <c r="P146" s="744"/>
      <c r="Q146" s="741" t="s">
        <v>817</v>
      </c>
      <c r="R146" s="744"/>
      <c r="S146" s="741" t="s">
        <v>863</v>
      </c>
      <c r="T146" s="742"/>
      <c r="U146" s="742"/>
      <c r="V146" s="260"/>
      <c r="W146" s="260" t="s">
        <v>864</v>
      </c>
      <c r="X146" s="260" t="s">
        <v>864</v>
      </c>
      <c r="Y146" s="232"/>
      <c r="Z146" s="746"/>
      <c r="AA146" s="741"/>
      <c r="AB146" s="245"/>
      <c r="AC146" s="741"/>
      <c r="AD146" s="742"/>
      <c r="AE146" s="742">
        <v>1</v>
      </c>
    </row>
    <row r="147" spans="1:31" s="224" customFormat="1" ht="13.5" customHeight="1">
      <c r="A147" s="225">
        <f t="shared" si="4"/>
        <v>139</v>
      </c>
      <c r="B147" s="217"/>
      <c r="C147" s="217"/>
      <c r="D147" s="217"/>
      <c r="E147" s="241" t="s">
        <v>1468</v>
      </c>
      <c r="F147" s="241"/>
      <c r="G147" s="241"/>
      <c r="H147" s="741" t="s">
        <v>1469</v>
      </c>
      <c r="I147" s="749"/>
      <c r="J147" s="741"/>
      <c r="K147" s="740" t="s">
        <v>1470</v>
      </c>
      <c r="L147" s="741"/>
      <c r="M147" s="741"/>
      <c r="N147" s="741"/>
      <c r="O147" s="741"/>
      <c r="P147" s="744"/>
      <c r="Q147" s="741" t="s">
        <v>817</v>
      </c>
      <c r="R147" s="744"/>
      <c r="S147" s="741" t="s">
        <v>863</v>
      </c>
      <c r="T147" s="742"/>
      <c r="U147" s="742"/>
      <c r="V147" s="260"/>
      <c r="W147" s="260"/>
      <c r="X147" s="260"/>
      <c r="Y147" s="232"/>
      <c r="Z147" s="746"/>
      <c r="AA147" s="741"/>
      <c r="AB147" s="245"/>
      <c r="AC147" s="741"/>
      <c r="AD147" s="742"/>
      <c r="AE147" s="742">
        <v>1</v>
      </c>
    </row>
    <row r="148" spans="1:31" s="224" customFormat="1" ht="13.5" customHeight="1">
      <c r="A148" s="225">
        <f t="shared" si="4"/>
        <v>140</v>
      </c>
      <c r="B148" s="217"/>
      <c r="C148" s="217"/>
      <c r="D148" s="217"/>
      <c r="E148" s="241" t="s">
        <v>1471</v>
      </c>
      <c r="F148" s="241"/>
      <c r="G148" s="241"/>
      <c r="H148" s="741" t="s">
        <v>1472</v>
      </c>
      <c r="I148" s="749"/>
      <c r="J148" s="741"/>
      <c r="K148" s="740" t="s">
        <v>1473</v>
      </c>
      <c r="L148" s="741"/>
      <c r="M148" s="741"/>
      <c r="N148" s="741"/>
      <c r="O148" s="741"/>
      <c r="P148" s="744"/>
      <c r="Q148" s="741" t="s">
        <v>817</v>
      </c>
      <c r="R148" s="744"/>
      <c r="S148" s="741" t="s">
        <v>863</v>
      </c>
      <c r="T148" s="742"/>
      <c r="U148" s="742"/>
      <c r="V148" s="260"/>
      <c r="W148" s="260"/>
      <c r="X148" s="260"/>
      <c r="Y148" s="232"/>
      <c r="Z148" s="746"/>
      <c r="AA148" s="741"/>
      <c r="AB148" s="245"/>
      <c r="AC148" s="741"/>
      <c r="AD148" s="742"/>
      <c r="AE148" s="742">
        <v>1</v>
      </c>
    </row>
    <row r="149" spans="1:31" s="224" customFormat="1" ht="13.5" customHeight="1">
      <c r="A149" s="225">
        <f t="shared" si="4"/>
        <v>141</v>
      </c>
      <c r="B149" s="217"/>
      <c r="C149" s="217"/>
      <c r="D149" s="217"/>
      <c r="E149" s="241" t="s">
        <v>1479</v>
      </c>
      <c r="F149" s="241"/>
      <c r="G149" s="241"/>
      <c r="H149" s="741" t="s">
        <v>1480</v>
      </c>
      <c r="I149" s="749"/>
      <c r="J149" s="741"/>
      <c r="K149" s="740" t="s">
        <v>1481</v>
      </c>
      <c r="L149" s="741"/>
      <c r="M149" s="741"/>
      <c r="N149" s="741"/>
      <c r="O149" s="741"/>
      <c r="P149" s="744"/>
      <c r="Q149" s="741" t="s">
        <v>817</v>
      </c>
      <c r="R149" s="744"/>
      <c r="S149" s="741" t="s">
        <v>1482</v>
      </c>
      <c r="T149" s="742"/>
      <c r="U149" s="259"/>
      <c r="V149" s="260" t="s">
        <v>864</v>
      </c>
      <c r="W149" s="260" t="s">
        <v>864</v>
      </c>
      <c r="X149" s="260" t="s">
        <v>864</v>
      </c>
      <c r="Y149" s="232"/>
      <c r="Z149" s="746"/>
      <c r="AA149" s="741"/>
      <c r="AB149" s="245"/>
      <c r="AC149" s="741"/>
      <c r="AD149" s="742"/>
      <c r="AE149" s="742">
        <v>1</v>
      </c>
    </row>
    <row r="150" spans="1:31" s="224" customFormat="1" ht="13.5" customHeight="1">
      <c r="A150" s="225">
        <f t="shared" si="4"/>
        <v>142</v>
      </c>
      <c r="B150" s="217"/>
      <c r="C150" s="217"/>
      <c r="D150" s="217"/>
      <c r="E150" s="241" t="s">
        <v>1483</v>
      </c>
      <c r="F150" s="241"/>
      <c r="G150" s="241"/>
      <c r="H150" s="741" t="s">
        <v>1484</v>
      </c>
      <c r="I150" s="749" t="s">
        <v>698</v>
      </c>
      <c r="J150" s="741"/>
      <c r="K150" s="740" t="s">
        <v>1485</v>
      </c>
      <c r="L150" s="741"/>
      <c r="M150" s="741"/>
      <c r="N150" s="741"/>
      <c r="O150" s="741"/>
      <c r="P150" s="744"/>
      <c r="Q150" s="741" t="s">
        <v>817</v>
      </c>
      <c r="R150" s="744"/>
      <c r="S150" s="741" t="s">
        <v>863</v>
      </c>
      <c r="T150" s="742" t="s">
        <v>864</v>
      </c>
      <c r="U150" s="740" t="s">
        <v>1690</v>
      </c>
      <c r="V150" s="260" t="s">
        <v>864</v>
      </c>
      <c r="W150" s="260" t="s">
        <v>864</v>
      </c>
      <c r="X150" s="260" t="s">
        <v>864</v>
      </c>
      <c r="Y150" s="232"/>
      <c r="Z150" s="386" t="s">
        <v>1486</v>
      </c>
      <c r="AA150" s="741"/>
      <c r="AB150" s="245"/>
      <c r="AC150" s="741"/>
      <c r="AD150" s="742"/>
      <c r="AE150" s="742">
        <v>1</v>
      </c>
    </row>
    <row r="151" spans="1:31" s="224" customFormat="1" ht="13.5" customHeight="1">
      <c r="A151" s="225">
        <f t="shared" si="4"/>
        <v>143</v>
      </c>
      <c r="B151" s="217"/>
      <c r="C151" s="217"/>
      <c r="D151" s="217"/>
      <c r="E151" s="241" t="s">
        <v>1474</v>
      </c>
      <c r="F151" s="241"/>
      <c r="G151" s="241"/>
      <c r="H151" s="741" t="s">
        <v>1475</v>
      </c>
      <c r="I151" s="749"/>
      <c r="J151" s="741"/>
      <c r="K151" s="740" t="s">
        <v>1476</v>
      </c>
      <c r="L151" s="741"/>
      <c r="M151" s="741"/>
      <c r="N151" s="741"/>
      <c r="O151" s="741"/>
      <c r="P151" s="744"/>
      <c r="Q151" s="741" t="s">
        <v>817</v>
      </c>
      <c r="R151" s="744"/>
      <c r="S151" s="741" t="s">
        <v>1092</v>
      </c>
      <c r="T151" s="742"/>
      <c r="U151" s="380"/>
      <c r="V151" s="260"/>
      <c r="W151" s="260"/>
      <c r="X151" s="260"/>
      <c r="Y151" s="232"/>
      <c r="Z151" s="379" t="s">
        <v>1477</v>
      </c>
      <c r="AA151" s="741" t="s">
        <v>1478</v>
      </c>
      <c r="AB151" s="245"/>
      <c r="AC151" s="741"/>
      <c r="AD151" s="742"/>
      <c r="AE151" s="742">
        <v>1</v>
      </c>
    </row>
    <row r="152" spans="1:31" s="224" customFormat="1" ht="13.5" customHeight="1">
      <c r="A152" s="225">
        <f t="shared" si="4"/>
        <v>144</v>
      </c>
      <c r="B152" s="217"/>
      <c r="C152" s="217"/>
      <c r="D152" s="217" t="s">
        <v>1691</v>
      </c>
      <c r="E152" s="241" t="s">
        <v>1487</v>
      </c>
      <c r="F152" s="241"/>
      <c r="G152" s="241"/>
      <c r="H152" s="741" t="s">
        <v>1488</v>
      </c>
      <c r="I152" s="749"/>
      <c r="J152" s="741"/>
      <c r="K152" s="740" t="s">
        <v>1489</v>
      </c>
      <c r="L152" s="741"/>
      <c r="M152" s="741"/>
      <c r="N152" s="741"/>
      <c r="O152" s="741"/>
      <c r="P152" s="744"/>
      <c r="Q152" s="741" t="s">
        <v>817</v>
      </c>
      <c r="R152" s="744" t="s">
        <v>864</v>
      </c>
      <c r="S152" s="243" t="s">
        <v>1303</v>
      </c>
      <c r="T152" s="742"/>
      <c r="U152" s="742"/>
      <c r="V152" s="260" t="s">
        <v>864</v>
      </c>
      <c r="W152" s="260" t="s">
        <v>864</v>
      </c>
      <c r="X152" s="260" t="s">
        <v>864</v>
      </c>
      <c r="Y152" s="232"/>
      <c r="Z152" s="746"/>
      <c r="AA152" s="741"/>
      <c r="AB152" s="245"/>
      <c r="AC152" s="741"/>
      <c r="AD152" s="742"/>
      <c r="AE152" s="742">
        <v>1</v>
      </c>
    </row>
    <row r="153" spans="1:31" s="224" customFormat="1" ht="13.5" customHeight="1">
      <c r="A153" s="225">
        <f t="shared" si="4"/>
        <v>145</v>
      </c>
      <c r="B153" s="217"/>
      <c r="C153" s="219" t="s">
        <v>1009</v>
      </c>
      <c r="D153" s="241" t="s">
        <v>1630</v>
      </c>
      <c r="E153" s="241"/>
      <c r="F153" s="241"/>
      <c r="G153" s="241"/>
      <c r="H153" s="741" t="s">
        <v>1490</v>
      </c>
      <c r="I153" s="740"/>
      <c r="J153" s="741"/>
      <c r="K153" s="741" t="s">
        <v>1011</v>
      </c>
      <c r="L153" s="741"/>
      <c r="M153" s="741"/>
      <c r="N153" s="741"/>
      <c r="O153" s="741"/>
      <c r="P153" s="744"/>
      <c r="Q153" s="741" t="s">
        <v>817</v>
      </c>
      <c r="R153" s="744" t="s">
        <v>864</v>
      </c>
      <c r="S153" s="243" t="s">
        <v>1628</v>
      </c>
      <c r="T153" s="742"/>
      <c r="U153" s="741" t="s">
        <v>1633</v>
      </c>
      <c r="V153" s="745"/>
      <c r="W153" s="260" t="s">
        <v>864</v>
      </c>
      <c r="X153" s="260"/>
      <c r="Y153" s="232"/>
      <c r="Z153" s="386" t="s">
        <v>1491</v>
      </c>
      <c r="AA153" s="741" t="s">
        <v>992</v>
      </c>
      <c r="AB153" s="747"/>
      <c r="AC153" s="741"/>
      <c r="AD153" s="742"/>
      <c r="AE153" s="742">
        <v>1</v>
      </c>
    </row>
    <row r="154" spans="1:31" s="158" customFormat="1" ht="12.75" customHeight="1">
      <c r="A154" s="225">
        <f t="shared" si="4"/>
        <v>146</v>
      </c>
      <c r="B154" s="217"/>
      <c r="C154" s="219" t="s">
        <v>1492</v>
      </c>
      <c r="D154" s="241"/>
      <c r="E154" s="241"/>
      <c r="F154" s="241"/>
      <c r="G154" s="241"/>
      <c r="H154" s="263"/>
      <c r="I154" s="264"/>
      <c r="J154" s="263"/>
      <c r="K154" s="740" t="s">
        <v>1120</v>
      </c>
      <c r="L154" s="741"/>
      <c r="M154" s="741"/>
      <c r="N154" s="741"/>
      <c r="O154" s="741"/>
      <c r="P154" s="744"/>
      <c r="Q154" s="741" t="s">
        <v>817</v>
      </c>
      <c r="R154" s="744" t="s">
        <v>864</v>
      </c>
      <c r="S154" s="378" t="s">
        <v>1493</v>
      </c>
      <c r="T154" s="268"/>
      <c r="U154" s="263"/>
      <c r="V154" s="265"/>
      <c r="W154" s="260" t="s">
        <v>864</v>
      </c>
      <c r="X154" s="260" t="s">
        <v>864</v>
      </c>
      <c r="Y154" s="232"/>
      <c r="Z154" s="379" t="s">
        <v>1494</v>
      </c>
      <c r="AA154" s="263"/>
      <c r="AB154" s="267" t="s">
        <v>1495</v>
      </c>
      <c r="AC154" s="263"/>
      <c r="AD154" s="742"/>
      <c r="AE154" s="742">
        <v>1</v>
      </c>
    </row>
    <row r="155" spans="1:31" s="224" customFormat="1" ht="13.5" customHeight="1">
      <c r="A155" s="225">
        <f t="shared" si="4"/>
        <v>147</v>
      </c>
      <c r="B155" s="217"/>
      <c r="C155" s="219"/>
      <c r="D155" s="241" t="s">
        <v>1496</v>
      </c>
      <c r="E155" s="241"/>
      <c r="F155" s="241"/>
      <c r="G155" s="241"/>
      <c r="H155" s="741" t="s">
        <v>1497</v>
      </c>
      <c r="I155" s="740">
        <v>31</v>
      </c>
      <c r="J155" s="741"/>
      <c r="K155" s="740" t="s">
        <v>1498</v>
      </c>
      <c r="L155" s="741"/>
      <c r="M155" s="741"/>
      <c r="N155" s="741"/>
      <c r="O155" s="741"/>
      <c r="P155" s="744"/>
      <c r="Q155" s="741" t="s">
        <v>817</v>
      </c>
      <c r="R155" s="744"/>
      <c r="S155" s="741" t="s">
        <v>1380</v>
      </c>
      <c r="T155" s="742"/>
      <c r="U155" s="741"/>
      <c r="V155" s="745"/>
      <c r="W155" s="260" t="s">
        <v>864</v>
      </c>
      <c r="X155" s="260" t="s">
        <v>864</v>
      </c>
      <c r="Y155" s="232"/>
      <c r="Z155" s="746"/>
      <c r="AA155" s="741"/>
      <c r="AB155" s="747"/>
      <c r="AC155" s="741"/>
      <c r="AD155" s="742"/>
      <c r="AE155" s="742">
        <v>1</v>
      </c>
    </row>
    <row r="156" spans="1:31" s="224" customFormat="1" ht="13.5" customHeight="1">
      <c r="A156" s="225">
        <f t="shared" si="4"/>
        <v>148</v>
      </c>
      <c r="B156" s="217"/>
      <c r="C156" s="219"/>
      <c r="D156" s="241" t="s">
        <v>1499</v>
      </c>
      <c r="E156" s="241"/>
      <c r="F156" s="241"/>
      <c r="G156" s="241"/>
      <c r="H156" s="741" t="s">
        <v>1500</v>
      </c>
      <c r="I156" s="740">
        <v>109</v>
      </c>
      <c r="J156" s="741"/>
      <c r="K156" s="740" t="s">
        <v>1182</v>
      </c>
      <c r="L156" s="741"/>
      <c r="M156" s="741"/>
      <c r="N156" s="741"/>
      <c r="O156" s="741"/>
      <c r="P156" s="744"/>
      <c r="Q156" s="741" t="s">
        <v>817</v>
      </c>
      <c r="R156" s="744"/>
      <c r="S156" s="741" t="s">
        <v>1380</v>
      </c>
      <c r="T156" s="742"/>
      <c r="U156" s="741"/>
      <c r="V156" s="745"/>
      <c r="W156" s="260" t="s">
        <v>864</v>
      </c>
      <c r="X156" s="260" t="s">
        <v>864</v>
      </c>
      <c r="Y156" s="232"/>
      <c r="Z156" s="746"/>
      <c r="AA156" s="741"/>
      <c r="AB156" s="747"/>
      <c r="AC156" s="741"/>
      <c r="AD156" s="742"/>
      <c r="AE156" s="742">
        <v>1</v>
      </c>
    </row>
    <row r="157" spans="1:31" s="224" customFormat="1" ht="12.75" customHeight="1">
      <c r="A157" s="225">
        <f t="shared" si="4"/>
        <v>149</v>
      </c>
      <c r="B157" s="217"/>
      <c r="C157" s="219"/>
      <c r="D157" s="241" t="s">
        <v>1501</v>
      </c>
      <c r="E157" s="241"/>
      <c r="F157" s="241"/>
      <c r="G157" s="241"/>
      <c r="H157" s="741" t="s">
        <v>1502</v>
      </c>
      <c r="I157" s="740" t="s">
        <v>1503</v>
      </c>
      <c r="J157" s="741"/>
      <c r="K157" s="740" t="s">
        <v>1504</v>
      </c>
      <c r="L157" s="741"/>
      <c r="M157" s="741"/>
      <c r="N157" s="741"/>
      <c r="O157" s="741"/>
      <c r="P157" s="744"/>
      <c r="Q157" s="741" t="s">
        <v>817</v>
      </c>
      <c r="R157" s="744"/>
      <c r="S157" s="748" t="s">
        <v>863</v>
      </c>
      <c r="T157" s="281"/>
      <c r="U157" s="741" t="s">
        <v>1692</v>
      </c>
      <c r="V157" s="745"/>
      <c r="W157" s="260" t="s">
        <v>864</v>
      </c>
      <c r="X157" s="260" t="s">
        <v>864</v>
      </c>
      <c r="Y157" s="232"/>
      <c r="Z157" s="379"/>
      <c r="AA157" s="741"/>
      <c r="AB157" s="747"/>
      <c r="AC157" s="741"/>
      <c r="AD157" s="742"/>
      <c r="AE157" s="742">
        <v>1</v>
      </c>
    </row>
    <row r="158" spans="1:31" s="224" customFormat="1" ht="13.5" customHeight="1">
      <c r="A158" s="225">
        <f t="shared" si="4"/>
        <v>150</v>
      </c>
      <c r="B158" s="217"/>
      <c r="C158" s="239"/>
      <c r="D158" s="241" t="s">
        <v>1506</v>
      </c>
      <c r="E158" s="241"/>
      <c r="F158" s="241"/>
      <c r="G158" s="241"/>
      <c r="H158" s="741"/>
      <c r="I158" s="740" t="s">
        <v>1507</v>
      </c>
      <c r="J158" s="741"/>
      <c r="K158" s="740" t="s">
        <v>1508</v>
      </c>
      <c r="L158" s="741"/>
      <c r="M158" s="741"/>
      <c r="N158" s="741"/>
      <c r="O158" s="741"/>
      <c r="P158" s="744"/>
      <c r="Q158" s="741" t="s">
        <v>817</v>
      </c>
      <c r="R158" s="744"/>
      <c r="S158" s="741" t="s">
        <v>863</v>
      </c>
      <c r="T158" s="742" t="s">
        <v>864</v>
      </c>
      <c r="U158" s="741" t="s">
        <v>1693</v>
      </c>
      <c r="V158" s="745"/>
      <c r="W158" s="260" t="s">
        <v>864</v>
      </c>
      <c r="X158" s="260" t="s">
        <v>864</v>
      </c>
      <c r="Y158" s="232"/>
      <c r="Z158" s="386" t="s">
        <v>1509</v>
      </c>
      <c r="AA158" s="741"/>
      <c r="AB158" s="747"/>
      <c r="AC158" s="741"/>
      <c r="AD158" s="742"/>
      <c r="AE158" s="742">
        <v>1</v>
      </c>
    </row>
    <row r="159" spans="1:31" s="224" customFormat="1" ht="13.5" customHeight="1">
      <c r="A159" s="225">
        <f t="shared" si="4"/>
        <v>151</v>
      </c>
      <c r="B159" s="217"/>
      <c r="C159" s="219" t="s">
        <v>1510</v>
      </c>
      <c r="D159" s="241"/>
      <c r="E159" s="241"/>
      <c r="F159" s="241"/>
      <c r="G159" s="241"/>
      <c r="H159" s="741"/>
      <c r="I159" s="740"/>
      <c r="J159" s="741"/>
      <c r="K159" s="740" t="s">
        <v>1511</v>
      </c>
      <c r="L159" s="741"/>
      <c r="M159" s="741"/>
      <c r="N159" s="741"/>
      <c r="O159" s="741"/>
      <c r="P159" s="744"/>
      <c r="Q159" s="741" t="s">
        <v>817</v>
      </c>
      <c r="R159" s="744" t="s">
        <v>864</v>
      </c>
      <c r="S159" s="378" t="s">
        <v>1511</v>
      </c>
      <c r="T159" s="742"/>
      <c r="U159" s="741"/>
      <c r="V159" s="745"/>
      <c r="W159" s="260" t="s">
        <v>864</v>
      </c>
      <c r="X159" s="260" t="s">
        <v>864</v>
      </c>
      <c r="Y159" s="232"/>
      <c r="Z159" s="746"/>
      <c r="AA159" s="741"/>
      <c r="AB159" s="747"/>
      <c r="AC159" s="741"/>
      <c r="AD159" s="742"/>
      <c r="AE159" s="742">
        <v>1</v>
      </c>
    </row>
    <row r="160" spans="1:31" s="224" customFormat="1" ht="13.5" customHeight="1">
      <c r="A160" s="225">
        <f t="shared" si="4"/>
        <v>152</v>
      </c>
      <c r="B160" s="217"/>
      <c r="C160" s="219"/>
      <c r="D160" s="241" t="s">
        <v>1512</v>
      </c>
      <c r="E160" s="241" t="s">
        <v>1630</v>
      </c>
      <c r="F160" s="241"/>
      <c r="G160" s="241"/>
      <c r="H160" s="741" t="s">
        <v>1513</v>
      </c>
      <c r="I160" s="740"/>
      <c r="J160" s="741"/>
      <c r="K160" s="740" t="s">
        <v>1514</v>
      </c>
      <c r="L160" s="741"/>
      <c r="M160" s="741"/>
      <c r="N160" s="741"/>
      <c r="O160" s="741"/>
      <c r="P160" s="744"/>
      <c r="Q160" s="741" t="s">
        <v>817</v>
      </c>
      <c r="R160" s="744" t="s">
        <v>864</v>
      </c>
      <c r="S160" s="378" t="s">
        <v>1628</v>
      </c>
      <c r="T160" s="742" t="s">
        <v>864</v>
      </c>
      <c r="U160" s="741"/>
      <c r="V160" s="745"/>
      <c r="W160" s="260" t="s">
        <v>864</v>
      </c>
      <c r="X160" s="260" t="s">
        <v>864</v>
      </c>
      <c r="Y160" s="232"/>
      <c r="Z160" s="746" t="s">
        <v>1515</v>
      </c>
      <c r="AA160" s="741"/>
      <c r="AB160" s="747"/>
      <c r="AC160" s="741"/>
      <c r="AD160" s="742"/>
      <c r="AE160" s="742">
        <v>1</v>
      </c>
    </row>
    <row r="161" spans="1:31" s="224" customFormat="1" ht="14.25" customHeight="1">
      <c r="A161" s="225">
        <f t="shared" si="4"/>
        <v>153</v>
      </c>
      <c r="B161" s="217"/>
      <c r="C161" s="219"/>
      <c r="D161" s="241" t="s">
        <v>1516</v>
      </c>
      <c r="E161" s="241" t="s">
        <v>1630</v>
      </c>
      <c r="F161" s="241"/>
      <c r="G161" s="241"/>
      <c r="H161" s="741" t="s">
        <v>1517</v>
      </c>
      <c r="I161" s="740"/>
      <c r="J161" s="741"/>
      <c r="K161" s="740" t="s">
        <v>1518</v>
      </c>
      <c r="L161" s="741"/>
      <c r="M161" s="741"/>
      <c r="N161" s="741"/>
      <c r="O161" s="741"/>
      <c r="P161" s="744"/>
      <c r="Q161" s="741" t="s">
        <v>823</v>
      </c>
      <c r="R161" s="744" t="s">
        <v>864</v>
      </c>
      <c r="S161" s="378" t="s">
        <v>1628</v>
      </c>
      <c r="T161" s="268" t="s">
        <v>864</v>
      </c>
      <c r="U161" s="255"/>
      <c r="V161" s="745"/>
      <c r="W161" s="260" t="s">
        <v>864</v>
      </c>
      <c r="X161" s="260" t="s">
        <v>864</v>
      </c>
      <c r="Y161" s="232"/>
      <c r="Z161" s="746" t="s">
        <v>1515</v>
      </c>
      <c r="AA161" s="741"/>
      <c r="AB161" s="747"/>
      <c r="AC161" s="741"/>
      <c r="AD161" s="742"/>
      <c r="AE161" s="742">
        <v>1</v>
      </c>
    </row>
    <row r="162" spans="1:31" s="224" customFormat="1" ht="13.5" customHeight="1">
      <c r="A162" s="225">
        <f t="shared" si="4"/>
        <v>154</v>
      </c>
      <c r="B162" s="217"/>
      <c r="C162" s="219" t="s">
        <v>1519</v>
      </c>
      <c r="D162" s="241" t="s">
        <v>1630</v>
      </c>
      <c r="E162" s="241"/>
      <c r="F162" s="241"/>
      <c r="G162" s="241"/>
      <c r="H162" s="741" t="s">
        <v>1520</v>
      </c>
      <c r="I162" s="740"/>
      <c r="J162" s="741"/>
      <c r="K162" s="740" t="s">
        <v>1521</v>
      </c>
      <c r="L162" s="741"/>
      <c r="M162" s="741"/>
      <c r="N162" s="741"/>
      <c r="O162" s="741"/>
      <c r="P162" s="744"/>
      <c r="Q162" s="741" t="s">
        <v>817</v>
      </c>
      <c r="R162" s="744" t="s">
        <v>864</v>
      </c>
      <c r="S162" s="378" t="s">
        <v>1628</v>
      </c>
      <c r="T162" s="268" t="s">
        <v>864</v>
      </c>
      <c r="U162" s="741"/>
      <c r="V162" s="745"/>
      <c r="W162" s="745"/>
      <c r="X162" s="745"/>
      <c r="Y162" s="232"/>
      <c r="Z162" s="746" t="s">
        <v>1515</v>
      </c>
      <c r="AA162" s="741"/>
      <c r="AB162" s="747"/>
      <c r="AC162" s="741"/>
      <c r="AD162" s="742"/>
      <c r="AE162" s="742">
        <v>1</v>
      </c>
    </row>
    <row r="163" spans="1:31" s="224" customFormat="1" ht="13.5" customHeight="1">
      <c r="A163" s="225">
        <f t="shared" si="4"/>
        <v>155</v>
      </c>
      <c r="B163" s="217"/>
      <c r="C163" s="219" t="s">
        <v>1694</v>
      </c>
      <c r="D163" s="241"/>
      <c r="E163" s="241"/>
      <c r="F163" s="241"/>
      <c r="G163" s="241"/>
      <c r="H163" s="741" t="s">
        <v>1695</v>
      </c>
      <c r="I163" s="740"/>
      <c r="J163" s="741"/>
      <c r="K163" s="740" t="s">
        <v>939</v>
      </c>
      <c r="L163" s="741"/>
      <c r="M163" s="741"/>
      <c r="N163" s="741"/>
      <c r="O163" s="741"/>
      <c r="P163" s="744"/>
      <c r="Q163" s="750" t="s">
        <v>823</v>
      </c>
      <c r="R163" s="744"/>
      <c r="S163" s="741" t="s">
        <v>863</v>
      </c>
      <c r="T163" s="742"/>
      <c r="U163" s="741"/>
      <c r="V163" s="755" t="s">
        <v>864</v>
      </c>
      <c r="W163" s="745" t="s">
        <v>864</v>
      </c>
      <c r="X163" s="745" t="s">
        <v>864</v>
      </c>
      <c r="Y163" s="232"/>
      <c r="Z163" s="746"/>
      <c r="AA163" s="741"/>
      <c r="AB163" s="747"/>
      <c r="AC163" s="741"/>
      <c r="AD163" s="742"/>
      <c r="AE163" s="742">
        <v>1</v>
      </c>
    </row>
    <row r="164" spans="1:31" s="224" customFormat="1" ht="13.5" customHeight="1">
      <c r="A164" s="225">
        <f t="shared" si="4"/>
        <v>156</v>
      </c>
      <c r="B164" s="219" t="s">
        <v>1696</v>
      </c>
      <c r="C164" s="241"/>
      <c r="D164" s="241"/>
      <c r="E164" s="241"/>
      <c r="F164" s="241"/>
      <c r="G164" s="241"/>
      <c r="H164" s="741" t="s">
        <v>1523</v>
      </c>
      <c r="I164" s="740"/>
      <c r="J164" s="741"/>
      <c r="K164" s="740" t="s">
        <v>1524</v>
      </c>
      <c r="L164" s="741"/>
      <c r="M164" s="741"/>
      <c r="N164" s="741"/>
      <c r="O164" s="741"/>
      <c r="P164" s="744"/>
      <c r="Q164" s="750" t="s">
        <v>823</v>
      </c>
      <c r="R164" s="744" t="s">
        <v>864</v>
      </c>
      <c r="S164" s="378" t="s">
        <v>1524</v>
      </c>
      <c r="T164" s="742"/>
      <c r="U164" s="741"/>
      <c r="V164" s="745"/>
      <c r="W164" s="260" t="s">
        <v>864</v>
      </c>
      <c r="X164" s="260" t="s">
        <v>864</v>
      </c>
      <c r="Y164" s="232"/>
      <c r="Z164" s="746" t="s">
        <v>1525</v>
      </c>
      <c r="AA164" s="741"/>
      <c r="AB164" s="747"/>
      <c r="AC164" s="741"/>
      <c r="AD164" s="742"/>
      <c r="AE164" s="742">
        <v>1</v>
      </c>
    </row>
    <row r="165" spans="1:31" s="224" customFormat="1" ht="13.5" customHeight="1">
      <c r="A165" s="225">
        <f t="shared" si="4"/>
        <v>157</v>
      </c>
      <c r="B165" s="217"/>
      <c r="C165" s="217" t="s">
        <v>1404</v>
      </c>
      <c r="D165" s="241"/>
      <c r="E165" s="241"/>
      <c r="F165" s="241"/>
      <c r="G165" s="241"/>
      <c r="H165" s="741" t="s">
        <v>1526</v>
      </c>
      <c r="I165" s="740"/>
      <c r="J165" s="741"/>
      <c r="K165" s="740" t="s">
        <v>1218</v>
      </c>
      <c r="L165" s="741"/>
      <c r="M165" s="741"/>
      <c r="N165" s="741"/>
      <c r="O165" s="741"/>
      <c r="P165" s="744"/>
      <c r="Q165" s="741" t="s">
        <v>817</v>
      </c>
      <c r="R165" s="744"/>
      <c r="S165" s="741" t="s">
        <v>863</v>
      </c>
      <c r="T165" s="742"/>
      <c r="U165" s="741"/>
      <c r="V165" s="745"/>
      <c r="W165" s="260" t="s">
        <v>864</v>
      </c>
      <c r="X165" s="260" t="s">
        <v>864</v>
      </c>
      <c r="Y165" s="232"/>
      <c r="Z165" s="746"/>
      <c r="AA165" s="263"/>
      <c r="AB165" s="747"/>
      <c r="AC165" s="741"/>
      <c r="AD165" s="742"/>
      <c r="AE165" s="742">
        <v>1</v>
      </c>
    </row>
    <row r="166" spans="1:31" s="224" customFormat="1" ht="13.5" customHeight="1">
      <c r="A166" s="225">
        <f t="shared" si="4"/>
        <v>158</v>
      </c>
      <c r="B166" s="219"/>
      <c r="C166" s="241" t="s">
        <v>1527</v>
      </c>
      <c r="D166" s="241"/>
      <c r="E166" s="241"/>
      <c r="F166" s="241"/>
      <c r="G166" s="241"/>
      <c r="H166" s="741" t="s">
        <v>1529</v>
      </c>
      <c r="I166" s="740"/>
      <c r="J166" s="741"/>
      <c r="K166" s="740" t="s">
        <v>1395</v>
      </c>
      <c r="L166" s="741"/>
      <c r="M166" s="741"/>
      <c r="N166" s="741"/>
      <c r="O166" s="741"/>
      <c r="P166" s="744"/>
      <c r="Q166" s="741" t="s">
        <v>817</v>
      </c>
      <c r="R166" s="744" t="s">
        <v>864</v>
      </c>
      <c r="S166" s="378" t="s">
        <v>1395</v>
      </c>
      <c r="T166" s="742"/>
      <c r="U166" s="741"/>
      <c r="V166" s="745"/>
      <c r="W166" s="260"/>
      <c r="X166" s="260" t="s">
        <v>864</v>
      </c>
      <c r="Y166" s="232"/>
      <c r="Z166" s="746"/>
      <c r="AA166" s="741"/>
      <c r="AB166" s="747"/>
      <c r="AC166" s="741"/>
      <c r="AD166" s="742"/>
      <c r="AE166" s="742">
        <v>1</v>
      </c>
    </row>
    <row r="167" spans="1:31" s="224" customFormat="1" ht="13.5" customHeight="1">
      <c r="A167" s="225">
        <f t="shared" si="4"/>
        <v>159</v>
      </c>
      <c r="B167" s="216"/>
      <c r="C167" s="216"/>
      <c r="D167" s="241" t="s">
        <v>1304</v>
      </c>
      <c r="E167" s="241"/>
      <c r="F167" s="241"/>
      <c r="G167" s="241"/>
      <c r="H167" s="741" t="s">
        <v>1396</v>
      </c>
      <c r="I167" s="749"/>
      <c r="J167" s="741"/>
      <c r="K167" s="740" t="s">
        <v>1303</v>
      </c>
      <c r="L167" s="741"/>
      <c r="M167" s="741"/>
      <c r="N167" s="741"/>
      <c r="O167" s="741"/>
      <c r="P167" s="744"/>
      <c r="Q167" s="741" t="s">
        <v>817</v>
      </c>
      <c r="R167" s="744" t="s">
        <v>864</v>
      </c>
      <c r="S167" s="378" t="s">
        <v>1303</v>
      </c>
      <c r="T167" s="742"/>
      <c r="U167" s="742"/>
      <c r="V167" s="745"/>
      <c r="W167" s="260"/>
      <c r="X167" s="260" t="s">
        <v>864</v>
      </c>
      <c r="Y167" s="232"/>
      <c r="Z167" s="384" t="s">
        <v>1397</v>
      </c>
      <c r="AA167" s="741"/>
      <c r="AB167" s="747"/>
      <c r="AC167" s="741"/>
      <c r="AD167" s="742"/>
      <c r="AE167" s="742">
        <v>1</v>
      </c>
    </row>
    <row r="168" spans="1:31" s="224" customFormat="1" ht="13.5" customHeight="1">
      <c r="A168" s="225">
        <f t="shared" si="4"/>
        <v>160</v>
      </c>
      <c r="B168" s="216"/>
      <c r="C168" s="216"/>
      <c r="D168" s="241" t="s">
        <v>831</v>
      </c>
      <c r="E168" s="241"/>
      <c r="F168" s="241"/>
      <c r="G168" s="241"/>
      <c r="H168" s="741" t="s">
        <v>1398</v>
      </c>
      <c r="I168" s="749"/>
      <c r="J168" s="741"/>
      <c r="K168" s="740" t="s">
        <v>1218</v>
      </c>
      <c r="L168" s="741"/>
      <c r="M168" s="741"/>
      <c r="N168" s="741"/>
      <c r="O168" s="741"/>
      <c r="P168" s="744"/>
      <c r="Q168" s="741" t="s">
        <v>817</v>
      </c>
      <c r="R168" s="744"/>
      <c r="S168" s="741" t="s">
        <v>863</v>
      </c>
      <c r="T168" s="742"/>
      <c r="U168" s="754"/>
      <c r="V168" s="745"/>
      <c r="W168" s="260"/>
      <c r="X168" s="260" t="s">
        <v>864</v>
      </c>
      <c r="Y168" s="232"/>
      <c r="Z168" s="746"/>
      <c r="AA168" s="741"/>
      <c r="AB168" s="747"/>
      <c r="AC168" s="741"/>
      <c r="AD168" s="742"/>
      <c r="AE168" s="742">
        <v>1</v>
      </c>
    </row>
    <row r="169" spans="1:31" s="224" customFormat="1" ht="13.5" customHeight="1">
      <c r="A169" s="225">
        <f t="shared" si="4"/>
        <v>161</v>
      </c>
      <c r="B169" s="217"/>
      <c r="C169" s="217"/>
      <c r="D169" s="241" t="s">
        <v>1399</v>
      </c>
      <c r="E169" s="241"/>
      <c r="F169" s="241"/>
      <c r="G169" s="241"/>
      <c r="H169" s="741" t="s">
        <v>1400</v>
      </c>
      <c r="I169" s="749" t="s">
        <v>1401</v>
      </c>
      <c r="J169" s="741"/>
      <c r="K169" s="740" t="s">
        <v>1352</v>
      </c>
      <c r="L169" s="741"/>
      <c r="M169" s="741"/>
      <c r="N169" s="741"/>
      <c r="O169" s="741"/>
      <c r="P169" s="744"/>
      <c r="Q169" s="741" t="s">
        <v>820</v>
      </c>
      <c r="R169" s="744"/>
      <c r="S169" s="741" t="s">
        <v>863</v>
      </c>
      <c r="T169" s="742"/>
      <c r="U169" s="742"/>
      <c r="V169" s="745"/>
      <c r="W169" s="260"/>
      <c r="X169" s="260" t="s">
        <v>864</v>
      </c>
      <c r="Y169" s="232"/>
      <c r="Z169" s="746"/>
      <c r="AA169" s="741"/>
      <c r="AB169" s="747"/>
      <c r="AC169" s="741"/>
      <c r="AD169" s="742"/>
      <c r="AE169" s="742">
        <v>1</v>
      </c>
    </row>
    <row r="170" spans="1:31" s="224" customFormat="1" ht="13.5" customHeight="1">
      <c r="A170" s="225">
        <f t="shared" si="4"/>
        <v>162</v>
      </c>
      <c r="B170" s="219"/>
      <c r="C170" s="239" t="s">
        <v>1530</v>
      </c>
      <c r="D170" s="241"/>
      <c r="E170" s="241"/>
      <c r="F170" s="241"/>
      <c r="G170" s="241"/>
      <c r="H170" s="741" t="s">
        <v>1531</v>
      </c>
      <c r="I170" s="740" t="s">
        <v>930</v>
      </c>
      <c r="J170" s="741"/>
      <c r="K170" s="740" t="s">
        <v>931</v>
      </c>
      <c r="L170" s="741"/>
      <c r="M170" s="741"/>
      <c r="N170" s="741"/>
      <c r="O170" s="741"/>
      <c r="P170" s="744"/>
      <c r="Q170" s="741" t="s">
        <v>820</v>
      </c>
      <c r="R170" s="744"/>
      <c r="S170" s="741" t="s">
        <v>879</v>
      </c>
      <c r="T170" s="742"/>
      <c r="U170" s="741"/>
      <c r="V170" s="745"/>
      <c r="W170" s="745" t="s">
        <v>864</v>
      </c>
      <c r="X170" s="745" t="s">
        <v>864</v>
      </c>
      <c r="Y170" s="232"/>
      <c r="Z170" s="746"/>
      <c r="AA170" s="741"/>
      <c r="AB170" s="747"/>
      <c r="AC170" s="741"/>
      <c r="AD170" s="742"/>
      <c r="AE170" s="742">
        <v>1</v>
      </c>
    </row>
    <row r="171" spans="1:31" s="224" customFormat="1" ht="13.5" customHeight="1">
      <c r="A171" s="225">
        <f t="shared" si="4"/>
        <v>163</v>
      </c>
      <c r="B171" s="219"/>
      <c r="C171" s="241" t="s">
        <v>1532</v>
      </c>
      <c r="D171" s="241"/>
      <c r="E171" s="241"/>
      <c r="F171" s="241"/>
      <c r="G171" s="241"/>
      <c r="H171" s="741" t="s">
        <v>1533</v>
      </c>
      <c r="I171" s="740"/>
      <c r="J171" s="741"/>
      <c r="K171" s="740" t="s">
        <v>939</v>
      </c>
      <c r="L171" s="741"/>
      <c r="M171" s="741"/>
      <c r="N171" s="741"/>
      <c r="O171" s="741"/>
      <c r="P171" s="744"/>
      <c r="Q171" s="741" t="s">
        <v>820</v>
      </c>
      <c r="R171" s="744"/>
      <c r="S171" s="741" t="s">
        <v>863</v>
      </c>
      <c r="T171" s="742"/>
      <c r="U171" s="741"/>
      <c r="V171" s="745"/>
      <c r="W171" s="260" t="s">
        <v>864</v>
      </c>
      <c r="X171" s="260" t="s">
        <v>864</v>
      </c>
      <c r="Y171" s="232"/>
      <c r="Z171" s="746"/>
      <c r="AA171" s="741"/>
      <c r="AB171" s="747"/>
      <c r="AC171" s="741"/>
      <c r="AD171" s="742"/>
      <c r="AE171" s="742">
        <v>1</v>
      </c>
    </row>
    <row r="172" spans="1:31" s="224" customFormat="1" ht="13.5" customHeight="1">
      <c r="A172" s="225">
        <f t="shared" si="4"/>
        <v>164</v>
      </c>
      <c r="B172" s="219"/>
      <c r="C172" s="241" t="s">
        <v>1534</v>
      </c>
      <c r="D172" s="241"/>
      <c r="E172" s="241"/>
      <c r="F172" s="241"/>
      <c r="G172" s="241"/>
      <c r="H172" s="741" t="s">
        <v>1535</v>
      </c>
      <c r="I172" s="740"/>
      <c r="J172" s="741"/>
      <c r="K172" s="740" t="s">
        <v>1536</v>
      </c>
      <c r="L172" s="741"/>
      <c r="M172" s="741"/>
      <c r="N172" s="741"/>
      <c r="O172" s="741"/>
      <c r="P172" s="744"/>
      <c r="Q172" s="741" t="s">
        <v>817</v>
      </c>
      <c r="R172" s="744"/>
      <c r="S172" s="741" t="s">
        <v>863</v>
      </c>
      <c r="T172" s="742"/>
      <c r="U172" s="741"/>
      <c r="V172" s="745"/>
      <c r="W172" s="260" t="s">
        <v>864</v>
      </c>
      <c r="X172" s="260" t="s">
        <v>864</v>
      </c>
      <c r="Y172" s="232"/>
      <c r="Z172" s="746"/>
      <c r="AA172" s="741"/>
      <c r="AB172" s="747"/>
      <c r="AC172" s="741"/>
      <c r="AD172" s="742"/>
      <c r="AE172" s="742">
        <v>1</v>
      </c>
    </row>
    <row r="173" spans="1:31" s="224" customFormat="1" ht="13.5" customHeight="1">
      <c r="A173" s="225">
        <f t="shared" si="4"/>
        <v>165</v>
      </c>
      <c r="B173" s="219"/>
      <c r="C173" s="241" t="s">
        <v>1537</v>
      </c>
      <c r="D173" s="241"/>
      <c r="E173" s="241"/>
      <c r="F173" s="241"/>
      <c r="G173" s="241"/>
      <c r="H173" s="741" t="s">
        <v>1538</v>
      </c>
      <c r="I173" s="740"/>
      <c r="J173" s="741"/>
      <c r="K173" s="740" t="s">
        <v>1539</v>
      </c>
      <c r="L173" s="741"/>
      <c r="M173" s="741"/>
      <c r="N173" s="741"/>
      <c r="O173" s="741"/>
      <c r="P173" s="744"/>
      <c r="Q173" s="741" t="s">
        <v>817</v>
      </c>
      <c r="R173" s="744"/>
      <c r="S173" s="741" t="s">
        <v>863</v>
      </c>
      <c r="T173" s="742"/>
      <c r="U173" s="741"/>
      <c r="V173" s="745"/>
      <c r="W173" s="260" t="s">
        <v>864</v>
      </c>
      <c r="X173" s="260" t="s">
        <v>864</v>
      </c>
      <c r="Y173" s="232"/>
      <c r="Z173" s="746"/>
      <c r="AA173" s="741"/>
      <c r="AB173" s="747"/>
      <c r="AC173" s="741"/>
      <c r="AD173" s="742"/>
      <c r="AE173" s="742">
        <v>1</v>
      </c>
    </row>
    <row r="174" spans="1:31" s="224" customFormat="1" ht="13.5" customHeight="1">
      <c r="A174" s="225">
        <f t="shared" ref="A174:A202" si="5">ROW()-8</f>
        <v>166</v>
      </c>
      <c r="B174" s="219"/>
      <c r="C174" s="241" t="s">
        <v>1540</v>
      </c>
      <c r="D174" s="241"/>
      <c r="E174" s="241"/>
      <c r="F174" s="241"/>
      <c r="G174" s="241"/>
      <c r="H174" s="741" t="s">
        <v>1541</v>
      </c>
      <c r="I174" s="740"/>
      <c r="J174" s="741"/>
      <c r="K174" s="740" t="s">
        <v>1542</v>
      </c>
      <c r="L174" s="741"/>
      <c r="M174" s="741"/>
      <c r="N174" s="741"/>
      <c r="O174" s="741"/>
      <c r="P174" s="744"/>
      <c r="Q174" s="741" t="s">
        <v>817</v>
      </c>
      <c r="R174" s="744"/>
      <c r="S174" s="741" t="s">
        <v>863</v>
      </c>
      <c r="T174" s="742"/>
      <c r="U174" s="741"/>
      <c r="V174" s="745"/>
      <c r="W174" s="260" t="s">
        <v>864</v>
      </c>
      <c r="X174" s="260" t="s">
        <v>864</v>
      </c>
      <c r="Y174" s="232"/>
      <c r="Z174" s="746"/>
      <c r="AA174" s="741"/>
      <c r="AB174" s="747"/>
      <c r="AC174" s="741"/>
      <c r="AD174" s="742"/>
      <c r="AE174" s="742">
        <v>1</v>
      </c>
    </row>
    <row r="175" spans="1:31" s="224" customFormat="1" ht="13.5" customHeight="1">
      <c r="A175" s="225">
        <f t="shared" si="5"/>
        <v>167</v>
      </c>
      <c r="B175" s="217" t="s">
        <v>1543</v>
      </c>
      <c r="C175" s="219"/>
      <c r="D175" s="241"/>
      <c r="E175" s="241"/>
      <c r="F175" s="241"/>
      <c r="G175" s="241"/>
      <c r="H175" s="269" t="s">
        <v>1544</v>
      </c>
      <c r="I175" s="740"/>
      <c r="J175" s="741"/>
      <c r="K175" s="740" t="s">
        <v>1545</v>
      </c>
      <c r="L175" s="741"/>
      <c r="M175" s="741"/>
      <c r="N175" s="741"/>
      <c r="O175" s="741"/>
      <c r="P175" s="744"/>
      <c r="Q175" s="741" t="s">
        <v>823</v>
      </c>
      <c r="R175" s="744" t="s">
        <v>864</v>
      </c>
      <c r="S175" s="243" t="s">
        <v>1545</v>
      </c>
      <c r="T175" s="742"/>
      <c r="U175" s="741"/>
      <c r="V175" s="745" t="s">
        <v>864</v>
      </c>
      <c r="W175" s="260" t="s">
        <v>864</v>
      </c>
      <c r="X175" s="260" t="s">
        <v>864</v>
      </c>
      <c r="Y175" s="232"/>
      <c r="Z175" s="266" t="s">
        <v>1546</v>
      </c>
      <c r="AA175" s="263" t="s">
        <v>1547</v>
      </c>
      <c r="AB175" s="747"/>
      <c r="AC175" s="741"/>
      <c r="AD175" s="742"/>
      <c r="AE175" s="742">
        <v>1</v>
      </c>
    </row>
    <row r="176" spans="1:31" s="224" customFormat="1" ht="13.5" customHeight="1">
      <c r="A176" s="225">
        <f t="shared" si="5"/>
        <v>168</v>
      </c>
      <c r="B176" s="217"/>
      <c r="C176" s="217" t="s">
        <v>1404</v>
      </c>
      <c r="D176" s="241"/>
      <c r="E176" s="241"/>
      <c r="F176" s="241"/>
      <c r="G176" s="241"/>
      <c r="H176" s="741" t="s">
        <v>1697</v>
      </c>
      <c r="I176" s="740"/>
      <c r="J176" s="741"/>
      <c r="K176" s="740" t="s">
        <v>1218</v>
      </c>
      <c r="L176" s="741"/>
      <c r="M176" s="741"/>
      <c r="N176" s="741"/>
      <c r="O176" s="741"/>
      <c r="P176" s="744"/>
      <c r="Q176" s="741" t="s">
        <v>817</v>
      </c>
      <c r="R176" s="744"/>
      <c r="S176" s="741" t="s">
        <v>863</v>
      </c>
      <c r="T176" s="742"/>
      <c r="U176" s="741"/>
      <c r="V176" s="745" t="s">
        <v>864</v>
      </c>
      <c r="W176" s="260" t="s">
        <v>864</v>
      </c>
      <c r="X176" s="260" t="s">
        <v>864</v>
      </c>
      <c r="Y176" s="232"/>
      <c r="Z176" s="746"/>
      <c r="AA176" s="263"/>
      <c r="AB176" s="747"/>
      <c r="AC176" s="741"/>
      <c r="AD176" s="742"/>
      <c r="AE176" s="742">
        <v>1</v>
      </c>
    </row>
    <row r="177" spans="1:31" s="158" customFormat="1" ht="12.75" customHeight="1">
      <c r="A177" s="225">
        <f t="shared" si="5"/>
        <v>169</v>
      </c>
      <c r="B177" s="217"/>
      <c r="C177" s="241" t="s">
        <v>1548</v>
      </c>
      <c r="D177" s="241"/>
      <c r="E177" s="241"/>
      <c r="F177" s="241"/>
      <c r="G177" s="241"/>
      <c r="H177" s="741" t="s">
        <v>1549</v>
      </c>
      <c r="I177" s="740" t="s">
        <v>930</v>
      </c>
      <c r="J177" s="741"/>
      <c r="K177" s="740" t="s">
        <v>931</v>
      </c>
      <c r="L177" s="741"/>
      <c r="M177" s="741"/>
      <c r="N177" s="741"/>
      <c r="O177" s="741"/>
      <c r="P177" s="744"/>
      <c r="Q177" s="741" t="s">
        <v>820</v>
      </c>
      <c r="R177" s="744"/>
      <c r="S177" s="741" t="s">
        <v>879</v>
      </c>
      <c r="T177" s="742"/>
      <c r="U177" s="741"/>
      <c r="V177" s="745" t="s">
        <v>864</v>
      </c>
      <c r="W177" s="745" t="s">
        <v>864</v>
      </c>
      <c r="X177" s="745" t="s">
        <v>864</v>
      </c>
      <c r="Y177" s="232"/>
      <c r="Z177" s="746"/>
      <c r="AA177" s="263"/>
      <c r="AB177" s="747"/>
      <c r="AC177" s="741"/>
      <c r="AD177" s="742"/>
      <c r="AE177" s="742">
        <v>1</v>
      </c>
    </row>
    <row r="178" spans="1:31" s="158" customFormat="1" ht="12.75" customHeight="1">
      <c r="A178" s="225">
        <f t="shared" si="5"/>
        <v>170</v>
      </c>
      <c r="B178" s="217"/>
      <c r="C178" s="241" t="s">
        <v>1550</v>
      </c>
      <c r="D178" s="241"/>
      <c r="E178" s="241"/>
      <c r="F178" s="241"/>
      <c r="G178" s="241"/>
      <c r="H178" s="756" t="s">
        <v>1551</v>
      </c>
      <c r="I178" s="740" t="s">
        <v>1552</v>
      </c>
      <c r="J178" s="741"/>
      <c r="K178" s="740" t="s">
        <v>970</v>
      </c>
      <c r="L178" s="741"/>
      <c r="M178" s="741"/>
      <c r="N178" s="741"/>
      <c r="O178" s="741"/>
      <c r="P178" s="744"/>
      <c r="Q178" s="741" t="s">
        <v>820</v>
      </c>
      <c r="R178" s="744"/>
      <c r="S178" s="741" t="s">
        <v>863</v>
      </c>
      <c r="T178" s="742" t="s">
        <v>864</v>
      </c>
      <c r="U178" s="740" t="s">
        <v>1698</v>
      </c>
      <c r="V178" s="745" t="s">
        <v>864</v>
      </c>
      <c r="W178" s="260" t="s">
        <v>864</v>
      </c>
      <c r="X178" s="260" t="s">
        <v>864</v>
      </c>
      <c r="Y178" s="232"/>
      <c r="Z178" s="386" t="s">
        <v>1553</v>
      </c>
      <c r="AA178" s="389" t="s">
        <v>1554</v>
      </c>
      <c r="AB178" s="747" t="s">
        <v>1555</v>
      </c>
      <c r="AC178" s="741"/>
      <c r="AD178" s="742"/>
      <c r="AE178" s="742">
        <v>1</v>
      </c>
    </row>
    <row r="179" spans="1:31" s="158" customFormat="1" ht="12.75" customHeight="1">
      <c r="A179" s="225">
        <f>ROW()-8</f>
        <v>171</v>
      </c>
      <c r="B179" s="217"/>
      <c r="C179" s="241" t="s">
        <v>1699</v>
      </c>
      <c r="D179" s="241"/>
      <c r="E179" s="241"/>
      <c r="F179" s="241"/>
      <c r="G179" s="241"/>
      <c r="H179" s="756"/>
      <c r="I179" s="740"/>
      <c r="J179" s="741"/>
      <c r="K179" s="740" t="s">
        <v>1700</v>
      </c>
      <c r="L179" s="741"/>
      <c r="M179" s="741"/>
      <c r="N179" s="741"/>
      <c r="O179" s="741"/>
      <c r="P179" s="744"/>
      <c r="Q179" s="741" t="s">
        <v>817</v>
      </c>
      <c r="R179" s="744" t="s">
        <v>864</v>
      </c>
      <c r="S179" s="378" t="s">
        <v>1700</v>
      </c>
      <c r="T179" s="742"/>
      <c r="U179" s="741"/>
      <c r="V179" s="745"/>
      <c r="W179" s="745"/>
      <c r="X179" s="745"/>
      <c r="Y179" s="232"/>
      <c r="Z179" s="746"/>
      <c r="AA179" s="741"/>
      <c r="AB179" s="747"/>
      <c r="AC179" s="741"/>
      <c r="AD179" s="742"/>
      <c r="AE179" s="742">
        <v>1</v>
      </c>
    </row>
    <row r="180" spans="1:31" s="158" customFormat="1" ht="12" customHeight="1">
      <c r="A180" s="225">
        <f>ROW()-8</f>
        <v>172</v>
      </c>
      <c r="B180" s="217"/>
      <c r="C180" s="241"/>
      <c r="D180" s="241" t="s">
        <v>831</v>
      </c>
      <c r="E180" s="241"/>
      <c r="F180" s="241"/>
      <c r="G180" s="241"/>
      <c r="H180" s="741" t="s">
        <v>1398</v>
      </c>
      <c r="I180" s="740"/>
      <c r="J180" s="741"/>
      <c r="K180" s="740" t="s">
        <v>1218</v>
      </c>
      <c r="L180" s="741"/>
      <c r="M180" s="741"/>
      <c r="N180" s="741"/>
      <c r="O180" s="741"/>
      <c r="P180" s="744"/>
      <c r="Q180" s="741" t="s">
        <v>817</v>
      </c>
      <c r="R180" s="744"/>
      <c r="S180" s="741" t="s">
        <v>863</v>
      </c>
      <c r="T180" s="742"/>
      <c r="U180" s="754"/>
      <c r="V180" s="745"/>
      <c r="W180" s="260"/>
      <c r="X180" s="260"/>
      <c r="Y180" s="232"/>
      <c r="Z180" s="746"/>
      <c r="AA180" s="741"/>
      <c r="AB180" s="747"/>
      <c r="AC180" s="741"/>
      <c r="AD180" s="742"/>
      <c r="AE180" s="742">
        <v>1</v>
      </c>
    </row>
    <row r="181" spans="1:31" s="158" customFormat="1" ht="12.75" customHeight="1">
      <c r="A181" s="225">
        <f>ROW()-8</f>
        <v>173</v>
      </c>
      <c r="B181" s="217"/>
      <c r="C181" s="241"/>
      <c r="D181" s="241" t="s">
        <v>1399</v>
      </c>
      <c r="E181" s="241"/>
      <c r="F181" s="241"/>
      <c r="G181" s="241"/>
      <c r="H181" s="741" t="s">
        <v>1400</v>
      </c>
      <c r="I181" s="749" t="s">
        <v>1401</v>
      </c>
      <c r="J181" s="741"/>
      <c r="K181" s="740" t="s">
        <v>1352</v>
      </c>
      <c r="L181" s="741"/>
      <c r="M181" s="741"/>
      <c r="N181" s="741"/>
      <c r="O181" s="741"/>
      <c r="P181" s="744"/>
      <c r="Q181" s="741" t="s">
        <v>820</v>
      </c>
      <c r="R181" s="744"/>
      <c r="S181" s="741" t="s">
        <v>863</v>
      </c>
      <c r="T181" s="742"/>
      <c r="U181" s="742"/>
      <c r="V181" s="745"/>
      <c r="W181" s="745"/>
      <c r="X181" s="745"/>
      <c r="Y181" s="232"/>
      <c r="Z181" s="746"/>
      <c r="AA181" s="741"/>
      <c r="AB181" s="747"/>
      <c r="AC181" s="741"/>
      <c r="AD181" s="742"/>
      <c r="AE181" s="742">
        <v>1</v>
      </c>
    </row>
    <row r="182" spans="1:31" s="158" customFormat="1" ht="12.75" customHeight="1">
      <c r="A182" s="225">
        <f t="shared" si="5"/>
        <v>174</v>
      </c>
      <c r="B182" s="217"/>
      <c r="C182" s="241" t="s">
        <v>1701</v>
      </c>
      <c r="D182" s="241"/>
      <c r="E182" s="241"/>
      <c r="F182" s="241"/>
      <c r="G182" s="241"/>
      <c r="H182" s="756" t="s">
        <v>1702</v>
      </c>
      <c r="I182" s="740"/>
      <c r="J182" s="741"/>
      <c r="K182" s="740" t="s">
        <v>1703</v>
      </c>
      <c r="L182" s="741"/>
      <c r="M182" s="741"/>
      <c r="N182" s="741"/>
      <c r="O182" s="741"/>
      <c r="P182" s="744"/>
      <c r="Q182" s="741" t="s">
        <v>817</v>
      </c>
      <c r="R182" s="744" t="s">
        <v>864</v>
      </c>
      <c r="S182" s="378" t="s">
        <v>1703</v>
      </c>
      <c r="T182" s="742"/>
      <c r="U182" s="741"/>
      <c r="V182" s="745"/>
      <c r="W182" s="745" t="s">
        <v>864</v>
      </c>
      <c r="X182" s="260" t="s">
        <v>864</v>
      </c>
      <c r="Y182" s="232"/>
      <c r="Z182" s="746"/>
      <c r="AA182" s="741"/>
      <c r="AB182" s="747"/>
      <c r="AC182" s="741"/>
      <c r="AD182" s="742"/>
      <c r="AE182" s="742">
        <v>1</v>
      </c>
    </row>
    <row r="183" spans="1:31" s="158" customFormat="1" ht="12.75" customHeight="1">
      <c r="A183" s="225">
        <f t="shared" si="5"/>
        <v>175</v>
      </c>
      <c r="B183" s="217"/>
      <c r="C183" s="241"/>
      <c r="D183" s="241" t="s">
        <v>1704</v>
      </c>
      <c r="E183" s="241"/>
      <c r="F183" s="241"/>
      <c r="G183" s="241"/>
      <c r="H183" s="756" t="s">
        <v>1705</v>
      </c>
      <c r="I183" s="740" t="s">
        <v>1706</v>
      </c>
      <c r="J183" s="741"/>
      <c r="K183" s="740" t="s">
        <v>1707</v>
      </c>
      <c r="L183" s="741"/>
      <c r="M183" s="741"/>
      <c r="N183" s="741"/>
      <c r="O183" s="741"/>
      <c r="P183" s="744"/>
      <c r="Q183" s="741" t="s">
        <v>820</v>
      </c>
      <c r="R183" s="744"/>
      <c r="S183" s="741" t="s">
        <v>863</v>
      </c>
      <c r="T183" s="742" t="s">
        <v>864</v>
      </c>
      <c r="U183" s="741" t="s">
        <v>1708</v>
      </c>
      <c r="V183" s="745"/>
      <c r="W183" s="745" t="s">
        <v>864</v>
      </c>
      <c r="X183" s="260" t="s">
        <v>864</v>
      </c>
      <c r="Y183" s="232"/>
      <c r="Z183" s="746"/>
      <c r="AA183" s="741"/>
      <c r="AB183" s="747"/>
      <c r="AC183" s="741"/>
      <c r="AD183" s="742"/>
      <c r="AE183" s="742">
        <v>1</v>
      </c>
    </row>
    <row r="184" spans="1:31" s="158" customFormat="1" ht="12.75" customHeight="1">
      <c r="A184" s="225">
        <f t="shared" si="5"/>
        <v>176</v>
      </c>
      <c r="B184" s="217"/>
      <c r="C184" s="241"/>
      <c r="D184" s="241" t="s">
        <v>1709</v>
      </c>
      <c r="E184" s="241"/>
      <c r="F184" s="241"/>
      <c r="G184" s="241"/>
      <c r="H184" s="756" t="s">
        <v>1710</v>
      </c>
      <c r="I184" s="740" t="s">
        <v>1711</v>
      </c>
      <c r="J184" s="741"/>
      <c r="K184" s="740" t="s">
        <v>1712</v>
      </c>
      <c r="L184" s="741"/>
      <c r="M184" s="741"/>
      <c r="N184" s="741"/>
      <c r="O184" s="741"/>
      <c r="P184" s="744"/>
      <c r="Q184" s="741" t="s">
        <v>817</v>
      </c>
      <c r="R184" s="744"/>
      <c r="S184" s="741" t="s">
        <v>863</v>
      </c>
      <c r="T184" s="742" t="s">
        <v>864</v>
      </c>
      <c r="U184" s="741" t="s">
        <v>1713</v>
      </c>
      <c r="V184" s="745"/>
      <c r="W184" s="745" t="s">
        <v>864</v>
      </c>
      <c r="X184" s="260" t="s">
        <v>864</v>
      </c>
      <c r="Y184" s="232"/>
      <c r="Z184" s="746"/>
      <c r="AA184" s="741"/>
      <c r="AB184" s="747"/>
      <c r="AC184" s="741"/>
      <c r="AD184" s="742"/>
      <c r="AE184" s="742">
        <v>1</v>
      </c>
    </row>
    <row r="185" spans="1:31" s="158" customFormat="1" ht="12.75" customHeight="1">
      <c r="A185" s="225">
        <f t="shared" si="5"/>
        <v>177</v>
      </c>
      <c r="B185" s="217"/>
      <c r="C185" s="241"/>
      <c r="D185" s="241" t="s">
        <v>1714</v>
      </c>
      <c r="E185" s="241"/>
      <c r="F185" s="241"/>
      <c r="G185" s="241"/>
      <c r="H185" s="756"/>
      <c r="I185" s="740"/>
      <c r="J185" s="741"/>
      <c r="K185" s="740" t="s">
        <v>1715</v>
      </c>
      <c r="L185" s="741"/>
      <c r="M185" s="741"/>
      <c r="N185" s="741"/>
      <c r="O185" s="741"/>
      <c r="P185" s="744"/>
      <c r="Q185" s="741" t="s">
        <v>817</v>
      </c>
      <c r="R185" s="744"/>
      <c r="S185" s="741" t="s">
        <v>863</v>
      </c>
      <c r="T185" s="742"/>
      <c r="U185" s="741"/>
      <c r="V185" s="745"/>
      <c r="W185" s="745" t="s">
        <v>864</v>
      </c>
      <c r="X185" s="260" t="s">
        <v>864</v>
      </c>
      <c r="Y185" s="232"/>
      <c r="Z185" s="746"/>
      <c r="AA185" s="741"/>
      <c r="AB185" s="747"/>
      <c r="AC185" s="741"/>
      <c r="AD185" s="742"/>
      <c r="AE185" s="742">
        <v>1</v>
      </c>
    </row>
    <row r="186" spans="1:31" s="158" customFormat="1" ht="12.75" customHeight="1">
      <c r="A186" s="225">
        <f t="shared" si="5"/>
        <v>178</v>
      </c>
      <c r="B186" s="217"/>
      <c r="C186" s="241"/>
      <c r="D186" s="241" t="s">
        <v>1572</v>
      </c>
      <c r="E186" s="241"/>
      <c r="F186" s="241"/>
      <c r="G186" s="241"/>
      <c r="H186" s="269" t="s">
        <v>1573</v>
      </c>
      <c r="I186" s="264" t="s">
        <v>1574</v>
      </c>
      <c r="J186" s="741"/>
      <c r="K186" s="740" t="s">
        <v>1716</v>
      </c>
      <c r="L186" s="741"/>
      <c r="M186" s="741"/>
      <c r="N186" s="741"/>
      <c r="O186" s="741"/>
      <c r="P186" s="744"/>
      <c r="Q186" s="741" t="s">
        <v>820</v>
      </c>
      <c r="R186" s="744"/>
      <c r="S186" s="741" t="s">
        <v>863</v>
      </c>
      <c r="T186" s="742" t="s">
        <v>864</v>
      </c>
      <c r="U186" s="741" t="s">
        <v>1717</v>
      </c>
      <c r="V186" s="745"/>
      <c r="W186" s="745" t="s">
        <v>864</v>
      </c>
      <c r="X186" s="260" t="s">
        <v>864</v>
      </c>
      <c r="Y186" s="232"/>
      <c r="Z186" s="746"/>
      <c r="AA186" s="741"/>
      <c r="AB186" s="747"/>
      <c r="AC186" s="741"/>
      <c r="AD186" s="742"/>
      <c r="AE186" s="742">
        <v>1</v>
      </c>
    </row>
    <row r="187" spans="1:31" s="158" customFormat="1" ht="12.75" customHeight="1">
      <c r="A187" s="225">
        <f t="shared" si="5"/>
        <v>179</v>
      </c>
      <c r="B187" s="217"/>
      <c r="C187" s="241" t="s">
        <v>1718</v>
      </c>
      <c r="D187" s="241"/>
      <c r="E187" s="241"/>
      <c r="F187" s="241"/>
      <c r="G187" s="241"/>
      <c r="H187" s="756"/>
      <c r="I187" s="740"/>
      <c r="J187" s="741"/>
      <c r="K187" s="740" t="s">
        <v>1719</v>
      </c>
      <c r="L187" s="741"/>
      <c r="M187" s="741"/>
      <c r="N187" s="741"/>
      <c r="O187" s="741"/>
      <c r="P187" s="744"/>
      <c r="Q187" s="741" t="s">
        <v>817</v>
      </c>
      <c r="R187" s="744" t="s">
        <v>864</v>
      </c>
      <c r="S187" s="378" t="s">
        <v>1719</v>
      </c>
      <c r="T187" s="742"/>
      <c r="U187" s="741"/>
      <c r="V187" s="745" t="s">
        <v>864</v>
      </c>
      <c r="W187" s="745" t="s">
        <v>864</v>
      </c>
      <c r="X187" s="260" t="s">
        <v>864</v>
      </c>
      <c r="Y187" s="232"/>
      <c r="Z187" s="746"/>
      <c r="AA187" s="741"/>
      <c r="AB187" s="747"/>
      <c r="AC187" s="741"/>
      <c r="AD187" s="742"/>
      <c r="AE187" s="742">
        <v>1</v>
      </c>
    </row>
    <row r="188" spans="1:31" s="158" customFormat="1" ht="12.75" customHeight="1">
      <c r="A188" s="225">
        <f t="shared" si="5"/>
        <v>180</v>
      </c>
      <c r="B188" s="217"/>
      <c r="C188" s="241"/>
      <c r="D188" s="241" t="s">
        <v>1720</v>
      </c>
      <c r="E188" s="241"/>
      <c r="F188" s="241"/>
      <c r="G188" s="241"/>
      <c r="H188" s="266" t="s">
        <v>1557</v>
      </c>
      <c r="I188" s="264" t="s">
        <v>1558</v>
      </c>
      <c r="J188" s="263"/>
      <c r="K188" s="740" t="s">
        <v>1559</v>
      </c>
      <c r="L188" s="741"/>
      <c r="M188" s="741"/>
      <c r="N188" s="741"/>
      <c r="O188" s="741"/>
      <c r="P188" s="744"/>
      <c r="Q188" s="741" t="s">
        <v>820</v>
      </c>
      <c r="R188" s="744"/>
      <c r="S188" s="741" t="s">
        <v>863</v>
      </c>
      <c r="T188" s="742" t="s">
        <v>864</v>
      </c>
      <c r="U188" s="741" t="s">
        <v>1721</v>
      </c>
      <c r="V188" s="265" t="s">
        <v>864</v>
      </c>
      <c r="W188" s="260" t="s">
        <v>864</v>
      </c>
      <c r="X188" s="260" t="s">
        <v>864</v>
      </c>
      <c r="Y188" s="232"/>
      <c r="Z188" s="387" t="s">
        <v>1560</v>
      </c>
      <c r="AA188" s="389" t="s">
        <v>1554</v>
      </c>
      <c r="AB188" s="267" t="s">
        <v>1561</v>
      </c>
      <c r="AC188" s="263"/>
      <c r="AD188" s="742"/>
      <c r="AE188" s="742">
        <v>1</v>
      </c>
    </row>
    <row r="189" spans="1:31" s="510" customFormat="1" ht="12.75" customHeight="1">
      <c r="A189" s="225">
        <f t="shared" si="5"/>
        <v>181</v>
      </c>
      <c r="B189" s="217"/>
      <c r="C189" s="218"/>
      <c r="D189" s="218" t="s">
        <v>1722</v>
      </c>
      <c r="E189" s="241"/>
      <c r="F189" s="241"/>
      <c r="G189" s="241"/>
      <c r="H189" s="756" t="s">
        <v>1723</v>
      </c>
      <c r="I189" s="740"/>
      <c r="J189" s="741"/>
      <c r="K189" s="740" t="s">
        <v>1724</v>
      </c>
      <c r="L189" s="741"/>
      <c r="M189" s="741"/>
      <c r="N189" s="741"/>
      <c r="O189" s="741"/>
      <c r="P189" s="744"/>
      <c r="Q189" s="255" t="s">
        <v>817</v>
      </c>
      <c r="R189" s="376"/>
      <c r="S189" s="255" t="s">
        <v>863</v>
      </c>
      <c r="T189" s="742"/>
      <c r="U189" s="741"/>
      <c r="V189" s="745"/>
      <c r="W189" s="745"/>
      <c r="X189" s="509"/>
      <c r="Y189" s="232"/>
      <c r="Z189" s="757"/>
      <c r="AA189" s="741"/>
      <c r="AB189" s="747"/>
      <c r="AC189" s="741"/>
      <c r="AD189" s="742"/>
      <c r="AE189" s="742">
        <v>1</v>
      </c>
    </row>
    <row r="190" spans="1:31" s="249" customFormat="1" ht="13.5" customHeight="1">
      <c r="A190" s="225">
        <f t="shared" si="5"/>
        <v>182</v>
      </c>
      <c r="B190" s="218"/>
      <c r="C190" s="218"/>
      <c r="D190" s="218" t="s">
        <v>1568</v>
      </c>
      <c r="E190" s="218"/>
      <c r="F190" s="218"/>
      <c r="G190" s="218"/>
      <c r="H190" s="499" t="s">
        <v>1725</v>
      </c>
      <c r="I190" s="497"/>
      <c r="J190" s="255"/>
      <c r="K190" s="497" t="s">
        <v>1570</v>
      </c>
      <c r="L190" s="255"/>
      <c r="M190" s="255"/>
      <c r="N190" s="255"/>
      <c r="O190" s="255"/>
      <c r="P190" s="376"/>
      <c r="Q190" s="255" t="s">
        <v>817</v>
      </c>
      <c r="R190" s="376"/>
      <c r="S190" s="255" t="s">
        <v>863</v>
      </c>
      <c r="T190" s="373"/>
      <c r="U190" s="255"/>
      <c r="V190" s="374"/>
      <c r="W190" s="745"/>
      <c r="X190" s="374" t="s">
        <v>864</v>
      </c>
      <c r="Y190" s="500"/>
      <c r="Z190" s="501"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40" t="s">
        <v>1575</v>
      </c>
      <c r="L191" s="741"/>
      <c r="M191" s="741"/>
      <c r="N191" s="741"/>
      <c r="O191" s="741"/>
      <c r="P191" s="744"/>
      <c r="Q191" s="741" t="s">
        <v>820</v>
      </c>
      <c r="R191" s="744"/>
      <c r="S191" s="741" t="s">
        <v>863</v>
      </c>
      <c r="T191" s="742" t="s">
        <v>864</v>
      </c>
      <c r="U191" s="741" t="s">
        <v>1717</v>
      </c>
      <c r="V191" s="265" t="s">
        <v>864</v>
      </c>
      <c r="W191" s="260" t="s">
        <v>864</v>
      </c>
      <c r="X191" s="260" t="s">
        <v>864</v>
      </c>
      <c r="Y191" s="232"/>
      <c r="Z191" s="388" t="s">
        <v>1576</v>
      </c>
      <c r="AA191" s="389" t="s">
        <v>1554</v>
      </c>
      <c r="AB191" s="267"/>
      <c r="AC191" s="263"/>
      <c r="AD191" s="742"/>
      <c r="AE191" s="742">
        <v>1</v>
      </c>
    </row>
    <row r="192" spans="1:31" s="224" customFormat="1" ht="12.75" customHeight="1">
      <c r="A192" s="225">
        <f t="shared" si="5"/>
        <v>184</v>
      </c>
      <c r="B192" s="217"/>
      <c r="C192" s="217"/>
      <c r="D192" s="743" t="s">
        <v>1577</v>
      </c>
      <c r="E192" s="217"/>
      <c r="F192" s="217"/>
      <c r="G192" s="217"/>
      <c r="H192" s="741"/>
      <c r="I192" s="740"/>
      <c r="J192" s="741"/>
      <c r="K192" s="740" t="s">
        <v>1578</v>
      </c>
      <c r="L192" s="741"/>
      <c r="M192" s="741"/>
      <c r="N192" s="741"/>
      <c r="O192" s="741"/>
      <c r="P192" s="744"/>
      <c r="Q192" s="741" t="s">
        <v>817</v>
      </c>
      <c r="R192" s="744" t="s">
        <v>864</v>
      </c>
      <c r="S192" s="243" t="s">
        <v>1578</v>
      </c>
      <c r="T192" s="280"/>
      <c r="U192" s="741"/>
      <c r="V192" s="745" t="s">
        <v>864</v>
      </c>
      <c r="W192" s="745" t="s">
        <v>864</v>
      </c>
      <c r="X192" s="745" t="s">
        <v>864</v>
      </c>
      <c r="Y192" s="232"/>
      <c r="Z192" s="746" t="s">
        <v>1579</v>
      </c>
      <c r="AA192" s="741"/>
      <c r="AB192" s="747"/>
      <c r="AC192" s="741"/>
      <c r="AD192" s="742"/>
      <c r="AE192" s="742">
        <v>1</v>
      </c>
    </row>
    <row r="193" spans="1:1017" s="158" customFormat="1" ht="12.75" customHeight="1">
      <c r="A193" s="225">
        <f t="shared" si="5"/>
        <v>185</v>
      </c>
      <c r="B193" s="217"/>
      <c r="C193" s="241"/>
      <c r="D193" s="241"/>
      <c r="E193" s="241" t="s">
        <v>1580</v>
      </c>
      <c r="F193" s="241"/>
      <c r="G193" s="241"/>
      <c r="H193" s="269" t="s">
        <v>1581</v>
      </c>
      <c r="I193" s="264"/>
      <c r="J193" s="263"/>
      <c r="K193" s="740" t="s">
        <v>970</v>
      </c>
      <c r="L193" s="741"/>
      <c r="M193" s="741"/>
      <c r="N193" s="741"/>
      <c r="O193" s="741"/>
      <c r="P193" s="744"/>
      <c r="Q193" s="750" t="s">
        <v>817</v>
      </c>
      <c r="R193" s="744"/>
      <c r="S193" s="741" t="s">
        <v>863</v>
      </c>
      <c r="T193" s="268" t="s">
        <v>864</v>
      </c>
      <c r="U193" s="263" t="s">
        <v>1726</v>
      </c>
      <c r="V193" s="265" t="s">
        <v>864</v>
      </c>
      <c r="W193" s="260" t="s">
        <v>864</v>
      </c>
      <c r="X193" s="260" t="s">
        <v>864</v>
      </c>
      <c r="Y193" s="232"/>
      <c r="Z193" s="266"/>
      <c r="AA193" s="263"/>
      <c r="AB193" s="261"/>
      <c r="AC193" s="263"/>
      <c r="AD193" s="742"/>
      <c r="AE193" s="742">
        <v>1</v>
      </c>
    </row>
    <row r="194" spans="1:1017" s="249" customFormat="1" ht="12.75" customHeight="1">
      <c r="A194" s="225">
        <f t="shared" si="5"/>
        <v>186</v>
      </c>
      <c r="B194" s="217"/>
      <c r="C194" s="221"/>
      <c r="D194" s="241"/>
      <c r="E194" s="241" t="s">
        <v>1583</v>
      </c>
      <c r="F194" s="241" t="s">
        <v>1584</v>
      </c>
      <c r="G194" s="241"/>
      <c r="H194" s="741"/>
      <c r="I194" s="740"/>
      <c r="J194" s="741"/>
      <c r="K194" s="741" t="s">
        <v>1054</v>
      </c>
      <c r="L194" s="741"/>
      <c r="M194" s="741"/>
      <c r="N194" s="741"/>
      <c r="O194" s="741"/>
      <c r="P194" s="744"/>
      <c r="Q194" s="741" t="s">
        <v>817</v>
      </c>
      <c r="R194" s="744" t="s">
        <v>864</v>
      </c>
      <c r="S194" s="741" t="s">
        <v>1054</v>
      </c>
      <c r="T194" s="742"/>
      <c r="U194" s="741"/>
      <c r="V194" s="745" t="s">
        <v>864</v>
      </c>
      <c r="W194" s="745" t="s">
        <v>864</v>
      </c>
      <c r="X194" s="745" t="s">
        <v>864</v>
      </c>
      <c r="Y194" s="232"/>
      <c r="Z194" s="746"/>
      <c r="AA194" s="741"/>
      <c r="AB194" s="747"/>
      <c r="AC194" s="741"/>
      <c r="AD194" s="742"/>
      <c r="AE194" s="742">
        <v>1</v>
      </c>
    </row>
    <row r="195" spans="1:1017" s="224" customFormat="1" ht="14.25" customHeight="1">
      <c r="A195" s="225">
        <f t="shared" si="5"/>
        <v>187</v>
      </c>
      <c r="B195" s="217" t="s">
        <v>1586</v>
      </c>
      <c r="C195" s="217" t="s">
        <v>1587</v>
      </c>
      <c r="D195" s="270"/>
      <c r="E195" s="217"/>
      <c r="F195" s="217"/>
      <c r="G195" s="217"/>
      <c r="H195" s="741" t="s">
        <v>1727</v>
      </c>
      <c r="I195" s="740"/>
      <c r="J195" s="741" t="s">
        <v>1589</v>
      </c>
      <c r="K195" s="740" t="s">
        <v>1590</v>
      </c>
      <c r="L195" s="741"/>
      <c r="M195" s="741"/>
      <c r="N195" s="741"/>
      <c r="O195" s="741"/>
      <c r="P195" s="744">
        <v>1</v>
      </c>
      <c r="Q195" s="741" t="s">
        <v>823</v>
      </c>
      <c r="R195" s="744" t="s">
        <v>864</v>
      </c>
      <c r="S195" s="243" t="s">
        <v>1234</v>
      </c>
      <c r="T195" s="280"/>
      <c r="U195" s="741"/>
      <c r="V195" s="745" t="s">
        <v>864</v>
      </c>
      <c r="W195" s="745" t="s">
        <v>864</v>
      </c>
      <c r="X195" s="745"/>
      <c r="Y195" s="232"/>
      <c r="Z195" s="746"/>
      <c r="AA195" s="741"/>
      <c r="AB195" s="747"/>
      <c r="AC195" s="741"/>
      <c r="AD195" s="742"/>
      <c r="AE195" s="742">
        <v>1</v>
      </c>
    </row>
    <row r="196" spans="1:1017" s="249" customFormat="1" ht="12.95" customHeight="1">
      <c r="A196" s="225">
        <f t="shared" si="5"/>
        <v>188</v>
      </c>
      <c r="B196" s="217" t="s">
        <v>1608</v>
      </c>
      <c r="C196" s="262"/>
      <c r="D196" s="241"/>
      <c r="E196" s="241"/>
      <c r="F196" s="241"/>
      <c r="G196" s="241"/>
      <c r="H196" s="741" t="s">
        <v>1728</v>
      </c>
      <c r="I196" s="740" t="s">
        <v>1729</v>
      </c>
      <c r="J196" s="741"/>
      <c r="K196" s="740" t="s">
        <v>939</v>
      </c>
      <c r="L196" s="741"/>
      <c r="M196" s="741"/>
      <c r="N196" s="741"/>
      <c r="O196" s="741"/>
      <c r="P196" s="744"/>
      <c r="Q196" s="741" t="s">
        <v>823</v>
      </c>
      <c r="R196" s="744"/>
      <c r="S196" s="741" t="s">
        <v>863</v>
      </c>
      <c r="T196" s="742"/>
      <c r="U196" s="741"/>
      <c r="V196" s="742" t="s">
        <v>864</v>
      </c>
      <c r="W196" s="742" t="s">
        <v>864</v>
      </c>
      <c r="X196" s="742" t="s">
        <v>864</v>
      </c>
      <c r="Y196" s="232"/>
      <c r="Z196" s="746"/>
      <c r="AA196" s="741"/>
      <c r="AB196" s="741"/>
      <c r="AC196" s="741"/>
      <c r="AD196" s="742"/>
      <c r="AE196" s="742">
        <v>1</v>
      </c>
    </row>
    <row r="197" spans="1:1017" s="249" customFormat="1" ht="12.95" customHeight="1">
      <c r="A197" s="225">
        <f t="shared" si="5"/>
        <v>189</v>
      </c>
      <c r="B197" s="217" t="s">
        <v>1591</v>
      </c>
      <c r="C197" s="221"/>
      <c r="D197" s="241"/>
      <c r="E197" s="241"/>
      <c r="F197" s="241"/>
      <c r="G197" s="241"/>
      <c r="H197" s="741"/>
      <c r="I197" s="740"/>
      <c r="J197" s="741"/>
      <c r="K197" s="741" t="s">
        <v>1592</v>
      </c>
      <c r="L197" s="741"/>
      <c r="M197" s="741"/>
      <c r="N197" s="741"/>
      <c r="O197" s="741"/>
      <c r="P197" s="744"/>
      <c r="Q197" s="741" t="s">
        <v>817</v>
      </c>
      <c r="R197" s="744" t="s">
        <v>864</v>
      </c>
      <c r="S197" s="741" t="s">
        <v>1592</v>
      </c>
      <c r="T197" s="742"/>
      <c r="U197" s="741"/>
      <c r="V197" s="745" t="s">
        <v>864</v>
      </c>
      <c r="W197" s="745" t="s">
        <v>864</v>
      </c>
      <c r="X197" s="745" t="s">
        <v>864</v>
      </c>
      <c r="Y197" s="232"/>
      <c r="Z197" s="746"/>
      <c r="AA197" s="741"/>
      <c r="AB197" s="747"/>
      <c r="AC197" s="741"/>
      <c r="AD197" s="742">
        <v>1</v>
      </c>
      <c r="AE197" s="742">
        <v>1</v>
      </c>
    </row>
    <row r="198" spans="1:1017" s="249" customFormat="1" ht="12.95" customHeight="1">
      <c r="A198" s="225">
        <f t="shared" si="5"/>
        <v>190</v>
      </c>
      <c r="B198" s="217"/>
      <c r="C198" s="221" t="s">
        <v>1593</v>
      </c>
      <c r="D198" s="221"/>
      <c r="E198" s="241"/>
      <c r="F198" s="241"/>
      <c r="G198" s="241"/>
      <c r="H198" s="741" t="s">
        <v>1594</v>
      </c>
      <c r="I198" s="740"/>
      <c r="J198" s="741"/>
      <c r="K198" s="740" t="s">
        <v>1595</v>
      </c>
      <c r="L198" s="741"/>
      <c r="M198" s="741"/>
      <c r="N198" s="741"/>
      <c r="O198" s="741"/>
      <c r="P198" s="744"/>
      <c r="Q198" s="741" t="s">
        <v>1596</v>
      </c>
      <c r="R198" s="744" t="s">
        <v>864</v>
      </c>
      <c r="S198" s="243" t="s">
        <v>1595</v>
      </c>
      <c r="T198" s="742"/>
      <c r="U198" s="741"/>
      <c r="V198" s="745" t="s">
        <v>864</v>
      </c>
      <c r="W198" s="745" t="s">
        <v>864</v>
      </c>
      <c r="X198" s="745" t="s">
        <v>864</v>
      </c>
      <c r="Y198" s="232"/>
      <c r="Z198" s="746"/>
      <c r="AA198" s="741"/>
      <c r="AB198" s="747"/>
      <c r="AC198" s="741"/>
      <c r="AD198" s="742">
        <v>1</v>
      </c>
      <c r="AE198" s="742">
        <v>1</v>
      </c>
    </row>
    <row r="199" spans="1:1017" s="249" customFormat="1" ht="12.95" customHeight="1">
      <c r="A199" s="225">
        <f t="shared" si="5"/>
        <v>191</v>
      </c>
      <c r="B199" s="217"/>
      <c r="C199" s="221"/>
      <c r="D199" s="241" t="s">
        <v>1597</v>
      </c>
      <c r="E199" s="221"/>
      <c r="F199" s="241"/>
      <c r="G199" s="241"/>
      <c r="H199" s="741" t="s">
        <v>1598</v>
      </c>
      <c r="I199" s="740" t="s">
        <v>1599</v>
      </c>
      <c r="J199" s="741"/>
      <c r="K199" s="740" t="s">
        <v>1600</v>
      </c>
      <c r="L199" s="741"/>
      <c r="M199" s="741"/>
      <c r="N199" s="741"/>
      <c r="O199" s="741"/>
      <c r="P199" s="744"/>
      <c r="Q199" s="741" t="s">
        <v>820</v>
      </c>
      <c r="R199" s="744"/>
      <c r="S199" s="741" t="s">
        <v>863</v>
      </c>
      <c r="T199" s="742"/>
      <c r="U199" s="741"/>
      <c r="V199" s="745" t="s">
        <v>864</v>
      </c>
      <c r="W199" s="745" t="s">
        <v>864</v>
      </c>
      <c r="X199" s="745" t="s">
        <v>864</v>
      </c>
      <c r="Y199" s="232"/>
      <c r="Z199" s="746"/>
      <c r="AA199" s="741"/>
      <c r="AB199" s="747"/>
      <c r="AC199" s="741"/>
      <c r="AD199" s="742">
        <v>1</v>
      </c>
      <c r="AE199" s="742">
        <v>1</v>
      </c>
    </row>
    <row r="200" spans="1:1017" s="249" customFormat="1" ht="12.95" customHeight="1">
      <c r="A200" s="225">
        <f t="shared" si="5"/>
        <v>192</v>
      </c>
      <c r="B200" s="217"/>
      <c r="C200" s="221"/>
      <c r="D200" s="241" t="s">
        <v>1001</v>
      </c>
      <c r="E200" s="221"/>
      <c r="F200" s="241"/>
      <c r="G200" s="241"/>
      <c r="H200" s="741" t="s">
        <v>1601</v>
      </c>
      <c r="I200" s="740" t="s">
        <v>399</v>
      </c>
      <c r="J200" s="741"/>
      <c r="K200" s="740" t="s">
        <v>1004</v>
      </c>
      <c r="L200" s="741"/>
      <c r="M200" s="741"/>
      <c r="N200" s="741"/>
      <c r="O200" s="741"/>
      <c r="P200" s="744"/>
      <c r="Q200" s="741" t="s">
        <v>817</v>
      </c>
      <c r="R200" s="744"/>
      <c r="S200" s="741" t="s">
        <v>863</v>
      </c>
      <c r="T200" s="742"/>
      <c r="U200" s="741"/>
      <c r="V200" s="745" t="s">
        <v>864</v>
      </c>
      <c r="W200" s="745" t="s">
        <v>864</v>
      </c>
      <c r="X200" s="745" t="s">
        <v>864</v>
      </c>
      <c r="Y200" s="232"/>
      <c r="Z200" s="746"/>
      <c r="AA200" s="741"/>
      <c r="AB200" s="747"/>
      <c r="AC200" s="741"/>
      <c r="AD200" s="742">
        <v>1</v>
      </c>
      <c r="AE200" s="742">
        <v>1</v>
      </c>
    </row>
    <row r="201" spans="1:1017" s="249" customFormat="1" ht="12.95" customHeight="1">
      <c r="A201" s="225">
        <f t="shared" si="5"/>
        <v>193</v>
      </c>
      <c r="B201" s="217"/>
      <c r="C201" s="221"/>
      <c r="D201" s="241" t="s">
        <v>1602</v>
      </c>
      <c r="E201" s="221"/>
      <c r="F201" s="241"/>
      <c r="G201" s="241"/>
      <c r="H201" s="741" t="s">
        <v>1603</v>
      </c>
      <c r="I201" s="740" t="s">
        <v>1604</v>
      </c>
      <c r="J201" s="741"/>
      <c r="K201" s="740" t="s">
        <v>1080</v>
      </c>
      <c r="L201" s="741"/>
      <c r="M201" s="741"/>
      <c r="N201" s="741"/>
      <c r="O201" s="741"/>
      <c r="P201" s="744"/>
      <c r="Q201" s="741" t="s">
        <v>820</v>
      </c>
      <c r="R201" s="744"/>
      <c r="S201" s="741" t="s">
        <v>863</v>
      </c>
      <c r="T201" s="742"/>
      <c r="U201" s="741"/>
      <c r="V201" s="745" t="s">
        <v>864</v>
      </c>
      <c r="W201" s="745" t="s">
        <v>864</v>
      </c>
      <c r="X201" s="745" t="s">
        <v>864</v>
      </c>
      <c r="Y201" s="232"/>
      <c r="Z201" s="746"/>
      <c r="AA201" s="741"/>
      <c r="AB201" s="747"/>
      <c r="AC201" s="741"/>
      <c r="AD201" s="742">
        <v>1</v>
      </c>
      <c r="AE201" s="742">
        <v>1</v>
      </c>
    </row>
    <row r="202" spans="1:1017" s="249" customFormat="1" ht="12.95" customHeight="1">
      <c r="A202" s="225">
        <f t="shared" si="5"/>
        <v>194</v>
      </c>
      <c r="B202" s="217"/>
      <c r="C202" s="262"/>
      <c r="D202" s="221" t="s">
        <v>1605</v>
      </c>
      <c r="E202" s="221"/>
      <c r="F202" s="241"/>
      <c r="G202" s="241"/>
      <c r="H202" s="741" t="s">
        <v>1606</v>
      </c>
      <c r="I202" s="740" t="s">
        <v>1607</v>
      </c>
      <c r="J202" s="741"/>
      <c r="K202" s="740" t="s">
        <v>939</v>
      </c>
      <c r="L202" s="741"/>
      <c r="M202" s="741"/>
      <c r="N202" s="741"/>
      <c r="O202" s="741"/>
      <c r="P202" s="744"/>
      <c r="Q202" s="741" t="s">
        <v>817</v>
      </c>
      <c r="R202" s="744"/>
      <c r="S202" s="741" t="s">
        <v>863</v>
      </c>
      <c r="T202" s="742"/>
      <c r="U202" s="741"/>
      <c r="V202" s="742" t="s">
        <v>864</v>
      </c>
      <c r="W202" s="742" t="s">
        <v>864</v>
      </c>
      <c r="X202" s="742" t="s">
        <v>864</v>
      </c>
      <c r="Y202" s="232"/>
      <c r="Z202" s="746"/>
      <c r="AA202" s="741"/>
      <c r="AB202" s="747"/>
      <c r="AC202" s="741"/>
      <c r="AD202" s="742">
        <v>1</v>
      </c>
      <c r="AE202" s="742">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9" type="noConversion"/>
  <conditionalFormatting sqref="A204:F205 A225:F1065">
    <cfRule type="expression" dxfId="663" priority="505">
      <formula>OR($AE204="X",$AC204="X")</formula>
    </cfRule>
    <cfRule type="expression" dxfId="662" priority="506">
      <formula>AND($AE204=1,$AC204=1)</formula>
    </cfRule>
    <cfRule type="expression" dxfId="661" priority="507">
      <formula>$AE204=1</formula>
    </cfRule>
    <cfRule type="expression" dxfId="660" priority="508">
      <formula>$AC204=1</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659" priority="889">
      <formula>$AD9=1</formula>
    </cfRule>
  </conditionalFormatting>
  <conditionalFormatting sqref="A9:G9 B36:D36 D36:D38 B37:B38 F37:G38 E126:G130 D127:D136 B127:C137 F131:G132 E133:G137 E139:G152 B153:G166 B170:D174 F170:G174 B175:G191 B15:G35 A10:A191 A192:G202">
    <cfRule type="expression" dxfId="658"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657" priority="890">
      <formula>AND(NOT(ISBLANK($W9)),ISBLANK($AD9),ISBLANK($AE9))</formula>
    </cfRule>
  </conditionalFormatting>
  <conditionalFormatting sqref="A189:G189">
    <cfRule type="expression" dxfId="656" priority="4611">
      <formula>AND(NOT(ISBLANK($W190)),ISBLANK($AD189),ISBLANK($AE189))</formula>
    </cfRule>
  </conditionalFormatting>
  <conditionalFormatting sqref="A190:G190">
    <cfRule type="expression" dxfId="655" priority="4612">
      <formula>AND(NOT(ISBLANK(#REF!)),ISBLANK($AD190),ISBLANK($AE190))</formula>
    </cfRule>
  </conditionalFormatting>
  <conditionalFormatting sqref="B13:B14">
    <cfRule type="expression" dxfId="654" priority="46">
      <formula>OR($AE13="X",$AD13="X")</formula>
    </cfRule>
    <cfRule type="expression" dxfId="653" priority="47">
      <formula>AND($AE13=1,$AD13=1)</formula>
    </cfRule>
    <cfRule type="expression" dxfId="652" priority="48">
      <formula>$AE13=1</formula>
    </cfRule>
    <cfRule type="expression" dxfId="651" priority="49">
      <formula>$AD13=1</formula>
    </cfRule>
    <cfRule type="expression" dxfId="650" priority="50">
      <formula>AND(NOT(ISBLANK($W13)),ISBLANK($AD13),ISBLANK($AE13))</formula>
    </cfRule>
  </conditionalFormatting>
  <conditionalFormatting sqref="B119:B122">
    <cfRule type="expression" dxfId="649" priority="367">
      <formula>AND($R119="X",#REF!&lt;&gt;"")</formula>
    </cfRule>
  </conditionalFormatting>
  <conditionalFormatting sqref="B164 B166 B170:B174">
    <cfRule type="expression" dxfId="648" priority="1104">
      <formula>AND($R164="X",#REF!&lt;&gt;"")</formula>
    </cfRule>
  </conditionalFormatting>
  <conditionalFormatting sqref="B167:B169">
    <cfRule type="expression" dxfId="647"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646" priority="234">
      <formula>OR($AE9="X",$AD9="X")</formula>
    </cfRule>
  </conditionalFormatting>
  <conditionalFormatting sqref="B10:G12 C13:G14 B87:B88 D87:G88 B167:B169 D167:G169">
    <cfRule type="expression" dxfId="645" priority="348">
      <formula>$AE10=1</formula>
    </cfRule>
  </conditionalFormatting>
  <conditionalFormatting sqref="B10:G12 C13:G14 B15:G27 D127:D136 E137">
    <cfRule type="expression" dxfId="644" priority="346">
      <formula>OR($AE10="X",$AD10="X")</formula>
    </cfRule>
    <cfRule type="expression" dxfId="643" priority="349">
      <formula>$AD10=1</formula>
    </cfRule>
  </conditionalFormatting>
  <conditionalFormatting sqref="B10:G12 C13:G14 B15:G35 D87:G88 B175:G191 A192:G202 A10:A191 B87:B88 B167:B169 D167:G169">
    <cfRule type="expression" dxfId="642" priority="347">
      <formula>AND($AE10=1,$AD10=1)</formula>
    </cfRule>
  </conditionalFormatting>
  <conditionalFormatting sqref="B39:G86 B89:G126">
    <cfRule type="expression" dxfId="641" priority="365">
      <formula>$AE39=1</formula>
    </cfRule>
  </conditionalFormatting>
  <conditionalFormatting sqref="B89:G126 B39:G86">
    <cfRule type="expression" dxfId="640" priority="364">
      <formula>AND($AE39=1,$AD39=1)</formula>
    </cfRule>
  </conditionalFormatting>
  <conditionalFormatting sqref="B138:G138">
    <cfRule type="expression" dxfId="639" priority="242">
      <formula>AND(NOT(ISBLANK($W138)),ISBLANK($AD138),ISBLANK($AE138))</formula>
    </cfRule>
  </conditionalFormatting>
  <conditionalFormatting sqref="C36 D36:D38">
    <cfRule type="expression" dxfId="638" priority="1142">
      <formula>AND($R36="X",OR($B36&lt;&gt;"",#REF!&lt;&gt;""))</formula>
    </cfRule>
  </conditionalFormatting>
  <conditionalFormatting sqref="C37:C38">
    <cfRule type="expression" dxfId="637" priority="94">
      <formula>AND($R37="X",OR(#REF!&lt;&gt;"",$B37&lt;&gt;""))</formula>
    </cfRule>
    <cfRule type="expression" dxfId="636" priority="96">
      <formula>OR($AE37="X",$AD37="X")</formula>
    </cfRule>
    <cfRule type="expression" dxfId="635" priority="97">
      <formula>AND($AE37=1,$AD37=1)</formula>
    </cfRule>
    <cfRule type="expression" dxfId="634" priority="98">
      <formula>$AE37=1</formula>
    </cfRule>
    <cfRule type="expression" dxfId="633" priority="99">
      <formula>$AD37=1</formula>
    </cfRule>
  </conditionalFormatting>
  <conditionalFormatting sqref="C87:C88">
    <cfRule type="expression" dxfId="632" priority="21">
      <formula>OR($AE87="X",$AD87="X")</formula>
    </cfRule>
    <cfRule type="expression" dxfId="631" priority="22">
      <formula>AND($AE87=1,$AD87=1)</formula>
    </cfRule>
    <cfRule type="expression" dxfId="630" priority="23">
      <formula>$AE87=1</formula>
    </cfRule>
    <cfRule type="expression" dxfId="629" priority="24">
      <formula>$AD87=1</formula>
    </cfRule>
    <cfRule type="expression" dxfId="628" priority="25">
      <formula>AND(NOT(ISBLANK($W87)),ISBLANK($AD87),ISBLANK($AE87))</formula>
    </cfRule>
  </conditionalFormatting>
  <conditionalFormatting sqref="C138">
    <cfRule type="expression" dxfId="627" priority="221">
      <formula>OR($AE138="X",$AD138="X")</formula>
    </cfRule>
    <cfRule type="expression" dxfId="626" priority="222">
      <formula>AND($AE138=1,$AD138=1)</formula>
    </cfRule>
    <cfRule type="expression" dxfId="625" priority="223">
      <formula>$AE138=1</formula>
    </cfRule>
    <cfRule type="expression" dxfId="624" priority="224">
      <formula>$AD138=1</formula>
    </cfRule>
  </conditionalFormatting>
  <conditionalFormatting sqref="C165 C190:D190">
    <cfRule type="expression" dxfId="623" priority="139">
      <formula>AND($AE165=1,$AD165=1)</formula>
    </cfRule>
    <cfRule type="expression" dxfId="622" priority="140">
      <formula>$AE165=1</formula>
    </cfRule>
    <cfRule type="expression" dxfId="621" priority="141">
      <formula>AND($R165="X",$B165&lt;&gt;"")</formula>
    </cfRule>
  </conditionalFormatting>
  <conditionalFormatting sqref="C166 D167:D169 C170:C174">
    <cfRule type="expression" dxfId="620" priority="1106">
      <formula>AND($R166="X",OR(#REF!&lt;&gt;"",$B166&lt;&gt;""))</formula>
    </cfRule>
  </conditionalFormatting>
  <conditionalFormatting sqref="C167:C169">
    <cfRule type="expression" dxfId="619" priority="29">
      <formula>AND($R167="X",#REF!&lt;&gt;"")</formula>
    </cfRule>
    <cfRule type="expression" dxfId="618" priority="31">
      <formula>AND($AE167=1,$AD167=1)</formula>
    </cfRule>
    <cfRule type="expression" dxfId="617" priority="34">
      <formula>$AD167=1</formula>
    </cfRule>
    <cfRule type="expression" dxfId="616" priority="1787">
      <formula>AND(NOT(ISBLANK($W167)),ISBLANK($AD167),ISBLANK($AE167))</formula>
    </cfRule>
    <cfRule type="expression" dxfId="615" priority="1788">
      <formula>$AE167=1</formula>
    </cfRule>
  </conditionalFormatting>
  <conditionalFormatting sqref="C167:C170">
    <cfRule type="expression" dxfId="614" priority="32">
      <formula>OR($AE167="X",$AD167="X")</formula>
    </cfRule>
  </conditionalFormatting>
  <conditionalFormatting sqref="C175:C176 D137:E137 C9:C35 C39:C86 D87:D88 C89:C118 C123:C137 C153:C163 C194:C202 D129:D136">
    <cfRule type="expression" dxfId="613" priority="342">
      <formula>AND($R9="X",$B9&lt;&gt;"")</formula>
    </cfRule>
  </conditionalFormatting>
  <conditionalFormatting sqref="C176">
    <cfRule type="expression" dxfId="612" priority="288">
      <formula>OR($AE176="X",$AD176="X")</formula>
    </cfRule>
    <cfRule type="expression" dxfId="611" priority="289">
      <formula>AND($AE176=1,$AD176=1)</formula>
    </cfRule>
    <cfRule type="expression" dxfId="610" priority="290">
      <formula>$AE176=1</formula>
    </cfRule>
  </conditionalFormatting>
  <conditionalFormatting sqref="C177:C191 C193">
    <cfRule type="expression" dxfId="609" priority="1051">
      <formula>AND($R177="X",OR($B177&lt;&gt;"",#REF!&lt;&gt;""))</formula>
    </cfRule>
  </conditionalFormatting>
  <conditionalFormatting sqref="C192">
    <cfRule type="expression" dxfId="608" priority="5">
      <formula>AND($R192="X",$B192&lt;&gt;"")</formula>
    </cfRule>
  </conditionalFormatting>
  <conditionalFormatting sqref="C120:D122">
    <cfRule type="expression" dxfId="607" priority="368">
      <formula>AND($R120="X",OR(#REF!&lt;&gt;"",$B120&lt;&gt;""))</formula>
    </cfRule>
  </conditionalFormatting>
  <conditionalFormatting sqref="C138:D152">
    <cfRule type="expression" dxfId="606" priority="229">
      <formula>AND($R138="X",$B138&lt;&gt;"")</formula>
    </cfRule>
  </conditionalFormatting>
  <conditionalFormatting sqref="C190:D190 C165">
    <cfRule type="expression" dxfId="605" priority="138">
      <formula>OR($AE165="X",$AD165="X")</formula>
    </cfRule>
  </conditionalFormatting>
  <conditionalFormatting sqref="C192:D192">
    <cfRule type="expression" dxfId="604" priority="4">
      <formula>AND($R192="X",OR($B192&lt;&gt;"",$C192&lt;&gt;""))</formula>
    </cfRule>
  </conditionalFormatting>
  <conditionalFormatting sqref="C119:G119">
    <cfRule type="expression" dxfId="603" priority="352">
      <formula>AND($R119="X",$B119&lt;&gt;"")</formula>
    </cfRule>
  </conditionalFormatting>
  <conditionalFormatting sqref="D9:D35 D39:D86 D89:D90 D91:E91 D92:D118 C164:G164 C195:D195 D196:D202">
    <cfRule type="expression" dxfId="602" priority="145">
      <formula>AND($R9="X",OR($B9&lt;&gt;"",$C9&lt;&gt;""))</formula>
    </cfRule>
  </conditionalFormatting>
  <conditionalFormatting sqref="D26:D27">
    <cfRule type="expression" dxfId="601" priority="243">
      <formula>AND($R26="X",$B26&lt;&gt;"")</formula>
    </cfRule>
  </conditionalFormatting>
  <conditionalFormatting sqref="D36">
    <cfRule type="expression" dxfId="600" priority="1149">
      <formula>AND($R36="X",OR($B36&lt;&gt;"",#REF!&lt;&gt;"",$C36&lt;&gt;""))</formula>
    </cfRule>
    <cfRule type="expression" dxfId="599" priority="1151">
      <formula>AND($R36="X",OR($B36&lt;&gt;"",#REF!&lt;&gt;"",$C36&lt;&gt;"",$D36&lt;&gt;""))</formula>
    </cfRule>
    <cfRule type="expression" dxfId="598" priority="1152">
      <formula>AND($R36="X",OR($B36&lt;&gt;"",#REF!&lt;&gt;"",$D36&lt;&gt;"",#REF!&lt;&gt;""))</formula>
    </cfRule>
    <cfRule type="expression" dxfId="597" priority="1153">
      <formula>$AD36=1</formula>
    </cfRule>
    <cfRule type="expression" dxfId="596" priority="1154">
      <formula>AND($R36="X",OR($B36&lt;&gt;"",#REF!&lt;&gt;"",$C36&lt;&gt;""))</formula>
    </cfRule>
    <cfRule type="expression" dxfId="595" priority="1155">
      <formula>AND($AE36=1,$AD36=1)</formula>
    </cfRule>
    <cfRule type="expression" dxfId="594" priority="1156">
      <formula>$AE36=1</formula>
    </cfRule>
    <cfRule type="expression" dxfId="593" priority="1157">
      <formula>AND($R36="X",$B36&lt;&gt;"")</formula>
    </cfRule>
    <cfRule type="expression" dxfId="592" priority="1158">
      <formula>AND($R36="X",OR($B36&lt;&gt;"",#REF!&lt;&gt;""))</formula>
    </cfRule>
  </conditionalFormatting>
  <conditionalFormatting sqref="D120">
    <cfRule type="expression" dxfId="591" priority="212">
      <formula>AND($R120="X",OR($B120&lt;&gt;"",$C120&lt;&gt;""))</formula>
    </cfRule>
  </conditionalFormatting>
  <conditionalFormatting sqref="D123:D126 D125:G125 D175:D176 D159:D163">
    <cfRule type="expression" dxfId="590" priority="375">
      <formula>AND($R123="X",OR($B123&lt;&gt;"",$C123&lt;&gt;""))</formula>
    </cfRule>
  </conditionalFormatting>
  <conditionalFormatting sqref="D127:D128">
    <cfRule type="expression" dxfId="589" priority="319">
      <formula>AND($R127="X",OR(#REF!&lt;&gt;"",$B127&lt;&gt;""))</formula>
    </cfRule>
  </conditionalFormatting>
  <conditionalFormatting sqref="D137">
    <cfRule type="expression" dxfId="588" priority="280">
      <formula>OR($AE137="X",$AD137="X")</formula>
    </cfRule>
    <cfRule type="expression" dxfId="587" priority="281">
      <formula>AND($AE137=1,$AD137=1)</formula>
    </cfRule>
    <cfRule type="expression" dxfId="586" priority="282">
      <formula>$AE137=1</formula>
    </cfRule>
  </conditionalFormatting>
  <conditionalFormatting sqref="D137:D152">
    <cfRule type="expression" dxfId="585" priority="233">
      <formula>$AD137=1</formula>
    </cfRule>
  </conditionalFormatting>
  <conditionalFormatting sqref="D138">
    <cfRule type="expression" dxfId="584" priority="216">
      <formula>OR($AE138="X",$AD138="X")</formula>
    </cfRule>
    <cfRule type="expression" dxfId="583" priority="217">
      <formula>AND($R138="X",OR($B138&lt;&gt;"",$C138&lt;&gt;"",$D138&lt;&gt;""))</formula>
    </cfRule>
    <cfRule type="expression" dxfId="582" priority="218">
      <formula>AND($AE138=1,$AD138=1)</formula>
    </cfRule>
    <cfRule type="expression" dxfId="581" priority="219">
      <formula>$AE138=1</formula>
    </cfRule>
    <cfRule type="expression" dxfId="580" priority="220">
      <formula>$AD138=1</formula>
    </cfRule>
  </conditionalFormatting>
  <conditionalFormatting sqref="D138:D152">
    <cfRule type="expression" dxfId="579" priority="230">
      <formula>OR($AE138="X",$AD138="X")</formula>
    </cfRule>
    <cfRule type="expression" dxfId="578" priority="231">
      <formula>AND($AE138=1,$AD138=1)</formula>
    </cfRule>
    <cfRule type="expression" dxfId="577" priority="232">
      <formula>$AE138=1</formula>
    </cfRule>
  </conditionalFormatting>
  <conditionalFormatting sqref="D158">
    <cfRule type="expression" dxfId="576" priority="903">
      <formula>AND($R158="X",OR($B158&lt;&gt;"",#REF!&lt;&gt;""))</formula>
    </cfRule>
  </conditionalFormatting>
  <conditionalFormatting sqref="D162:D163">
    <cfRule type="expression" dxfId="575" priority="128">
      <formula>AND($R162="X",OR($B162&lt;&gt;"",$C162&lt;&gt;""))</formula>
    </cfRule>
    <cfRule type="expression" dxfId="574" priority="264">
      <formula>$AD162=1</formula>
    </cfRule>
    <cfRule type="expression" dxfId="573" priority="265">
      <formula>AND($R162="X",OR($B162&lt;&gt;"",$C162&lt;&gt;"",$D162&lt;&gt;"",$E162&lt;&gt;""))</formula>
    </cfRule>
    <cfRule type="expression" dxfId="572" priority="266">
      <formula>AND($AE162=1,$AD162=1)</formula>
    </cfRule>
    <cfRule type="expression" dxfId="571" priority="267">
      <formula>$AE162=1</formula>
    </cfRule>
    <cfRule type="expression" dxfId="570" priority="268">
      <formula>AND($R162="X",OR($B162&lt;&gt;"",$C162&lt;&gt;"",$D162&lt;&gt;""))</formula>
    </cfRule>
    <cfRule type="expression" dxfId="569" priority="270">
      <formula>$AD162=1</formula>
    </cfRule>
    <cfRule type="expression" dxfId="568" priority="271">
      <formula>AND($R162="X",OR($B162&lt;&gt;"",$C162&lt;&gt;"",$D162&lt;&gt;"",$E162&lt;&gt;""))</formula>
    </cfRule>
    <cfRule type="expression" dxfId="567" priority="272">
      <formula>AND($AE162=1,$AD162=1)</formula>
    </cfRule>
    <cfRule type="expression" dxfId="566" priority="273">
      <formula>$AE162=1</formula>
    </cfRule>
    <cfRule type="expression" dxfId="565" priority="274">
      <formula>AND($R162="X",OR($B162&lt;&gt;"",$C162&lt;&gt;"",$D162&lt;&gt;""))</formula>
    </cfRule>
  </conditionalFormatting>
  <conditionalFormatting sqref="D165">
    <cfRule type="expression" dxfId="564" priority="115">
      <formula>AND($R165="X",OR($B165&lt;&gt;"",$C165&lt;&gt;""))</formula>
    </cfRule>
    <cfRule type="expression" dxfId="563" priority="117">
      <formula>$AD165=1</formula>
    </cfRule>
    <cfRule type="expression" dxfId="562" priority="118">
      <formula>AND($R165="X",OR($B165&lt;&gt;"",$C165&lt;&gt;"",$D165&lt;&gt;"",$E165&lt;&gt;""))</formula>
    </cfRule>
    <cfRule type="expression" dxfId="561" priority="119">
      <formula>AND($AE165=1,$AD165=1)</formula>
    </cfRule>
    <cfRule type="expression" dxfId="560" priority="120">
      <formula>$AE165=1</formula>
    </cfRule>
    <cfRule type="expression" dxfId="559" priority="121">
      <formula>AND($R165="X",OR($B165&lt;&gt;"",$C165&lt;&gt;"",$D165&lt;&gt;""))</formula>
    </cfRule>
    <cfRule type="expression" dxfId="558" priority="122">
      <formula>$AD165=1</formula>
    </cfRule>
    <cfRule type="expression" dxfId="557" priority="123">
      <formula>AND($R165="X",OR($B165&lt;&gt;"",$C165&lt;&gt;"",$D165&lt;&gt;"",$E165&lt;&gt;""))</formula>
    </cfRule>
    <cfRule type="expression" dxfId="556" priority="124">
      <formula>AND($AE165=1,$AD165=1)</formula>
    </cfRule>
    <cfRule type="expression" dxfId="555" priority="125">
      <formula>$AE165=1</formula>
    </cfRule>
    <cfRule type="expression" dxfId="554" priority="126">
      <formula>AND($R165="X",OR($B165&lt;&gt;"",$C165&lt;&gt;"",$D165&lt;&gt;""))</formula>
    </cfRule>
    <cfRule type="expression" dxfId="553" priority="127">
      <formula>AND($R165="X",OR($B165&lt;&gt;"",$C165&lt;&gt;""))</formula>
    </cfRule>
    <cfRule type="expression" dxfId="552" priority="131">
      <formula>OR($AE165="X",$AD165="X")</formula>
    </cfRule>
    <cfRule type="expression" dxfId="551" priority="134">
      <formula>AND($R165="X",$B165&lt;&gt;"")</formula>
    </cfRule>
    <cfRule type="expression" dxfId="550" priority="136">
      <formula>AND($AE165=1,$AD165=1)</formula>
    </cfRule>
    <cfRule type="expression" dxfId="549" priority="137">
      <formula>$AE165=1</formula>
    </cfRule>
    <cfRule type="expression" dxfId="548" priority="142">
      <formula>AND($R165="X",OR($B165&lt;&gt;"",$C165&lt;&gt;""))</formula>
    </cfRule>
  </conditionalFormatting>
  <conditionalFormatting sqref="D165:D166 D170">
    <cfRule type="expression" dxfId="547" priority="135">
      <formula>OR($AE165="X",$AD165="X")</formula>
    </cfRule>
  </conditionalFormatting>
  <conditionalFormatting sqref="D166 D170">
    <cfRule type="expression" dxfId="546" priority="292">
      <formula>AND($AE166=1,$AD166=1)</formula>
    </cfRule>
    <cfRule type="expression" dxfId="545" priority="293">
      <formula>$AE166=1</formula>
    </cfRule>
    <cfRule type="expression" dxfId="544" priority="294">
      <formula>$AD166=1</formula>
    </cfRule>
    <cfRule type="expression" dxfId="543" priority="295">
      <formula>AND($R166="X",#REF!&lt;&gt;"")</formula>
    </cfRule>
  </conditionalFormatting>
  <conditionalFormatting sqref="D166 D170:D174">
    <cfRule type="expression" dxfId="542" priority="1108">
      <formula>AND($R166="X",OR(#REF!&lt;&gt;"",$B166&lt;&gt;"",$C166&lt;&gt;""))</formula>
    </cfRule>
  </conditionalFormatting>
  <conditionalFormatting sqref="D176">
    <cfRule type="expression" dxfId="541" priority="284">
      <formula>AND($R176="X",$B176&lt;&gt;"")</formula>
    </cfRule>
    <cfRule type="expression" dxfId="540" priority="285">
      <formula>OR($AE176="X",$AD176="X")</formula>
    </cfRule>
    <cfRule type="expression" dxfId="539" priority="286">
      <formula>AND($AE176=1,$AD176=1)</formula>
    </cfRule>
    <cfRule type="expression" dxfId="538" priority="287">
      <formula>$AE176=1</formula>
    </cfRule>
  </conditionalFormatting>
  <conditionalFormatting sqref="D177:D191 D193">
    <cfRule type="expression" dxfId="537" priority="1071">
      <formula>AND($R177="X",OR($B177&lt;&gt;"",#REF!&lt;&gt;"",$C177&lt;&gt;""))</formula>
    </cfRule>
  </conditionalFormatting>
  <conditionalFormatting sqref="D180:D181">
    <cfRule type="expression" dxfId="536" priority="18">
      <formula>AND($AE180=1,$AD180=1)</formula>
    </cfRule>
    <cfRule type="expression" dxfId="535" priority="19">
      <formula>$AE180=1</formula>
    </cfRule>
    <cfRule type="expression" dxfId="534" priority="20">
      <formula>AND($R180="X",OR(#REF!&lt;&gt;"",$B180&lt;&gt;""))</formula>
    </cfRule>
  </conditionalFormatting>
  <conditionalFormatting sqref="D186">
    <cfRule type="expression" dxfId="533" priority="60">
      <formula>AND($R186="X",OR($B186&lt;&gt;"",#REF!&lt;&gt;""))</formula>
    </cfRule>
  </conditionalFormatting>
  <conditionalFormatting sqref="D188:D191 D193">
    <cfRule type="expression" dxfId="532" priority="65">
      <formula>AND($R188="X",OR($B188&lt;&gt;"",#REF!&lt;&gt;""))</formula>
    </cfRule>
  </conditionalFormatting>
  <conditionalFormatting sqref="D194">
    <cfRule type="expression" dxfId="531" priority="6">
      <formula>AND($R194="X",OR($B194&lt;&gt;"",$C194&lt;&gt;""))</formula>
    </cfRule>
  </conditionalFormatting>
  <conditionalFormatting sqref="D125:E125">
    <cfRule type="expression" dxfId="530" priority="167">
      <formula>AND($R125="X",OR($B125&lt;&gt;"",$C125&lt;&gt;"",$D125&lt;&gt;"",$E125&lt;&gt;""))</formula>
    </cfRule>
    <cfRule type="expression" dxfId="529" priority="168">
      <formula>AND($R125="X",OR($B125&lt;&gt;"",$C125&lt;&gt;"",$E125&lt;&gt;"",#REF!&lt;&gt;""))</formula>
    </cfRule>
    <cfRule type="expression" dxfId="528" priority="169">
      <formula>$AD125=1</formula>
    </cfRule>
    <cfRule type="expression" dxfId="527" priority="170">
      <formula>AND($R125="X",OR($B125&lt;&gt;"",$C125&lt;&gt;"",$D125&lt;&gt;""))</formula>
    </cfRule>
    <cfRule type="expression" dxfId="526" priority="171">
      <formula>AND($AE125=1,$AD125=1)</formula>
    </cfRule>
    <cfRule type="expression" dxfId="525" priority="172">
      <formula>$AE125=1</formula>
    </cfRule>
  </conditionalFormatting>
  <conditionalFormatting sqref="D36:G36">
    <cfRule type="expression" dxfId="524" priority="72">
      <formula>AND($R36="X",OR($B36&lt;&gt;"",$C36&lt;&gt;"",$D36&lt;&gt;"",$E36&lt;&gt;"",$F36&lt;&gt;""))</formula>
    </cfRule>
    <cfRule type="expression" dxfId="523" priority="73">
      <formula>AND($AE36=1,$AD36=1)</formula>
    </cfRule>
    <cfRule type="expression" dxfId="522" priority="74">
      <formula>$AE36=1</formula>
    </cfRule>
    <cfRule type="expression" dxfId="521" priority="75">
      <formula>OR($AE36="X",$AD36="X")</formula>
    </cfRule>
  </conditionalFormatting>
  <conditionalFormatting sqref="D123:G123">
    <cfRule type="expression" dxfId="520" priority="183">
      <formula>AND($R123="X",$B123&lt;&gt;"")</formula>
    </cfRule>
  </conditionalFormatting>
  <conditionalFormatting sqref="D125:G125">
    <cfRule type="expression" dxfId="519" priority="181">
      <formula>AND($R125="X",$B125&lt;&gt;"")</formula>
    </cfRule>
  </conditionalFormatting>
  <conditionalFormatting sqref="D165:G165">
    <cfRule type="expression" dxfId="518" priority="133">
      <formula>AND($R165="X",OR($B165&lt;&gt;"",$C165&lt;&gt;""))</formula>
    </cfRule>
  </conditionalFormatting>
  <conditionalFormatting sqref="E9:E35 E39:E86 E89:E90 E92:E118 E194:E202">
    <cfRule type="expression" dxfId="517" priority="103">
      <formula>AND($R9="X",OR($B9&lt;&gt;"",$C9&lt;&gt;"",$D9&lt;&gt;""))</formula>
    </cfRule>
  </conditionalFormatting>
  <conditionalFormatting sqref="E37:E38">
    <cfRule type="expression" dxfId="516" priority="76">
      <formula>OR($AE37="X",$AD37="X")</formula>
    </cfRule>
    <cfRule type="expression" dxfId="515" priority="77">
      <formula>AND($AE37=1,$AD37=1)</formula>
    </cfRule>
    <cfRule type="expression" dxfId="514" priority="78">
      <formula>$AE37=1</formula>
    </cfRule>
    <cfRule type="expression" dxfId="513" priority="79">
      <formula>$AD37=1</formula>
    </cfRule>
    <cfRule type="expression" dxfId="512" priority="80">
      <formula>AND(NOT(ISBLANK($W37)),ISBLANK($AD37),ISBLANK($AE37))</formula>
    </cfRule>
    <cfRule type="expression" dxfId="511" priority="81">
      <formula>AND($R37="X",OR($B37&lt;&gt;"",#REF!&lt;&gt;"",$D37&lt;&gt;"",#REF!&lt;&gt;""))</formula>
    </cfRule>
  </conditionalFormatting>
  <conditionalFormatting sqref="E87:E88">
    <cfRule type="expression" dxfId="510" priority="1799">
      <formula>AND($R87="X",OR($B87&lt;&gt;"",$D87&lt;&gt;"",#REF!&lt;&gt;""))</formula>
    </cfRule>
  </conditionalFormatting>
  <conditionalFormatting sqref="E90">
    <cfRule type="expression" dxfId="509" priority="252">
      <formula>AND($R90="X",OR($B90&lt;&gt;"",$C90&lt;&gt;"",$D90&lt;&gt;"",$E90&lt;&gt;""))</formula>
    </cfRule>
    <cfRule type="expression" dxfId="508" priority="253">
      <formula>AND($AE90=1,$AD90=1)</formula>
    </cfRule>
    <cfRule type="expression" dxfId="507" priority="254">
      <formula>$AE90=1</formula>
    </cfRule>
    <cfRule type="expression" dxfId="506" priority="255">
      <formula>AND($R90="X",OR($B90&lt;&gt;"",$C90&lt;&gt;"",$E90&lt;&gt;"",#REF!&lt;&gt;""))</formula>
    </cfRule>
  </conditionalFormatting>
  <conditionalFormatting sqref="E94">
    <cfRule type="expression" dxfId="505" priority="246">
      <formula>AND($R94="X",OR($B94&lt;&gt;"",$C94&lt;&gt;"",$D94&lt;&gt;"",$E94&lt;&gt;""))</formula>
    </cfRule>
    <cfRule type="expression" dxfId="504" priority="247">
      <formula>AND($AE94=1,$AD94=1)</formula>
    </cfRule>
    <cfRule type="expression" dxfId="503" priority="248">
      <formula>$AE94=1</formula>
    </cfRule>
    <cfRule type="expression" dxfId="502" priority="249">
      <formula>$AD94=1</formula>
    </cfRule>
    <cfRule type="expression" dxfId="501" priority="250">
      <formula>AND($R94="X",OR($B94&lt;&gt;"",$C94&lt;&gt;"",$E94&lt;&gt;"",#REF!&lt;&gt;""))</formula>
    </cfRule>
    <cfRule type="expression" dxfId="500" priority="251">
      <formula>$AD94=1</formula>
    </cfRule>
  </conditionalFormatting>
  <conditionalFormatting sqref="E109">
    <cfRule type="expression" dxfId="499" priority="256">
      <formula>AND($R109="X",OR($B109&lt;&gt;"",$C109&lt;&gt;"",$D109&lt;&gt;"",$E109&lt;&gt;""))</formula>
    </cfRule>
    <cfRule type="expression" dxfId="498" priority="257">
      <formula>AND($AE109=1,$AD109=1)</formula>
    </cfRule>
    <cfRule type="expression" dxfId="497" priority="258">
      <formula>$AE109=1</formula>
    </cfRule>
    <cfRule type="expression" dxfId="496" priority="259">
      <formula>$AD109=1</formula>
    </cfRule>
    <cfRule type="expression" dxfId="495" priority="260">
      <formula>AND($R109="X",OR($B109&lt;&gt;"",$C109&lt;&gt;"",$E109&lt;&gt;"",#REF!&lt;&gt;""))</formula>
    </cfRule>
  </conditionalFormatting>
  <conditionalFormatting sqref="E120 E153:E157 E159:E163 E175">
    <cfRule type="expression" dxfId="494" priority="213">
      <formula>AND($R120="X",OR($B120&lt;&gt;"",$C120&lt;&gt;"",$D120&lt;&gt;""))</formula>
    </cfRule>
  </conditionalFormatting>
  <conditionalFormatting sqref="E120:E122">
    <cfRule type="expression" dxfId="493" priority="369">
      <formula>AND($R120="X",OR(#REF!&lt;&gt;"",$B120&lt;&gt;"",$C120&lt;&gt;""))</formula>
    </cfRule>
  </conditionalFormatting>
  <conditionalFormatting sqref="E123:E126">
    <cfRule type="expression" dxfId="492" priority="387">
      <formula>AND($R123="X",OR($B123&lt;&gt;"",$C123&lt;&gt;"",$D123&lt;&gt;""))</formula>
    </cfRule>
  </conditionalFormatting>
  <conditionalFormatting sqref="E124">
    <cfRule type="expression" dxfId="491" priority="173">
      <formula>AND($R124="X",OR($B124&lt;&gt;"",$C124&lt;&gt;"",$D124&lt;&gt;"",$E124&lt;&gt;""))</formula>
    </cfRule>
    <cfRule type="expression" dxfId="490" priority="174">
      <formula>AND($R124="X",OR($B124&lt;&gt;"",$C124&lt;&gt;"",$E124&lt;&gt;"",#REF!&lt;&gt;""))</formula>
    </cfRule>
    <cfRule type="expression" dxfId="489" priority="175">
      <formula>$AD124=1</formula>
    </cfRule>
    <cfRule type="expression" dxfId="488" priority="176">
      <formula>AND($R124="X",OR($B124&lt;&gt;"",$C124&lt;&gt;"",$D124&lt;&gt;""))</formula>
    </cfRule>
  </conditionalFormatting>
  <conditionalFormatting sqref="E126:E128 D153:D157">
    <cfRule type="expression" dxfId="487" priority="337">
      <formula>AND($R126="X",OR($B126&lt;&gt;"",$C126&lt;&gt;""))</formula>
    </cfRule>
  </conditionalFormatting>
  <conditionalFormatting sqref="E129">
    <cfRule type="expression" dxfId="486" priority="261">
      <formula>AND($R129="X",OR($B129&lt;&gt;"",$C129&lt;&gt;"",$D129&lt;&gt;"",$E129&lt;&gt;""))</formula>
    </cfRule>
    <cfRule type="expression" dxfId="485" priority="262">
      <formula>AND($R129="X",OR($B129&lt;&gt;"",$C129&lt;&gt;"",$E129&lt;&gt;"",#REF!&lt;&gt;""))</formula>
    </cfRule>
    <cfRule type="expression" dxfId="484" priority="263">
      <formula>$AD129=1</formula>
    </cfRule>
  </conditionalFormatting>
  <conditionalFormatting sqref="E129:E130 F131:F132 E133:E136">
    <cfRule type="expression" dxfId="483" priority="343">
      <formula>AND($R129="X",OR($B129&lt;&gt;"",$C129&lt;&gt;"",$D129&lt;&gt;""))</formula>
    </cfRule>
  </conditionalFormatting>
  <conditionalFormatting sqref="E131:E132">
    <cfRule type="expression" dxfId="482" priority="192">
      <formula>AND($R131="X",$B131&lt;&gt;"")</formula>
    </cfRule>
    <cfRule type="expression" dxfId="481" priority="193">
      <formula>AND($AE131=1,$AD131=1)</formula>
    </cfRule>
    <cfRule type="expression" dxfId="480" priority="194">
      <formula>$AE131=1</formula>
    </cfRule>
    <cfRule type="expression" dxfId="479" priority="195">
      <formula>OR($AE131="X",$AD131="X")</formula>
    </cfRule>
    <cfRule type="expression" dxfId="478" priority="196">
      <formula>$AD131=1</formula>
    </cfRule>
    <cfRule type="expression" dxfId="477" priority="197">
      <formula>AND(NOT(ISBLANK($W131)),ISBLANK($AD131),ISBLANK($AE131))</formula>
    </cfRule>
  </conditionalFormatting>
  <conditionalFormatting sqref="E138:E152">
    <cfRule type="expression" dxfId="476" priority="235">
      <formula>AND($R138="X",OR($B138&lt;&gt;"",$C138&lt;&gt;"",$D138&lt;&gt;""))</formula>
    </cfRule>
  </conditionalFormatting>
  <conditionalFormatting sqref="E158">
    <cfRule type="expression" dxfId="475" priority="921">
      <formula>AND($R158="X",OR($B158&lt;&gt;"",#REF!&lt;&gt;"",$D158&lt;&gt;""))</formula>
    </cfRule>
  </conditionalFormatting>
  <conditionalFormatting sqref="E161">
    <cfRule type="expression" dxfId="474" priority="275">
      <formula>$AD161=1</formula>
    </cfRule>
    <cfRule type="expression" dxfId="473" priority="276">
      <formula>AND($R161="X",OR($B161&lt;&gt;"",$C161&lt;&gt;"",$D161&lt;&gt;"",$E161&lt;&gt;""))</formula>
    </cfRule>
    <cfRule type="expression" dxfId="472" priority="277">
      <formula>AND($AE161=1,$AD161=1)</formula>
    </cfRule>
    <cfRule type="expression" dxfId="471" priority="278">
      <formula>$AE161=1</formula>
    </cfRule>
  </conditionalFormatting>
  <conditionalFormatting sqref="E165">
    <cfRule type="expression" dxfId="470" priority="132">
      <formula>AND($R165="X",OR($B165&lt;&gt;"",$C165&lt;&gt;"",$D165&lt;&gt;""))</formula>
    </cfRule>
  </conditionalFormatting>
  <conditionalFormatting sqref="E167">
    <cfRule type="expression" dxfId="469" priority="1781">
      <formula>AND($R167="X",OR($B167&lt;&gt;"",$D167&lt;&gt;"",#REF!&lt;&gt;""))</formula>
    </cfRule>
  </conditionalFormatting>
  <conditionalFormatting sqref="E167:E169">
    <cfRule type="expression" dxfId="468" priority="1782">
      <formula>AND($R167="X",OR(#REF!&lt;&gt;"",$B167&lt;&gt;"",$D167&lt;&gt;""))</formula>
    </cfRule>
  </conditionalFormatting>
  <conditionalFormatting sqref="E170:E174">
    <cfRule type="expression" dxfId="467" priority="109">
      <formula>OR($AE170="X",$AD170="X")</formula>
    </cfRule>
    <cfRule type="expression" dxfId="466" priority="110">
      <formula>AND($AE170=1,$AD170=1)</formula>
    </cfRule>
    <cfRule type="expression" dxfId="465" priority="111">
      <formula>$AE170=1</formula>
    </cfRule>
    <cfRule type="expression" dxfId="464" priority="112">
      <formula>$AD170=1</formula>
    </cfRule>
    <cfRule type="expression" dxfId="463" priority="113">
      <formula>AND(NOT(ISBLANK($W170)),ISBLANK($AD170),ISBLANK($AE170))</formula>
    </cfRule>
    <cfRule type="expression" dxfId="462" priority="114">
      <formula>AND($R170="X",OR(#REF!&lt;&gt;"",$B170&lt;&gt;"",$C170&lt;&gt;"",$D170&lt;&gt;""))</formula>
    </cfRule>
  </conditionalFormatting>
  <conditionalFormatting sqref="E177:E191 E193">
    <cfRule type="expression" dxfId="461" priority="7">
      <formula>AND($R177="X",OR($B177&lt;&gt;"",#REF!&lt;&gt;"",$C177&lt;&gt;"",$D177&lt;&gt;""))</formula>
    </cfRule>
  </conditionalFormatting>
  <conditionalFormatting sqref="E192">
    <cfRule type="expression" dxfId="460" priority="1">
      <formula>AND($R192="X",OR($B192&lt;&gt;"",$C192&lt;&gt;"",$D192&lt;&gt;""))</formula>
    </cfRule>
  </conditionalFormatting>
  <conditionalFormatting sqref="E193">
    <cfRule type="expression" dxfId="459" priority="11">
      <formula>AND($R193="X",OR($B193&lt;&gt;"",#REF!&lt;&gt;"",$C193&lt;&gt;""))</formula>
    </cfRule>
  </conditionalFormatting>
  <conditionalFormatting sqref="E165:F165">
    <cfRule type="expression" dxfId="458" priority="143">
      <formula>AND($R165="X",OR($B165&lt;&gt;"",$C165&lt;&gt;"",$D165&lt;&gt;"",#REF!&lt;&gt;""))</formula>
    </cfRule>
  </conditionalFormatting>
  <conditionalFormatting sqref="E176:F176">
    <cfRule type="expression" dxfId="457" priority="1086">
      <formula>AND($R176="X",OR($B176&lt;&gt;"",$C176&lt;&gt;"",$D176&lt;&gt;"",#REF!&lt;&gt;""))</formula>
    </cfRule>
  </conditionalFormatting>
  <conditionalFormatting sqref="E124:G124">
    <cfRule type="expression" dxfId="456" priority="179">
      <formula>AND($AE124=1,$AD124=1)</formula>
    </cfRule>
    <cfRule type="expression" dxfId="455" priority="180">
      <formula>$AE124=1</formula>
    </cfRule>
  </conditionalFormatting>
  <conditionalFormatting sqref="E126:G126">
    <cfRule type="expression" dxfId="454" priority="150">
      <formula>AND($R126="X",OR($B126&lt;&gt;"",$C126&lt;&gt;"",$D126&lt;&gt;"",$E126&lt;&gt;""))</formula>
    </cfRule>
    <cfRule type="expression" dxfId="453" priority="151">
      <formula>AND($R126="X",OR($B126&lt;&gt;"",$C126&lt;&gt;"",$E126&lt;&gt;"",#REF!&lt;&gt;""))</formula>
    </cfRule>
    <cfRule type="expression" dxfId="452" priority="152">
      <formula>$AD126=1</formula>
    </cfRule>
    <cfRule type="expression" dxfId="451" priority="153">
      <formula>AND($R126="X",OR($B126&lt;&gt;"",$C126&lt;&gt;"",$D126&lt;&gt;""))</formula>
    </cfRule>
    <cfRule type="expression" dxfId="450" priority="154">
      <formula>AND($AE126=1,$AD126=1)</formula>
    </cfRule>
    <cfRule type="expression" dxfId="449" priority="155">
      <formula>$AE126=1</formula>
    </cfRule>
    <cfRule type="expression" dxfId="448" priority="156">
      <formula>AND($R126="X",$B126&lt;&gt;"")</formula>
    </cfRule>
    <cfRule type="expression" dxfId="447" priority="158">
      <formula>AND($R126="X",OR($B126&lt;&gt;"",$C126&lt;&gt;""))</formula>
    </cfRule>
  </conditionalFormatting>
  <conditionalFormatting sqref="E126:G130 B153:G166 E133:G137 D127:D136 F131:G132 E139:G152 A9:G9 B127:C137 B170:D174 B36:D36 D36:D38 B37:B38 F37:G38 F170:G174">
    <cfRule type="expression" dxfId="446" priority="887">
      <formula>AND($AE9=1,$AD9=1)</formula>
    </cfRule>
  </conditionalFormatting>
  <conditionalFormatting sqref="E126:G130">
    <cfRule type="expression" dxfId="445" priority="886">
      <formula>OR($AE126="X",$AD126="X")</formula>
    </cfRule>
  </conditionalFormatting>
  <conditionalFormatting sqref="E138:G138 B138:C152">
    <cfRule type="expression" dxfId="444" priority="239">
      <formula>AND($AE138=1,$AD138=1)</formula>
    </cfRule>
    <cfRule type="expression" dxfId="443" priority="240">
      <formula>$AE138=1</formula>
    </cfRule>
    <cfRule type="expression" dxfId="442"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441" priority="106">
      <formula>AND($R9="X",OR($B9&lt;&gt;"",$C9&lt;&gt;"",$D9&lt;&gt;"",$E9&lt;&gt;""))</formula>
    </cfRule>
  </conditionalFormatting>
  <conditionalFormatting sqref="F37:F38">
    <cfRule type="expression" dxfId="440" priority="1169">
      <formula>AND($R37="X",OR($B37&lt;&gt;"",#REF!&lt;&gt;"",$D37&lt;&gt;"",#REF!&lt;&gt;""))</formula>
    </cfRule>
  </conditionalFormatting>
  <conditionalFormatting sqref="F87:F88">
    <cfRule type="expression" dxfId="439" priority="1801">
      <formula>AND($R87="X",OR($B87&lt;&gt;"",$D87&lt;&gt;"",#REF!&lt;&gt;"",$E87&lt;&gt;""))</formula>
    </cfRule>
  </conditionalFormatting>
  <conditionalFormatting sqref="F91">
    <cfRule type="expression" dxfId="438" priority="1767">
      <formula>AND($R91="X",OR($B91&lt;&gt;"",$C91&lt;&gt;"",$E91&lt;&gt;"",#REF!&lt;&gt;""))</formula>
    </cfRule>
  </conditionalFormatting>
  <conditionalFormatting sqref="F120 F159:F163 F175">
    <cfRule type="expression" dxfId="437" priority="214">
      <formula>AND($R120="X",OR($B120&lt;&gt;"",$C120&lt;&gt;"",$D120&lt;&gt;"",$E120&lt;&gt;""))</formula>
    </cfRule>
  </conditionalFormatting>
  <conditionalFormatting sqref="F120:F122">
    <cfRule type="expression" dxfId="436" priority="370">
      <formula>AND($R120="X",OR(#REF!&lt;&gt;"",$B120&lt;&gt;"",$C120&lt;&gt;"",$E120&lt;&gt;""))</formula>
    </cfRule>
  </conditionalFormatting>
  <conditionalFormatting sqref="F123:F126">
    <cfRule type="expression" dxfId="435" priority="388">
      <formula>AND($R123="X",OR($B123&lt;&gt;"",$C123&lt;&gt;"",$D123&lt;&gt;"",$E123&lt;&gt;""))</formula>
    </cfRule>
  </conditionalFormatting>
  <conditionalFormatting sqref="F124">
    <cfRule type="expression" dxfId="434" priority="177">
      <formula>AND($R124="X",OR($B124&lt;&gt;"",$C124&lt;&gt;"",$D124&lt;&gt;"",$E124&lt;&gt;""))</formula>
    </cfRule>
  </conditionalFormatting>
  <conditionalFormatting sqref="F126:F128 F137:G137">
    <cfRule type="expression" dxfId="433" priority="373">
      <formula>AND($R126="X",OR($B126&lt;&gt;"",$C126&lt;&gt;"",$E126&lt;&gt;"",#REF!&lt;&gt;""))</formula>
    </cfRule>
  </conditionalFormatting>
  <conditionalFormatting sqref="F129:F157">
    <cfRule type="expression" dxfId="432" priority="344">
      <formula>AND($R129="X",OR($B129&lt;&gt;"",$C129&lt;&gt;"",$D129&lt;&gt;"",$E129&lt;&gt;""))</formula>
    </cfRule>
  </conditionalFormatting>
  <conditionalFormatting sqref="F136">
    <cfRule type="expression" dxfId="431" priority="245">
      <formula>AND($R136="X",OR($B136&lt;&gt;"",$C136&lt;&gt;"",$E136&lt;&gt;"",#REF!&lt;&gt;""))</formula>
    </cfRule>
  </conditionalFormatting>
  <conditionalFormatting sqref="F158">
    <cfRule type="expression" dxfId="430" priority="922">
      <formula>AND($R158="X",OR($B158&lt;&gt;"",#REF!&lt;&gt;"",$D158&lt;&gt;"",$E158&lt;&gt;""))</formula>
    </cfRule>
  </conditionalFormatting>
  <conditionalFormatting sqref="F167">
    <cfRule type="expression" dxfId="429" priority="1783">
      <formula>AND($R167="X",OR($B167&lt;&gt;"",$D167&lt;&gt;"",#REF!&lt;&gt;"",$E167&lt;&gt;""))</formula>
    </cfRule>
  </conditionalFormatting>
  <conditionalFormatting sqref="F167:F169">
    <cfRule type="expression" dxfId="428" priority="1784">
      <formula>AND($R167="X",OR(#REF!&lt;&gt;"",$B167&lt;&gt;"",$D167&lt;&gt;"",$E167&lt;&gt;""))</formula>
    </cfRule>
  </conditionalFormatting>
  <conditionalFormatting sqref="F170:F174">
    <cfRule type="expression" dxfId="427" priority="1110">
      <formula>AND($R170="X",OR(#REF!&lt;&gt;"",$B170&lt;&gt;"",$C170&lt;&gt;"",$D170&lt;&gt;""))</formula>
    </cfRule>
  </conditionalFormatting>
  <conditionalFormatting sqref="F177:F191 F193">
    <cfRule type="expression" dxfId="426" priority="185">
      <formula>AND($R177="X",OR($B177&lt;&gt;"",#REF!&lt;&gt;"",$C177&lt;&gt;"",$D177&lt;&gt;"",$F177&lt;&gt;""))</formula>
    </cfRule>
    <cfRule type="expression" dxfId="425" priority="1076">
      <formula>AND($R177="X",OR($B177&lt;&gt;"",#REF!&lt;&gt;"",$C177&lt;&gt;"",$D177&lt;&gt;""))</formula>
    </cfRule>
  </conditionalFormatting>
  <conditionalFormatting sqref="F192">
    <cfRule type="expression" dxfId="424" priority="2">
      <formula>AND($R192="X",OR($B192&lt;&gt;"",$C192&lt;&gt;"",$D192&lt;&gt;"",$E192&lt;&gt;""))</formula>
    </cfRule>
  </conditionalFormatting>
  <conditionalFormatting sqref="F193">
    <cfRule type="expression" dxfId="423" priority="64">
      <formula>AND($R193="X",OR($B193&lt;&gt;"",#REF!&lt;&gt;"",$C193&lt;&gt;"",$D193&lt;&gt;""))</formula>
    </cfRule>
  </conditionalFormatting>
  <conditionalFormatting sqref="F125:G125">
    <cfRule type="expression" dxfId="422" priority="160">
      <formula>AND($R125="X",OR($B125&lt;&gt;"",$C125&lt;&gt;"",$D125&lt;&gt;"",$E125&lt;&gt;""))</formula>
    </cfRule>
    <cfRule type="expression" dxfId="421" priority="161">
      <formula>AND($R125="X",OR($B125&lt;&gt;"",$C125&lt;&gt;"",$E125&lt;&gt;"",#REF!&lt;&gt;""))</formula>
    </cfRule>
    <cfRule type="expression" dxfId="420" priority="162">
      <formula>$AD125=1</formula>
    </cfRule>
    <cfRule type="expression" dxfId="419" priority="163">
      <formula>AND($R125="X",OR($B125&lt;&gt;"",$C125&lt;&gt;"",$D125&lt;&gt;""))</formula>
    </cfRule>
    <cfRule type="expression" dxfId="418" priority="164">
      <formula>AND($AE125=1,$AD125=1)</formula>
    </cfRule>
    <cfRule type="expression" dxfId="417" priority="165">
      <formula>$AE125=1</formula>
    </cfRule>
    <cfRule type="expression" dxfId="416" priority="166">
      <formula>AND($R125="X",OR($B125&lt;&gt;"",$C125&lt;&gt;"",$D125&lt;&gt;""))</formula>
    </cfRule>
  </conditionalFormatting>
  <conditionalFormatting sqref="F126:G126">
    <cfRule type="expression" dxfId="415" priority="148">
      <formula>AND($R126="X",OR($B126&lt;&gt;"",$C126&lt;&gt;""))</formula>
    </cfRule>
    <cfRule type="expression" dxfId="414" priority="149">
      <formula>AND($R126="X",OR($B126&lt;&gt;"",$C126&lt;&gt;"",$D126&lt;&gt;""))</formula>
    </cfRule>
  </conditionalFormatting>
  <conditionalFormatting sqref="F165:G165">
    <cfRule type="expression" dxfId="413" priority="144">
      <formula>AND($R165="X",OR($B165&lt;&gt;"",$C165&lt;&gt;"",$D165&lt;&gt;"",#REF!&lt;&gt;"",$F165&lt;&gt;""))</formula>
    </cfRule>
  </conditionalFormatting>
  <conditionalFormatting sqref="F176:G176">
    <cfRule type="expression" dxfId="412" priority="1087">
      <formula>AND($R176="X",OR($B176&lt;&gt;"",$C176&lt;&gt;"",$D176&lt;&gt;"",#REF!&lt;&gt;"",$F176&lt;&gt;""))</formula>
    </cfRule>
  </conditionalFormatting>
  <conditionalFormatting sqref="G9:G35 D166:G166 G194:G202">
    <cfRule type="expression" dxfId="411" priority="108">
      <formula>AND($R9="X",OR($B9&lt;&gt;"",$C9&lt;&gt;"",$D9&lt;&gt;"",$E9&lt;&gt;"",$F9&lt;&gt;""))</formula>
    </cfRule>
  </conditionalFormatting>
  <conditionalFormatting sqref="G37:G38">
    <cfRule type="expression" dxfId="410" priority="1176">
      <formula>AND($R37="X",OR($B37&lt;&gt;"",#REF!&lt;&gt;"",$D37&lt;&gt;"",#REF!&lt;&gt;"",$F37&lt;&gt;""))</formula>
    </cfRule>
  </conditionalFormatting>
  <conditionalFormatting sqref="G39:G86 G89:G90 F125 G159:G163 G175">
    <cfRule type="expression" dxfId="409" priority="159">
      <formula>AND($R39="X",OR($B39&lt;&gt;"",$C39&lt;&gt;"",$D39&lt;&gt;"",$E39&lt;&gt;"",$F39&lt;&gt;""))</formula>
    </cfRule>
  </conditionalFormatting>
  <conditionalFormatting sqref="G87:G88">
    <cfRule type="expression" dxfId="408" priority="1806">
      <formula>AND($R87="X",OR($B87&lt;&gt;"",$D87&lt;&gt;"",#REF!&lt;&gt;"",$E87&lt;&gt;"",$F87&lt;&gt;""))</formula>
    </cfRule>
  </conditionalFormatting>
  <conditionalFormatting sqref="G91">
    <cfRule type="expression" dxfId="407" priority="1769">
      <formula>AND($R91="X",OR($B91&lt;&gt;"",$C91&lt;&gt;"",$E91&lt;&gt;"",#REF!&lt;&gt;"",$F91&lt;&gt;""))</formula>
    </cfRule>
  </conditionalFormatting>
  <conditionalFormatting sqref="G92:G118">
    <cfRule type="expression" dxfId="406" priority="107">
      <formula>AND($R92="X",OR($B92&lt;&gt;"",$C92&lt;&gt;"",$D92&lt;&gt;"",$E92&lt;&gt;"",$F92&lt;&gt;""))</formula>
    </cfRule>
  </conditionalFormatting>
  <conditionalFormatting sqref="G120">
    <cfRule type="expression" dxfId="405" priority="215">
      <formula>AND($R120="X",OR($B120&lt;&gt;"",$C120&lt;&gt;"",$D120&lt;&gt;"",$E120&lt;&gt;"",$F120&lt;&gt;""))</formula>
    </cfRule>
  </conditionalFormatting>
  <conditionalFormatting sqref="G120:G122">
    <cfRule type="expression" dxfId="404" priority="371">
      <formula>AND($R120="X",OR(#REF!&lt;&gt;"",$B120&lt;&gt;"",$C120&lt;&gt;"",$E120&lt;&gt;"",$F120&lt;&gt;""))</formula>
    </cfRule>
  </conditionalFormatting>
  <conditionalFormatting sqref="G123:G126">
    <cfRule type="expression" dxfId="403" priority="389">
      <formula>AND($R123="X",OR($B123&lt;&gt;"",$C123&lt;&gt;"",$D123&lt;&gt;"",$E123&lt;&gt;"",$F123&lt;&gt;""))</formula>
    </cfRule>
  </conditionalFormatting>
  <conditionalFormatting sqref="G124">
    <cfRule type="expression" dxfId="402" priority="178">
      <formula>AND($R124="X",OR($B124&lt;&gt;"",$C124&lt;&gt;"",$D124&lt;&gt;"",$E124&lt;&gt;"",$F124&lt;&gt;""))</formula>
    </cfRule>
  </conditionalFormatting>
  <conditionalFormatting sqref="G126">
    <cfRule type="expression" dxfId="401" priority="146">
      <formula>AND($R126="X",OR($B126&lt;&gt;"",$C126&lt;&gt;"",$E126&lt;&gt;"",#REF!&lt;&gt;""))</formula>
    </cfRule>
    <cfRule type="expression" dxfId="400" priority="147">
      <formula>AND($R126="X",OR($B126&lt;&gt;"",$C126&lt;&gt;"",$D126&lt;&gt;"",$E126&lt;&gt;""))</formula>
    </cfRule>
  </conditionalFormatting>
  <conditionalFormatting sqref="G126:G128">
    <cfRule type="expression" dxfId="399" priority="374">
      <formula>AND($R126="X",OR($B126&lt;&gt;"",$C126&lt;&gt;"",$E126&lt;&gt;"",#REF!&lt;&gt;"",$F126&lt;&gt;""))</formula>
    </cfRule>
  </conditionalFormatting>
  <conditionalFormatting sqref="G129:G136">
    <cfRule type="expression" dxfId="398" priority="345">
      <formula>AND($R129="X",OR($B129&lt;&gt;"",$C129&lt;&gt;"",$D129&lt;&gt;"",$E129&lt;&gt;"",$F129&lt;&gt;""))</formula>
    </cfRule>
  </conditionalFormatting>
  <conditionalFormatting sqref="G137">
    <cfRule type="expression" dxfId="397" priority="283">
      <formula>AND($R137="X",OR($B137&lt;&gt;"",$C137&lt;&gt;"",$D137&lt;&gt;"",$E137&lt;&gt;""))</formula>
    </cfRule>
    <cfRule type="expression" dxfId="396" priority="945">
      <formula>AND($R137="X",OR($B137&lt;&gt;"",$C137&lt;&gt;"",$E137&lt;&gt;"",#REF!&lt;&gt;"",$F137&lt;&gt;""))</formula>
    </cfRule>
  </conditionalFormatting>
  <conditionalFormatting sqref="G138:G157">
    <cfRule type="expression" dxfId="395" priority="237">
      <formula>AND($R138="X",OR($B138&lt;&gt;"",$C138&lt;&gt;"",$D138&lt;&gt;"",$E138&lt;&gt;"",$F138&lt;&gt;""))</formula>
    </cfRule>
  </conditionalFormatting>
  <conditionalFormatting sqref="G158">
    <cfRule type="expression" dxfId="394" priority="923">
      <formula>AND($R158="X",OR($B158&lt;&gt;"",#REF!&lt;&gt;"",$D158&lt;&gt;"",$E158&lt;&gt;"",$F158&lt;&gt;""))</formula>
    </cfRule>
  </conditionalFormatting>
  <conditionalFormatting sqref="G167">
    <cfRule type="expression" dxfId="393" priority="1785">
      <formula>AND($R167="X",OR($B167&lt;&gt;"",$D167&lt;&gt;"",#REF!&lt;&gt;"",$E167&lt;&gt;"",$F167&lt;&gt;""))</formula>
    </cfRule>
  </conditionalFormatting>
  <conditionalFormatting sqref="G167:G169">
    <cfRule type="expression" dxfId="392" priority="1786">
      <formula>AND($R167="X",OR(#REF!&lt;&gt;"",$B167&lt;&gt;"",$D167&lt;&gt;"",$E167&lt;&gt;"",$F167&lt;&gt;""))</formula>
    </cfRule>
  </conditionalFormatting>
  <conditionalFormatting sqref="G170:G174">
    <cfRule type="expression" dxfId="391" priority="1112">
      <formula>AND($R170="X",OR(#REF!&lt;&gt;"",$B170&lt;&gt;"",$C170&lt;&gt;"",$D170&lt;&gt;"",$F170&lt;&gt;""))</formula>
    </cfRule>
  </conditionalFormatting>
  <conditionalFormatting sqref="G177:G191 G193">
    <cfRule type="expression" dxfId="390" priority="1080">
      <formula>AND($R177="X",OR($B177&lt;&gt;"",#REF!&lt;&gt;"",$C177&lt;&gt;"",$D177&lt;&gt;"",$F177&lt;&gt;""))</formula>
    </cfRule>
  </conditionalFormatting>
  <conditionalFormatting sqref="G192">
    <cfRule type="expression" dxfId="389" priority="3">
      <formula>AND($R192="X",OR($B192&lt;&gt;"",$C192&lt;&gt;"",$D192&lt;&gt;"",$E192&lt;&gt;"",$F192&lt;&gt;""))</formula>
    </cfRule>
  </conditionalFormatting>
  <conditionalFormatting sqref="H42:H43">
    <cfRule type="expression" dxfId="388" priority="12">
      <formula>AND($R42="X",OR($B42&lt;&gt;"",$C42&lt;&gt;"",$D42&lt;&gt;""))</formula>
    </cfRule>
    <cfRule type="expression" dxfId="387" priority="13">
      <formula>OR($AE42="X",$AD42="X")</formula>
    </cfRule>
    <cfRule type="expression" dxfId="386" priority="14">
      <formula>AND($AE42=1,$AD42=1)</formula>
    </cfRule>
    <cfRule type="expression" dxfId="385" priority="15">
      <formula>$AE42=1</formula>
    </cfRule>
    <cfRule type="expression" dxfId="384" priority="16">
      <formula>$AD42=1</formula>
    </cfRule>
    <cfRule type="expression" dxfId="383" priority="17">
      <formula>AND(NOT(ISBLANK($W42)),ISBLANK($AD42),ISBLANK($AE42))</formula>
    </cfRule>
  </conditionalFormatting>
  <conditionalFormatting sqref="H204:H205 H225:H1065">
    <cfRule type="expression" dxfId="382" priority="504">
      <formula>$Q204="X"</formula>
    </cfRule>
  </conditionalFormatting>
  <conditionalFormatting sqref="I11:I25 I27:I202">
    <cfRule type="expression" dxfId="381" priority="54">
      <formula>$R11="X"</formula>
    </cfRule>
  </conditionalFormatting>
  <conditionalFormatting sqref="Q9:Q202">
    <cfRule type="cellIs" dxfId="380" priority="51" operator="equal">
      <formula>"1..1"</formula>
    </cfRule>
    <cfRule type="cellIs" dxfId="379" priority="52" operator="equal">
      <formula>"0..n"</formula>
    </cfRule>
    <cfRule type="cellIs" dxfId="378"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1730</v>
      </c>
      <c r="B1" s="286"/>
      <c r="C1" s="129" t="s">
        <v>813</v>
      </c>
      <c r="D1" s="128"/>
      <c r="E1" s="293" t="s">
        <v>814</v>
      </c>
      <c r="F1" s="157">
        <v>0.7</v>
      </c>
      <c r="G1" s="128"/>
      <c r="H1" s="803" t="s">
        <v>1731</v>
      </c>
      <c r="I1" s="803"/>
      <c r="J1" s="803"/>
      <c r="K1" s="803"/>
      <c r="L1" s="803"/>
      <c r="M1" s="294" t="s">
        <v>1731</v>
      </c>
      <c r="N1" s="294" t="s">
        <v>1731</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1731</v>
      </c>
      <c r="N2" s="294" t="s">
        <v>1731</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1731</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1731</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1731</v>
      </c>
      <c r="C7" s="303" t="s">
        <v>1731</v>
      </c>
      <c r="D7" s="303" t="s">
        <v>1731</v>
      </c>
      <c r="E7" s="303" t="s">
        <v>1731</v>
      </c>
      <c r="F7" s="96"/>
      <c r="G7" s="96"/>
      <c r="H7" s="96"/>
      <c r="I7" s="96"/>
      <c r="J7" s="96"/>
      <c r="K7" s="96"/>
      <c r="L7" s="96"/>
      <c r="M7" s="96"/>
      <c r="N7" s="96"/>
      <c r="O7" s="804" t="s">
        <v>1732</v>
      </c>
      <c r="P7" s="804"/>
      <c r="Q7" s="804"/>
      <c r="R7" s="804"/>
      <c r="S7" s="304"/>
      <c r="T7" s="96"/>
      <c r="U7" s="96"/>
      <c r="V7" s="96"/>
      <c r="W7" s="96"/>
      <c r="X7" s="96"/>
      <c r="Y7" s="96"/>
      <c r="Z7" s="96"/>
      <c r="AA7" s="717" t="s">
        <v>829</v>
      </c>
      <c r="AB7" s="717"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1733</v>
      </c>
      <c r="J8" s="307" t="s">
        <v>838</v>
      </c>
      <c r="K8" s="307" t="s">
        <v>1734</v>
      </c>
      <c r="L8" s="308" t="s">
        <v>840</v>
      </c>
      <c r="M8" s="308" t="s">
        <v>841</v>
      </c>
      <c r="N8" s="309" t="s">
        <v>842</v>
      </c>
      <c r="O8" s="308" t="s">
        <v>843</v>
      </c>
      <c r="P8" s="308" t="s">
        <v>844</v>
      </c>
      <c r="Q8" s="308" t="s">
        <v>845</v>
      </c>
      <c r="R8" s="308" t="s">
        <v>846</v>
      </c>
      <c r="S8" s="309" t="s">
        <v>677</v>
      </c>
      <c r="T8" s="372" t="s">
        <v>1735</v>
      </c>
      <c r="U8" s="372" t="s">
        <v>1736</v>
      </c>
      <c r="V8" s="372" t="s">
        <v>1737</v>
      </c>
      <c r="W8" s="307" t="s">
        <v>3</v>
      </c>
      <c r="X8" s="307" t="s">
        <v>1738</v>
      </c>
      <c r="Y8" s="307" t="s">
        <v>1739</v>
      </c>
      <c r="Z8" s="307" t="s">
        <v>849</v>
      </c>
      <c r="AA8" s="310" t="s">
        <v>850</v>
      </c>
      <c r="AB8" s="310" t="s">
        <v>851</v>
      </c>
      <c r="AC8" s="311" t="s">
        <v>852</v>
      </c>
      <c r="AD8" s="312" t="s">
        <v>853</v>
      </c>
      <c r="AE8" s="312" t="s">
        <v>854</v>
      </c>
      <c r="AF8" s="312" t="s">
        <v>856</v>
      </c>
      <c r="AG8" s="312" t="s">
        <v>857</v>
      </c>
      <c r="AH8" s="313" t="s">
        <v>915</v>
      </c>
      <c r="AI8" s="514" t="s">
        <v>1740</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1741</v>
      </c>
      <c r="C9" s="315"/>
      <c r="D9" s="315"/>
      <c r="E9" s="315"/>
      <c r="F9" s="315"/>
      <c r="G9" s="315"/>
      <c r="H9" s="316" t="s">
        <v>1742</v>
      </c>
      <c r="I9" s="316" t="s">
        <v>1743</v>
      </c>
      <c r="J9" s="318"/>
      <c r="K9" s="316" t="s">
        <v>864</v>
      </c>
      <c r="L9" s="316" t="s">
        <v>1744</v>
      </c>
      <c r="M9" s="316"/>
      <c r="N9" s="316" t="s">
        <v>1744</v>
      </c>
      <c r="O9" s="316"/>
      <c r="P9" s="316"/>
      <c r="Q9" s="316"/>
      <c r="R9" s="316"/>
      <c r="S9" s="319" t="s">
        <v>820</v>
      </c>
      <c r="T9" s="319" t="s">
        <v>820</v>
      </c>
      <c r="U9" s="319" t="s">
        <v>820</v>
      </c>
      <c r="V9" s="316"/>
      <c r="W9" s="316" t="s">
        <v>864</v>
      </c>
      <c r="X9" s="316" t="s">
        <v>1745</v>
      </c>
      <c r="Y9" s="316"/>
      <c r="Z9" s="316"/>
      <c r="AA9" s="316" t="s">
        <v>864</v>
      </c>
      <c r="AB9" s="316" t="s">
        <v>864</v>
      </c>
      <c r="AC9" s="320" t="s">
        <v>1731</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1746</v>
      </c>
      <c r="I10" s="322" t="s">
        <v>1747</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1748</v>
      </c>
      <c r="AA10" s="322" t="s">
        <v>864</v>
      </c>
      <c r="AB10" s="322" t="s">
        <v>864</v>
      </c>
      <c r="AC10" s="320" t="s">
        <v>1731</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1749</v>
      </c>
      <c r="D11" s="325"/>
      <c r="E11" s="325"/>
      <c r="F11" s="325"/>
      <c r="G11" s="325"/>
      <c r="H11" s="316" t="s">
        <v>1750</v>
      </c>
      <c r="I11" s="316" t="s">
        <v>1751</v>
      </c>
      <c r="J11" s="316" t="s">
        <v>887</v>
      </c>
      <c r="K11" s="316" t="s">
        <v>864</v>
      </c>
      <c r="L11" s="316" t="s">
        <v>1752</v>
      </c>
      <c r="M11" s="316"/>
      <c r="N11" s="316" t="s">
        <v>1752</v>
      </c>
      <c r="O11" s="316"/>
      <c r="P11" s="316"/>
      <c r="Q11" s="316"/>
      <c r="R11" s="316"/>
      <c r="S11" s="319" t="s">
        <v>820</v>
      </c>
      <c r="T11" s="319" t="s">
        <v>820</v>
      </c>
      <c r="U11" s="319" t="s">
        <v>820</v>
      </c>
      <c r="V11" s="316"/>
      <c r="W11" s="316"/>
      <c r="X11" s="316" t="s">
        <v>863</v>
      </c>
      <c r="Y11" s="316"/>
      <c r="Z11" s="316" t="s">
        <v>1753</v>
      </c>
      <c r="AA11" s="316" t="s">
        <v>864</v>
      </c>
      <c r="AB11" s="316" t="s">
        <v>864</v>
      </c>
      <c r="AC11" s="320" t="s">
        <v>1731</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1754</v>
      </c>
      <c r="I12" s="322" t="s">
        <v>1755</v>
      </c>
      <c r="J12" s="322" t="s">
        <v>1756</v>
      </c>
      <c r="K12" s="322" t="s">
        <v>864</v>
      </c>
      <c r="L12" s="322" t="s">
        <v>1757</v>
      </c>
      <c r="M12" s="322"/>
      <c r="N12" s="322" t="s">
        <v>1757</v>
      </c>
      <c r="O12" s="322"/>
      <c r="P12" s="322"/>
      <c r="Q12" s="322"/>
      <c r="R12" s="322"/>
      <c r="S12" s="324" t="s">
        <v>820</v>
      </c>
      <c r="T12" s="324" t="s">
        <v>820</v>
      </c>
      <c r="U12" s="324" t="s">
        <v>820</v>
      </c>
      <c r="V12" s="322"/>
      <c r="W12" s="322"/>
      <c r="X12" s="322" t="s">
        <v>863</v>
      </c>
      <c r="Y12" s="322"/>
      <c r="Z12" s="322" t="s">
        <v>1758</v>
      </c>
      <c r="AA12" s="322" t="s">
        <v>864</v>
      </c>
      <c r="AB12" s="322" t="s">
        <v>864</v>
      </c>
      <c r="AC12" s="320" t="s">
        <v>1731</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1759</v>
      </c>
      <c r="D13" s="325"/>
      <c r="E13" s="325"/>
      <c r="F13" s="325"/>
      <c r="G13" s="325"/>
      <c r="H13" s="316" t="s">
        <v>1760</v>
      </c>
      <c r="I13" s="316" t="s">
        <v>1761</v>
      </c>
      <c r="J13" s="316" t="s">
        <v>1762</v>
      </c>
      <c r="K13" s="316" t="s">
        <v>864</v>
      </c>
      <c r="L13" s="316" t="s">
        <v>1763</v>
      </c>
      <c r="M13" s="316"/>
      <c r="N13" s="316" t="s">
        <v>1763</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1731</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1764</v>
      </c>
      <c r="D14" s="321"/>
      <c r="E14" s="321"/>
      <c r="F14" s="321"/>
      <c r="G14" s="321"/>
      <c r="H14" s="322" t="s">
        <v>1765</v>
      </c>
      <c r="I14" s="322" t="s">
        <v>1766</v>
      </c>
      <c r="J14" s="329"/>
      <c r="K14" s="322" t="s">
        <v>864</v>
      </c>
      <c r="L14" s="322" t="s">
        <v>1767</v>
      </c>
      <c r="M14" s="322"/>
      <c r="N14" s="322" t="s">
        <v>1767</v>
      </c>
      <c r="O14" s="322"/>
      <c r="P14" s="322"/>
      <c r="Q14" s="322"/>
      <c r="R14" s="322"/>
      <c r="S14" s="330" t="s">
        <v>823</v>
      </c>
      <c r="T14" s="330" t="s">
        <v>823</v>
      </c>
      <c r="U14" s="330" t="s">
        <v>823</v>
      </c>
      <c r="V14" s="322"/>
      <c r="W14" s="322" t="s">
        <v>864</v>
      </c>
      <c r="X14" s="322" t="s">
        <v>942</v>
      </c>
      <c r="Y14" s="322"/>
      <c r="Z14" s="322"/>
      <c r="AA14" s="322" t="s">
        <v>864</v>
      </c>
      <c r="AB14" s="322" t="s">
        <v>864</v>
      </c>
      <c r="AC14" s="320" t="s">
        <v>1731</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1768</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1731</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1769</v>
      </c>
      <c r="E16" s="321"/>
      <c r="F16" s="321"/>
      <c r="G16" s="321"/>
      <c r="H16" s="322" t="s">
        <v>1770</v>
      </c>
      <c r="I16" s="322" t="s">
        <v>1771</v>
      </c>
      <c r="J16" s="322" t="s">
        <v>1772</v>
      </c>
      <c r="K16" s="322" t="s">
        <v>864</v>
      </c>
      <c r="L16" s="322" t="s">
        <v>1773</v>
      </c>
      <c r="M16" s="322"/>
      <c r="N16" s="322" t="s">
        <v>1773</v>
      </c>
      <c r="O16" s="322"/>
      <c r="P16" s="322"/>
      <c r="Q16" s="322"/>
      <c r="R16" s="322"/>
      <c r="S16" s="332" t="s">
        <v>817</v>
      </c>
      <c r="T16" s="333" t="s">
        <v>817</v>
      </c>
      <c r="U16" s="334" t="s">
        <v>820</v>
      </c>
      <c r="V16" s="322" t="s">
        <v>864</v>
      </c>
      <c r="W16" s="322"/>
      <c r="X16" s="322" t="s">
        <v>863</v>
      </c>
      <c r="Y16" s="322"/>
      <c r="Z16" s="322" t="s">
        <v>1774</v>
      </c>
      <c r="AA16" s="322" t="s">
        <v>864</v>
      </c>
      <c r="AB16" s="322" t="s">
        <v>864</v>
      </c>
      <c r="AC16" s="320" t="s">
        <v>1731</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1775</v>
      </c>
      <c r="D17" s="325"/>
      <c r="E17" s="325"/>
      <c r="F17" s="325"/>
      <c r="G17" s="325"/>
      <c r="H17" s="317" t="s">
        <v>1776</v>
      </c>
      <c r="I17" s="316" t="s">
        <v>1777</v>
      </c>
      <c r="J17" s="316" t="s">
        <v>1778</v>
      </c>
      <c r="K17" s="316" t="s">
        <v>864</v>
      </c>
      <c r="L17" s="316" t="s">
        <v>1779</v>
      </c>
      <c r="M17" s="316"/>
      <c r="N17" s="316" t="s">
        <v>1779</v>
      </c>
      <c r="O17" s="316"/>
      <c r="P17" s="316"/>
      <c r="Q17" s="316"/>
      <c r="R17" s="316"/>
      <c r="S17" s="326" t="s">
        <v>817</v>
      </c>
      <c r="T17" s="328" t="s">
        <v>817</v>
      </c>
      <c r="U17" s="327" t="s">
        <v>820</v>
      </c>
      <c r="V17" s="316" t="s">
        <v>864</v>
      </c>
      <c r="W17" s="316"/>
      <c r="X17" s="316" t="s">
        <v>863</v>
      </c>
      <c r="Y17" s="316"/>
      <c r="Z17" s="316" t="s">
        <v>1780</v>
      </c>
      <c r="AA17" s="316" t="s">
        <v>864</v>
      </c>
      <c r="AB17" s="316" t="s">
        <v>864</v>
      </c>
      <c r="AC17" s="320" t="s">
        <v>1731</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1781</v>
      </c>
      <c r="D18" s="321"/>
      <c r="E18" s="321"/>
      <c r="F18" s="321"/>
      <c r="G18" s="321"/>
      <c r="H18" s="322" t="s">
        <v>1782</v>
      </c>
      <c r="I18" s="322" t="s">
        <v>1783</v>
      </c>
      <c r="J18" s="322" t="s">
        <v>1784</v>
      </c>
      <c r="K18" s="322" t="s">
        <v>864</v>
      </c>
      <c r="L18" s="322" t="s">
        <v>1785</v>
      </c>
      <c r="M18" s="322"/>
      <c r="N18" s="322" t="s">
        <v>1785</v>
      </c>
      <c r="O18" s="322"/>
      <c r="P18" s="322"/>
      <c r="Q18" s="322"/>
      <c r="R18" s="322"/>
      <c r="S18" s="332" t="s">
        <v>817</v>
      </c>
      <c r="T18" s="333" t="s">
        <v>817</v>
      </c>
      <c r="U18" s="333" t="s">
        <v>817</v>
      </c>
      <c r="V18" s="322"/>
      <c r="W18" s="322"/>
      <c r="X18" s="322" t="s">
        <v>863</v>
      </c>
      <c r="Y18" s="322"/>
      <c r="Z18" s="322" t="s">
        <v>1786</v>
      </c>
      <c r="AA18" s="322" t="s">
        <v>864</v>
      </c>
      <c r="AB18" s="322" t="s">
        <v>864</v>
      </c>
      <c r="AC18" s="320" t="s">
        <v>1731</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1787</v>
      </c>
      <c r="D19" s="325"/>
      <c r="E19" s="325"/>
      <c r="F19" s="325"/>
      <c r="G19" s="325"/>
      <c r="H19" s="316" t="s">
        <v>1788</v>
      </c>
      <c r="I19" s="316" t="s">
        <v>1789</v>
      </c>
      <c r="J19" s="316" t="s">
        <v>1790</v>
      </c>
      <c r="K19" s="316" t="s">
        <v>864</v>
      </c>
      <c r="L19" s="316" t="s">
        <v>1791</v>
      </c>
      <c r="M19" s="316"/>
      <c r="N19" s="316" t="s">
        <v>1791</v>
      </c>
      <c r="O19" s="316"/>
      <c r="P19" s="316"/>
      <c r="Q19" s="316"/>
      <c r="R19" s="316"/>
      <c r="S19" s="326" t="s">
        <v>817</v>
      </c>
      <c r="T19" s="326" t="s">
        <v>817</v>
      </c>
      <c r="U19" s="326" t="s">
        <v>817</v>
      </c>
      <c r="V19" s="316"/>
      <c r="W19" s="316"/>
      <c r="X19" s="316" t="s">
        <v>863</v>
      </c>
      <c r="Y19" s="316"/>
      <c r="Z19" s="316"/>
      <c r="AA19" s="316" t="s">
        <v>864</v>
      </c>
      <c r="AB19" s="316" t="s">
        <v>864</v>
      </c>
      <c r="AC19" s="320" t="s">
        <v>1731</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1792</v>
      </c>
      <c r="D20" s="335"/>
      <c r="E20" s="335"/>
      <c r="F20" s="335"/>
      <c r="G20" s="335"/>
      <c r="H20" s="322" t="s">
        <v>1765</v>
      </c>
      <c r="I20" s="322" t="s">
        <v>1793</v>
      </c>
      <c r="J20" s="329"/>
      <c r="K20" s="322"/>
      <c r="L20" s="322" t="s">
        <v>1794</v>
      </c>
      <c r="M20" s="322"/>
      <c r="N20" s="322" t="s">
        <v>1794</v>
      </c>
      <c r="O20" s="322"/>
      <c r="P20" s="322"/>
      <c r="Q20" s="322"/>
      <c r="R20" s="322"/>
      <c r="S20" s="332" t="s">
        <v>817</v>
      </c>
      <c r="T20" s="332" t="s">
        <v>817</v>
      </c>
      <c r="U20" s="332" t="s">
        <v>817</v>
      </c>
      <c r="V20" s="322"/>
      <c r="W20" s="322" t="s">
        <v>864</v>
      </c>
      <c r="X20" s="322" t="s">
        <v>1625</v>
      </c>
      <c r="Y20" s="322"/>
      <c r="Z20" s="322"/>
      <c r="AA20" s="322" t="s">
        <v>864</v>
      </c>
      <c r="AB20" s="322" t="s">
        <v>864</v>
      </c>
      <c r="AC20" s="331" t="s">
        <v>1731</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1795</v>
      </c>
      <c r="E21" s="315"/>
      <c r="F21" s="315"/>
      <c r="G21" s="315"/>
      <c r="H21" s="316" t="s">
        <v>1796</v>
      </c>
      <c r="I21" s="316" t="s">
        <v>1797</v>
      </c>
      <c r="J21" s="316" t="s">
        <v>1341</v>
      </c>
      <c r="K21" s="316" t="s">
        <v>864</v>
      </c>
      <c r="L21" s="316" t="s">
        <v>1798</v>
      </c>
      <c r="M21" s="316"/>
      <c r="N21" s="316" t="s">
        <v>1798</v>
      </c>
      <c r="O21" s="316"/>
      <c r="P21" s="316"/>
      <c r="Q21" s="316"/>
      <c r="R21" s="316"/>
      <c r="S21" s="326" t="s">
        <v>817</v>
      </c>
      <c r="T21" s="326" t="s">
        <v>817</v>
      </c>
      <c r="U21" s="326" t="s">
        <v>817</v>
      </c>
      <c r="V21" s="316"/>
      <c r="W21" s="316"/>
      <c r="X21" s="316" t="s">
        <v>863</v>
      </c>
      <c r="Y21" s="316"/>
      <c r="Z21" s="316"/>
      <c r="AA21" s="316" t="s">
        <v>864</v>
      </c>
      <c r="AB21" s="316" t="s">
        <v>864</v>
      </c>
      <c r="AC21" s="320" t="s">
        <v>1731</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1799</v>
      </c>
      <c r="E22" s="336"/>
      <c r="F22" s="335"/>
      <c r="G22" s="335"/>
      <c r="H22" s="322" t="s">
        <v>1800</v>
      </c>
      <c r="I22" s="322" t="s">
        <v>1801</v>
      </c>
      <c r="J22" s="322" t="s">
        <v>1359</v>
      </c>
      <c r="K22" s="322"/>
      <c r="L22" s="322" t="s">
        <v>1802</v>
      </c>
      <c r="M22" s="322"/>
      <c r="N22" s="322" t="s">
        <v>1802</v>
      </c>
      <c r="O22" s="322"/>
      <c r="P22" s="322"/>
      <c r="Q22" s="322"/>
      <c r="R22" s="322"/>
      <c r="S22" s="332" t="s">
        <v>817</v>
      </c>
      <c r="T22" s="332" t="s">
        <v>817</v>
      </c>
      <c r="U22" s="332" t="s">
        <v>817</v>
      </c>
      <c r="V22" s="322"/>
      <c r="W22" s="322"/>
      <c r="X22" s="322" t="s">
        <v>863</v>
      </c>
      <c r="Y22" s="322"/>
      <c r="Z22" s="322"/>
      <c r="AA22" s="322" t="s">
        <v>864</v>
      </c>
      <c r="AB22" s="322" t="s">
        <v>864</v>
      </c>
      <c r="AC22" s="320" t="s">
        <v>1731</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1803</v>
      </c>
      <c r="E23" s="315"/>
      <c r="F23" s="315"/>
      <c r="G23" s="315"/>
      <c r="H23" s="316" t="s">
        <v>1804</v>
      </c>
      <c r="I23" s="316" t="s">
        <v>1805</v>
      </c>
      <c r="J23" s="316" t="s">
        <v>1806</v>
      </c>
      <c r="K23" s="316" t="s">
        <v>864</v>
      </c>
      <c r="L23" s="316" t="s">
        <v>1807</v>
      </c>
      <c r="M23" s="316"/>
      <c r="N23" s="316" t="s">
        <v>1807</v>
      </c>
      <c r="O23" s="316"/>
      <c r="P23" s="316"/>
      <c r="Q23" s="316"/>
      <c r="R23" s="316"/>
      <c r="S23" s="326" t="s">
        <v>817</v>
      </c>
      <c r="T23" s="328" t="s">
        <v>817</v>
      </c>
      <c r="U23" s="328" t="s">
        <v>817</v>
      </c>
      <c r="V23" s="316"/>
      <c r="W23" s="316"/>
      <c r="X23" s="316" t="s">
        <v>863</v>
      </c>
      <c r="Y23" s="316"/>
      <c r="Z23" s="316"/>
      <c r="AA23" s="316" t="s">
        <v>864</v>
      </c>
      <c r="AB23" s="316" t="s">
        <v>864</v>
      </c>
      <c r="AC23" s="320" t="s">
        <v>1731</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1808</v>
      </c>
      <c r="D24" s="335"/>
      <c r="E24" s="335"/>
      <c r="F24" s="335"/>
      <c r="G24" s="335"/>
      <c r="H24" s="322" t="s">
        <v>1809</v>
      </c>
      <c r="I24" s="322" t="s">
        <v>1810</v>
      </c>
      <c r="J24" s="329"/>
      <c r="K24" s="322" t="s">
        <v>864</v>
      </c>
      <c r="L24" s="322" t="s">
        <v>1811</v>
      </c>
      <c r="M24" s="322"/>
      <c r="N24" s="322" t="s">
        <v>1811</v>
      </c>
      <c r="O24" s="322"/>
      <c r="P24" s="322"/>
      <c r="Q24" s="322"/>
      <c r="R24" s="322"/>
      <c r="S24" s="330" t="s">
        <v>823</v>
      </c>
      <c r="T24" s="330" t="s">
        <v>823</v>
      </c>
      <c r="U24" s="330" t="s">
        <v>823</v>
      </c>
      <c r="V24" s="322"/>
      <c r="W24" s="322" t="s">
        <v>864</v>
      </c>
      <c r="X24" s="322" t="s">
        <v>1207</v>
      </c>
      <c r="Y24" s="322"/>
      <c r="Z24" s="322"/>
      <c r="AA24" s="322" t="s">
        <v>864</v>
      </c>
      <c r="AB24" s="322" t="s">
        <v>864</v>
      </c>
      <c r="AC24" s="320" t="s">
        <v>1731</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1812</v>
      </c>
      <c r="E25" s="315"/>
      <c r="F25" s="315"/>
      <c r="G25" s="315"/>
      <c r="H25" s="316" t="s">
        <v>1765</v>
      </c>
      <c r="I25" s="316" t="s">
        <v>1813</v>
      </c>
      <c r="J25" s="316"/>
      <c r="K25" s="316"/>
      <c r="L25" s="316" t="s">
        <v>1791</v>
      </c>
      <c r="M25" s="316"/>
      <c r="N25" s="316" t="s">
        <v>1791</v>
      </c>
      <c r="O25" s="316"/>
      <c r="P25" s="316"/>
      <c r="Q25" s="316"/>
      <c r="R25" s="316"/>
      <c r="S25" s="326" t="s">
        <v>817</v>
      </c>
      <c r="T25" s="326" t="s">
        <v>817</v>
      </c>
      <c r="U25" s="326" t="s">
        <v>817</v>
      </c>
      <c r="V25" s="316"/>
      <c r="W25" s="316"/>
      <c r="X25" s="316" t="s">
        <v>863</v>
      </c>
      <c r="Y25" s="316"/>
      <c r="Z25" s="316"/>
      <c r="AA25" s="316" t="s">
        <v>864</v>
      </c>
      <c r="AB25" s="316" t="s">
        <v>864</v>
      </c>
      <c r="AC25" s="331" t="s">
        <v>1731</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1814</v>
      </c>
      <c r="E26" s="336"/>
      <c r="F26" s="335"/>
      <c r="G26" s="335"/>
      <c r="H26" s="322" t="s">
        <v>1765</v>
      </c>
      <c r="I26" s="322" t="s">
        <v>1815</v>
      </c>
      <c r="J26" s="322" t="s">
        <v>1816</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1731</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1765</v>
      </c>
      <c r="I27" s="316" t="s">
        <v>1817</v>
      </c>
      <c r="J27" s="316" t="s">
        <v>1818</v>
      </c>
      <c r="K27" s="316"/>
      <c r="L27" s="316" t="s">
        <v>1819</v>
      </c>
      <c r="M27" s="316"/>
      <c r="N27" s="316" t="s">
        <v>1819</v>
      </c>
      <c r="O27" s="316"/>
      <c r="P27" s="316"/>
      <c r="Q27" s="316"/>
      <c r="R27" s="316"/>
      <c r="S27" s="326" t="s">
        <v>817</v>
      </c>
      <c r="T27" s="326" t="s">
        <v>817</v>
      </c>
      <c r="U27" s="326" t="s">
        <v>817</v>
      </c>
      <c r="V27" s="316"/>
      <c r="W27" s="316"/>
      <c r="X27" s="316" t="s">
        <v>863</v>
      </c>
      <c r="Y27" s="316"/>
      <c r="Z27" s="316" t="s">
        <v>1215</v>
      </c>
      <c r="AA27" s="316" t="s">
        <v>864</v>
      </c>
      <c r="AB27" s="316" t="s">
        <v>864</v>
      </c>
      <c r="AC27" s="320" t="s">
        <v>1731</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1820</v>
      </c>
      <c r="D28" s="336"/>
      <c r="E28" s="335"/>
      <c r="F28" s="335"/>
      <c r="G28" s="335"/>
      <c r="H28" s="322" t="s">
        <v>1821</v>
      </c>
      <c r="I28" s="322" t="s">
        <v>1822</v>
      </c>
      <c r="J28" s="322" t="s">
        <v>1823</v>
      </c>
      <c r="K28" s="322"/>
      <c r="L28" s="322" t="s">
        <v>1824</v>
      </c>
      <c r="M28" s="322"/>
      <c r="N28" s="322" t="s">
        <v>1824</v>
      </c>
      <c r="O28" s="322"/>
      <c r="P28" s="322"/>
      <c r="Q28" s="322"/>
      <c r="R28" s="322"/>
      <c r="S28" s="332" t="s">
        <v>817</v>
      </c>
      <c r="T28" s="333" t="s">
        <v>817</v>
      </c>
      <c r="U28" s="333" t="s">
        <v>817</v>
      </c>
      <c r="V28" s="322"/>
      <c r="W28" s="322"/>
      <c r="X28" s="322" t="s">
        <v>863</v>
      </c>
      <c r="Y28" s="322"/>
      <c r="Z28" s="322" t="s">
        <v>1825</v>
      </c>
      <c r="AA28" s="322" t="s">
        <v>864</v>
      </c>
      <c r="AB28" s="322" t="s">
        <v>864</v>
      </c>
      <c r="AC28" s="320" t="s">
        <v>1731</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1826</v>
      </c>
      <c r="C29" s="325"/>
      <c r="D29" s="325"/>
      <c r="E29" s="325"/>
      <c r="F29" s="325"/>
      <c r="G29" s="325"/>
      <c r="H29" s="316" t="s">
        <v>1827</v>
      </c>
      <c r="I29" s="316" t="s">
        <v>1828</v>
      </c>
      <c r="J29" s="337"/>
      <c r="K29" s="316"/>
      <c r="L29" s="316" t="s">
        <v>1829</v>
      </c>
      <c r="M29" s="316"/>
      <c r="N29" s="316" t="s">
        <v>1829</v>
      </c>
      <c r="O29" s="316"/>
      <c r="P29" s="316"/>
      <c r="Q29" s="316"/>
      <c r="R29" s="316"/>
      <c r="S29" s="319" t="s">
        <v>820</v>
      </c>
      <c r="T29" s="319" t="s">
        <v>820</v>
      </c>
      <c r="U29" s="319" t="s">
        <v>820</v>
      </c>
      <c r="V29" s="316"/>
      <c r="W29" s="316" t="s">
        <v>864</v>
      </c>
      <c r="X29" s="316" t="s">
        <v>1830</v>
      </c>
      <c r="Y29" s="316"/>
      <c r="Z29" s="316"/>
      <c r="AA29" s="316" t="s">
        <v>864</v>
      </c>
      <c r="AB29" s="316" t="s">
        <v>864</v>
      </c>
      <c r="AC29" s="320" t="s">
        <v>1731</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1831</v>
      </c>
      <c r="D30" s="321"/>
      <c r="E30" s="321"/>
      <c r="F30" s="321"/>
      <c r="G30" s="321"/>
      <c r="H30" s="322" t="s">
        <v>1832</v>
      </c>
      <c r="I30" s="322" t="s">
        <v>1833</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1731</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1834</v>
      </c>
      <c r="D31" s="325"/>
      <c r="E31" s="325"/>
      <c r="F31" s="325"/>
      <c r="G31" s="325"/>
      <c r="H31" s="316" t="s">
        <v>1835</v>
      </c>
      <c r="I31" s="316" t="s">
        <v>1836</v>
      </c>
      <c r="J31" s="316" t="s">
        <v>1837</v>
      </c>
      <c r="K31" s="316"/>
      <c r="L31" s="316" t="s">
        <v>1807</v>
      </c>
      <c r="M31" s="316"/>
      <c r="N31" s="316" t="s">
        <v>1807</v>
      </c>
      <c r="O31" s="316"/>
      <c r="P31" s="316"/>
      <c r="Q31" s="316"/>
      <c r="R31" s="316"/>
      <c r="S31" s="326" t="s">
        <v>817</v>
      </c>
      <c r="T31" s="326" t="s">
        <v>817</v>
      </c>
      <c r="U31" s="326" t="s">
        <v>817</v>
      </c>
      <c r="V31" s="316"/>
      <c r="W31" s="316"/>
      <c r="X31" s="316" t="s">
        <v>863</v>
      </c>
      <c r="Y31" s="316"/>
      <c r="Z31" s="316"/>
      <c r="AA31" s="316" t="s">
        <v>864</v>
      </c>
      <c r="AB31" s="316" t="s">
        <v>864</v>
      </c>
      <c r="AC31" s="320" t="s">
        <v>1731</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1838</v>
      </c>
      <c r="D32" s="321"/>
      <c r="E32" s="321"/>
      <c r="F32" s="321"/>
      <c r="G32" s="321"/>
      <c r="H32" s="322" t="s">
        <v>1839</v>
      </c>
      <c r="I32" s="322" t="s">
        <v>1840</v>
      </c>
      <c r="J32" s="322" t="s">
        <v>1612</v>
      </c>
      <c r="K32" s="322"/>
      <c r="L32" s="322" t="s">
        <v>1841</v>
      </c>
      <c r="M32" s="322"/>
      <c r="N32" s="322" t="s">
        <v>1841</v>
      </c>
      <c r="O32" s="322"/>
      <c r="P32" s="322"/>
      <c r="Q32" s="322"/>
      <c r="R32" s="322"/>
      <c r="S32" s="332" t="s">
        <v>817</v>
      </c>
      <c r="T32" s="334" t="s">
        <v>820</v>
      </c>
      <c r="U32" s="333" t="s">
        <v>817</v>
      </c>
      <c r="V32" s="322" t="s">
        <v>864</v>
      </c>
      <c r="W32" s="322"/>
      <c r="X32" s="322" t="s">
        <v>863</v>
      </c>
      <c r="Y32" s="322"/>
      <c r="Z32" s="322"/>
      <c r="AA32" s="322" t="s">
        <v>864</v>
      </c>
      <c r="AB32" s="322" t="s">
        <v>864</v>
      </c>
      <c r="AC32" s="320" t="s">
        <v>1731</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1842</v>
      </c>
      <c r="D33" s="325"/>
      <c r="E33" s="325"/>
      <c r="F33" s="325"/>
      <c r="G33" s="325"/>
      <c r="H33" s="316" t="s">
        <v>1765</v>
      </c>
      <c r="I33" s="316" t="s">
        <v>1843</v>
      </c>
      <c r="J33" s="337"/>
      <c r="K33" s="316" t="s">
        <v>864</v>
      </c>
      <c r="L33" s="316" t="s">
        <v>1844</v>
      </c>
      <c r="M33" s="316"/>
      <c r="N33" s="316" t="s">
        <v>1844</v>
      </c>
      <c r="O33" s="316"/>
      <c r="P33" s="316"/>
      <c r="Q33" s="316"/>
      <c r="R33" s="316"/>
      <c r="S33" s="326" t="s">
        <v>817</v>
      </c>
      <c r="T33" s="328" t="s">
        <v>817</v>
      </c>
      <c r="U33" s="328" t="s">
        <v>817</v>
      </c>
      <c r="V33" s="316"/>
      <c r="W33" s="316" t="s">
        <v>864</v>
      </c>
      <c r="X33" s="316" t="s">
        <v>1845</v>
      </c>
      <c r="Y33" s="316"/>
      <c r="Z33" s="316"/>
      <c r="AA33" s="316" t="s">
        <v>864</v>
      </c>
      <c r="AB33" s="316" t="s">
        <v>864</v>
      </c>
      <c r="AC33" s="320" t="s">
        <v>1731</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1846</v>
      </c>
      <c r="E34" s="338"/>
      <c r="F34" s="321"/>
      <c r="G34" s="321"/>
      <c r="H34" s="322" t="s">
        <v>1847</v>
      </c>
      <c r="I34" s="322" t="s">
        <v>1848</v>
      </c>
      <c r="J34" s="322" t="s">
        <v>1849</v>
      </c>
      <c r="K34" s="322" t="s">
        <v>864</v>
      </c>
      <c r="L34" s="322" t="s">
        <v>1850</v>
      </c>
      <c r="M34" s="322"/>
      <c r="N34" s="322" t="s">
        <v>1850</v>
      </c>
      <c r="O34" s="322"/>
      <c r="P34" s="322"/>
      <c r="Q34" s="322"/>
      <c r="R34" s="322"/>
      <c r="S34" s="322" t="s">
        <v>893</v>
      </c>
      <c r="T34" s="322" t="s">
        <v>893</v>
      </c>
      <c r="U34" s="322" t="s">
        <v>893</v>
      </c>
      <c r="V34" s="322"/>
      <c r="W34" s="322"/>
      <c r="X34" s="322" t="s">
        <v>863</v>
      </c>
      <c r="Y34" s="322"/>
      <c r="Z34" s="322" t="s">
        <v>1851</v>
      </c>
      <c r="AA34" s="322" t="s">
        <v>864</v>
      </c>
      <c r="AB34" s="322" t="s">
        <v>864</v>
      </c>
      <c r="AC34" s="320" t="s">
        <v>1731</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1852</v>
      </c>
      <c r="E35" s="325"/>
      <c r="F35" s="325"/>
      <c r="G35" s="325"/>
      <c r="H35" s="316" t="s">
        <v>1853</v>
      </c>
      <c r="I35" s="316" t="s">
        <v>1854</v>
      </c>
      <c r="J35" s="316" t="s">
        <v>1855</v>
      </c>
      <c r="K35" s="316" t="s">
        <v>864</v>
      </c>
      <c r="L35" s="316" t="s">
        <v>1856</v>
      </c>
      <c r="M35" s="316"/>
      <c r="N35" s="316" t="s">
        <v>1856</v>
      </c>
      <c r="O35" s="316"/>
      <c r="P35" s="316"/>
      <c r="Q35" s="316"/>
      <c r="R35" s="316"/>
      <c r="S35" s="316" t="s">
        <v>893</v>
      </c>
      <c r="T35" s="316" t="s">
        <v>893</v>
      </c>
      <c r="U35" s="316" t="s">
        <v>893</v>
      </c>
      <c r="V35" s="316"/>
      <c r="W35" s="316"/>
      <c r="X35" s="316" t="s">
        <v>863</v>
      </c>
      <c r="Y35" s="316"/>
      <c r="Z35" s="316" t="s">
        <v>1857</v>
      </c>
      <c r="AA35" s="316" t="s">
        <v>864</v>
      </c>
      <c r="AB35" s="316" t="s">
        <v>864</v>
      </c>
      <c r="AC35" s="331" t="s">
        <v>1731</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1858</v>
      </c>
      <c r="E36" s="321"/>
      <c r="F36" s="321"/>
      <c r="G36" s="321"/>
      <c r="H36" s="322" t="s">
        <v>1859</v>
      </c>
      <c r="I36" s="322" t="s">
        <v>1860</v>
      </c>
      <c r="J36" s="322" t="s">
        <v>1861</v>
      </c>
      <c r="K36" s="322" t="s">
        <v>864</v>
      </c>
      <c r="L36" s="322" t="s">
        <v>1862</v>
      </c>
      <c r="M36" s="322"/>
      <c r="N36" s="322" t="s">
        <v>1862</v>
      </c>
      <c r="O36" s="322"/>
      <c r="P36" s="322"/>
      <c r="Q36" s="322"/>
      <c r="R36" s="322"/>
      <c r="S36" s="322" t="s">
        <v>893</v>
      </c>
      <c r="T36" s="322" t="s">
        <v>893</v>
      </c>
      <c r="U36" s="322" t="s">
        <v>893</v>
      </c>
      <c r="V36" s="322"/>
      <c r="W36" s="322"/>
      <c r="X36" s="322" t="s">
        <v>863</v>
      </c>
      <c r="Y36" s="322"/>
      <c r="Z36" s="322"/>
      <c r="AA36" s="322" t="s">
        <v>864</v>
      </c>
      <c r="AB36" s="322" t="s">
        <v>864</v>
      </c>
      <c r="AC36" s="320" t="s">
        <v>1731</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1863</v>
      </c>
      <c r="E37" s="325"/>
      <c r="F37" s="325"/>
      <c r="G37" s="325"/>
      <c r="H37" s="316" t="s">
        <v>1765</v>
      </c>
      <c r="I37" s="316" t="s">
        <v>1864</v>
      </c>
      <c r="J37" s="316" t="s">
        <v>1865</v>
      </c>
      <c r="K37" s="316"/>
      <c r="L37" s="316" t="s">
        <v>1866</v>
      </c>
      <c r="M37" s="316"/>
      <c r="N37" s="316" t="s">
        <v>1866</v>
      </c>
      <c r="O37" s="316"/>
      <c r="P37" s="316"/>
      <c r="Q37" s="316"/>
      <c r="R37" s="316"/>
      <c r="S37" s="326" t="s">
        <v>817</v>
      </c>
      <c r="T37" s="326" t="s">
        <v>817</v>
      </c>
      <c r="U37" s="326" t="s">
        <v>817</v>
      </c>
      <c r="V37" s="316"/>
      <c r="W37" s="316"/>
      <c r="X37" s="316" t="s">
        <v>863</v>
      </c>
      <c r="Y37" s="316"/>
      <c r="Z37" s="316" t="s">
        <v>1867</v>
      </c>
      <c r="AA37" s="316" t="s">
        <v>864</v>
      </c>
      <c r="AB37" s="316" t="s">
        <v>864</v>
      </c>
      <c r="AC37" s="320" t="s">
        <v>1731</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1868</v>
      </c>
      <c r="D38" s="321"/>
      <c r="E38" s="321"/>
      <c r="F38" s="321"/>
      <c r="G38" s="321"/>
      <c r="H38" s="322" t="s">
        <v>1765</v>
      </c>
      <c r="I38" s="322" t="s">
        <v>1869</v>
      </c>
      <c r="J38" s="322" t="s">
        <v>1870</v>
      </c>
      <c r="K38" s="322"/>
      <c r="L38" s="322" t="s">
        <v>1871</v>
      </c>
      <c r="M38" s="322"/>
      <c r="N38" s="322" t="s">
        <v>1871</v>
      </c>
      <c r="O38" s="322"/>
      <c r="P38" s="322"/>
      <c r="Q38" s="322"/>
      <c r="R38" s="322"/>
      <c r="S38" s="332" t="s">
        <v>817</v>
      </c>
      <c r="T38" s="333" t="s">
        <v>817</v>
      </c>
      <c r="U38" s="333" t="s">
        <v>817</v>
      </c>
      <c r="V38" s="322"/>
      <c r="W38" s="322"/>
      <c r="X38" s="322" t="s">
        <v>863</v>
      </c>
      <c r="Y38" s="322"/>
      <c r="Z38" s="322" t="s">
        <v>1872</v>
      </c>
      <c r="AA38" s="322" t="s">
        <v>864</v>
      </c>
      <c r="AB38" s="322" t="s">
        <v>864</v>
      </c>
      <c r="AC38" s="320" t="s">
        <v>1731</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1873</v>
      </c>
      <c r="D39" s="339"/>
      <c r="E39" s="325"/>
      <c r="F39" s="325"/>
      <c r="G39" s="325"/>
      <c r="H39" s="316" t="s">
        <v>1874</v>
      </c>
      <c r="I39" s="316" t="s">
        <v>1875</v>
      </c>
      <c r="J39" s="316">
        <v>2</v>
      </c>
      <c r="K39" s="316" t="s">
        <v>864</v>
      </c>
      <c r="L39" s="316" t="s">
        <v>1876</v>
      </c>
      <c r="M39" s="316"/>
      <c r="N39" s="316" t="s">
        <v>1876</v>
      </c>
      <c r="O39" s="316"/>
      <c r="P39" s="316"/>
      <c r="Q39" s="316"/>
      <c r="R39" s="316"/>
      <c r="S39" s="326" t="s">
        <v>817</v>
      </c>
      <c r="T39" s="326" t="s">
        <v>817</v>
      </c>
      <c r="U39" s="326" t="s">
        <v>817</v>
      </c>
      <c r="V39" s="316"/>
      <c r="W39" s="316"/>
      <c r="X39" s="316" t="s">
        <v>863</v>
      </c>
      <c r="Y39" s="316"/>
      <c r="Z39" s="316" t="s">
        <v>1877</v>
      </c>
      <c r="AA39" s="316" t="s">
        <v>864</v>
      </c>
      <c r="AB39" s="316" t="s">
        <v>864</v>
      </c>
      <c r="AC39" s="320" t="s">
        <v>1731</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1878</v>
      </c>
      <c r="D40" s="321"/>
      <c r="E40" s="321"/>
      <c r="F40" s="321"/>
      <c r="G40" s="321"/>
      <c r="H40" s="322" t="s">
        <v>1879</v>
      </c>
      <c r="I40" s="322" t="s">
        <v>1880</v>
      </c>
      <c r="J40" s="322">
        <v>100</v>
      </c>
      <c r="K40" s="322"/>
      <c r="L40" s="322" t="s">
        <v>1881</v>
      </c>
      <c r="M40" s="322"/>
      <c r="N40" s="322" t="s">
        <v>1881</v>
      </c>
      <c r="O40" s="322"/>
      <c r="P40" s="322"/>
      <c r="Q40" s="322"/>
      <c r="R40" s="322"/>
      <c r="S40" s="332" t="s">
        <v>817</v>
      </c>
      <c r="T40" s="332" t="s">
        <v>817</v>
      </c>
      <c r="U40" s="332" t="s">
        <v>817</v>
      </c>
      <c r="V40" s="322"/>
      <c r="W40" s="322"/>
      <c r="X40" s="322" t="s">
        <v>1380</v>
      </c>
      <c r="Y40" s="322"/>
      <c r="Z40" s="322"/>
      <c r="AA40" s="322" t="s">
        <v>864</v>
      </c>
      <c r="AB40" s="322" t="s">
        <v>864</v>
      </c>
      <c r="AC40" s="331" t="s">
        <v>1731</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1882</v>
      </c>
      <c r="D41" s="339"/>
      <c r="E41" s="325"/>
      <c r="F41" s="325"/>
      <c r="G41" s="325"/>
      <c r="H41" s="316" t="s">
        <v>1883</v>
      </c>
      <c r="I41" s="316" t="s">
        <v>1884</v>
      </c>
      <c r="J41" s="316" t="s">
        <v>1885</v>
      </c>
      <c r="K41" s="316" t="s">
        <v>864</v>
      </c>
      <c r="L41" s="316" t="s">
        <v>1886</v>
      </c>
      <c r="M41" s="316"/>
      <c r="N41" s="316" t="s">
        <v>1886</v>
      </c>
      <c r="O41" s="316"/>
      <c r="P41" s="316"/>
      <c r="Q41" s="316"/>
      <c r="R41" s="316"/>
      <c r="S41" s="326" t="s">
        <v>817</v>
      </c>
      <c r="T41" s="326" t="s">
        <v>817</v>
      </c>
      <c r="U41" s="326" t="s">
        <v>817</v>
      </c>
      <c r="V41" s="316"/>
      <c r="W41" s="316"/>
      <c r="X41" s="316" t="s">
        <v>879</v>
      </c>
      <c r="Y41" s="316"/>
      <c r="Z41" s="316" t="s">
        <v>932</v>
      </c>
      <c r="AA41" s="316" t="s">
        <v>864</v>
      </c>
      <c r="AB41" s="316" t="s">
        <v>864</v>
      </c>
      <c r="AC41" s="320" t="s">
        <v>1731</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1887</v>
      </c>
      <c r="D42" s="338"/>
      <c r="E42" s="321"/>
      <c r="F42" s="321"/>
      <c r="G42" s="321"/>
      <c r="H42" s="322" t="s">
        <v>1888</v>
      </c>
      <c r="I42" s="322" t="s">
        <v>1889</v>
      </c>
      <c r="J42" s="322" t="s">
        <v>1890</v>
      </c>
      <c r="K42" s="322" t="s">
        <v>864</v>
      </c>
      <c r="L42" s="322" t="s">
        <v>1891</v>
      </c>
      <c r="M42" s="322"/>
      <c r="N42" s="322" t="s">
        <v>1891</v>
      </c>
      <c r="O42" s="322"/>
      <c r="P42" s="322"/>
      <c r="Q42" s="322"/>
      <c r="R42" s="322"/>
      <c r="S42" s="332" t="s">
        <v>817</v>
      </c>
      <c r="T42" s="332" t="s">
        <v>817</v>
      </c>
      <c r="U42" s="332" t="s">
        <v>817</v>
      </c>
      <c r="V42" s="322"/>
      <c r="W42" s="322"/>
      <c r="X42" s="322" t="s">
        <v>879</v>
      </c>
      <c r="Y42" s="322"/>
      <c r="Z42" s="322" t="s">
        <v>932</v>
      </c>
      <c r="AA42" s="322" t="s">
        <v>864</v>
      </c>
      <c r="AB42" s="322" t="s">
        <v>864</v>
      </c>
      <c r="AC42" s="320" t="s">
        <v>1731</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1892</v>
      </c>
      <c r="D43" s="339"/>
      <c r="E43" s="339"/>
      <c r="F43" s="325"/>
      <c r="G43" s="325"/>
      <c r="H43" s="316" t="s">
        <v>1893</v>
      </c>
      <c r="I43" s="316" t="s">
        <v>1894</v>
      </c>
      <c r="J43" s="316" t="s">
        <v>1895</v>
      </c>
      <c r="K43" s="316" t="s">
        <v>864</v>
      </c>
      <c r="L43" s="316" t="s">
        <v>1896</v>
      </c>
      <c r="M43" s="316"/>
      <c r="N43" s="316" t="s">
        <v>1896</v>
      </c>
      <c r="O43" s="316"/>
      <c r="P43" s="316"/>
      <c r="Q43" s="316"/>
      <c r="R43" s="316"/>
      <c r="S43" s="326" t="s">
        <v>817</v>
      </c>
      <c r="T43" s="328" t="s">
        <v>817</v>
      </c>
      <c r="U43" s="328" t="s">
        <v>817</v>
      </c>
      <c r="V43" s="316"/>
      <c r="W43" s="316"/>
      <c r="X43" s="316" t="s">
        <v>879</v>
      </c>
      <c r="Y43" s="316"/>
      <c r="Z43" s="316" t="s">
        <v>932</v>
      </c>
      <c r="AA43" s="316" t="s">
        <v>864</v>
      </c>
      <c r="AB43" s="316" t="s">
        <v>864</v>
      </c>
      <c r="AC43" s="320" t="s">
        <v>1731</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1897</v>
      </c>
      <c r="D44" s="321"/>
      <c r="E44" s="321"/>
      <c r="F44" s="321"/>
      <c r="G44" s="321"/>
      <c r="H44" s="322" t="s">
        <v>1898</v>
      </c>
      <c r="I44" s="322" t="s">
        <v>1899</v>
      </c>
      <c r="J44" s="322" t="s">
        <v>1900</v>
      </c>
      <c r="K44" s="322" t="s">
        <v>864</v>
      </c>
      <c r="L44" s="322" t="s">
        <v>1901</v>
      </c>
      <c r="M44" s="322"/>
      <c r="N44" s="322" t="s">
        <v>1901</v>
      </c>
      <c r="O44" s="322"/>
      <c r="P44" s="322"/>
      <c r="Q44" s="322"/>
      <c r="R44" s="322"/>
      <c r="S44" s="332" t="s">
        <v>817</v>
      </c>
      <c r="T44" s="332" t="s">
        <v>817</v>
      </c>
      <c r="U44" s="332" t="s">
        <v>817</v>
      </c>
      <c r="V44" s="322"/>
      <c r="W44" s="322"/>
      <c r="X44" s="322" t="s">
        <v>863</v>
      </c>
      <c r="Y44" s="322"/>
      <c r="Z44" s="322" t="s">
        <v>1902</v>
      </c>
      <c r="AA44" s="322" t="s">
        <v>864</v>
      </c>
      <c r="AB44" s="322" t="s">
        <v>864</v>
      </c>
      <c r="AC44" s="320" t="s">
        <v>1731</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1903</v>
      </c>
      <c r="D45" s="339"/>
      <c r="E45" s="325"/>
      <c r="F45" s="325"/>
      <c r="G45" s="325"/>
      <c r="H45" s="316" t="s">
        <v>1765</v>
      </c>
      <c r="I45" s="316" t="s">
        <v>1904</v>
      </c>
      <c r="J45" s="316" t="s">
        <v>1905</v>
      </c>
      <c r="K45" s="316"/>
      <c r="L45" s="316" t="s">
        <v>1906</v>
      </c>
      <c r="M45" s="316"/>
      <c r="N45" s="316" t="s">
        <v>1906</v>
      </c>
      <c r="O45" s="316"/>
      <c r="P45" s="316"/>
      <c r="Q45" s="316"/>
      <c r="R45" s="316"/>
      <c r="S45" s="326" t="s">
        <v>817</v>
      </c>
      <c r="T45" s="326" t="s">
        <v>817</v>
      </c>
      <c r="U45" s="326" t="s">
        <v>817</v>
      </c>
      <c r="V45" s="316"/>
      <c r="W45" s="316"/>
      <c r="X45" s="316" t="s">
        <v>863</v>
      </c>
      <c r="Y45" s="316"/>
      <c r="Z45" s="316" t="s">
        <v>1907</v>
      </c>
      <c r="AA45" s="316" t="s">
        <v>864</v>
      </c>
      <c r="AB45" s="316" t="s">
        <v>864</v>
      </c>
      <c r="AC45" s="331" t="s">
        <v>1731</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1908</v>
      </c>
      <c r="D46" s="338"/>
      <c r="E46" s="321"/>
      <c r="F46" s="321"/>
      <c r="G46" s="321"/>
      <c r="H46" s="322" t="s">
        <v>1909</v>
      </c>
      <c r="I46" s="322" t="s">
        <v>1910</v>
      </c>
      <c r="J46" s="329"/>
      <c r="K46" s="322"/>
      <c r="L46" s="322" t="s">
        <v>1911</v>
      </c>
      <c r="M46" s="322"/>
      <c r="N46" s="322" t="s">
        <v>1911</v>
      </c>
      <c r="O46" s="322"/>
      <c r="P46" s="322"/>
      <c r="Q46" s="322"/>
      <c r="R46" s="322"/>
      <c r="S46" s="330" t="s">
        <v>823</v>
      </c>
      <c r="T46" s="330" t="s">
        <v>823</v>
      </c>
      <c r="U46" s="330" t="s">
        <v>823</v>
      </c>
      <c r="V46" s="322"/>
      <c r="W46" s="322" t="s">
        <v>864</v>
      </c>
      <c r="X46" s="322" t="s">
        <v>1912</v>
      </c>
      <c r="Y46" s="322"/>
      <c r="Z46" s="322"/>
      <c r="AA46" s="322" t="s">
        <v>864</v>
      </c>
      <c r="AB46" s="322" t="s">
        <v>864</v>
      </c>
      <c r="AC46" s="320" t="s">
        <v>1731</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1913</v>
      </c>
      <c r="E47" s="325"/>
      <c r="F47" s="325"/>
      <c r="G47" s="325"/>
      <c r="H47" s="316" t="s">
        <v>1914</v>
      </c>
      <c r="I47" s="316" t="s">
        <v>1915</v>
      </c>
      <c r="J47" s="316" t="s">
        <v>1916</v>
      </c>
      <c r="K47" s="316"/>
      <c r="L47" s="316" t="s">
        <v>1798</v>
      </c>
      <c r="M47" s="316"/>
      <c r="N47" s="316" t="s">
        <v>1798</v>
      </c>
      <c r="O47" s="316"/>
      <c r="P47" s="316"/>
      <c r="Q47" s="316"/>
      <c r="R47" s="316"/>
      <c r="S47" s="319" t="s">
        <v>820</v>
      </c>
      <c r="T47" s="319" t="s">
        <v>820</v>
      </c>
      <c r="U47" s="319" t="s">
        <v>820</v>
      </c>
      <c r="V47" s="316"/>
      <c r="W47" s="316"/>
      <c r="X47" s="316" t="s">
        <v>863</v>
      </c>
      <c r="Y47" s="316"/>
      <c r="Z47" s="316"/>
      <c r="AA47" s="316" t="s">
        <v>864</v>
      </c>
      <c r="AB47" s="316" t="s">
        <v>864</v>
      </c>
      <c r="AC47" s="320" t="s">
        <v>1731</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1917</v>
      </c>
      <c r="E48" s="321"/>
      <c r="F48" s="321"/>
      <c r="G48" s="321"/>
      <c r="H48" s="322" t="s">
        <v>1918</v>
      </c>
      <c r="I48" s="322" t="s">
        <v>1919</v>
      </c>
      <c r="J48" s="322"/>
      <c r="K48" s="322"/>
      <c r="L48" s="322" t="s">
        <v>1920</v>
      </c>
      <c r="M48" s="322"/>
      <c r="N48" s="322" t="s">
        <v>1920</v>
      </c>
      <c r="O48" s="322"/>
      <c r="P48" s="322"/>
      <c r="Q48" s="322"/>
      <c r="R48" s="322"/>
      <c r="S48" s="322" t="s">
        <v>893</v>
      </c>
      <c r="T48" s="340" t="s">
        <v>893</v>
      </c>
      <c r="U48" s="340" t="s">
        <v>893</v>
      </c>
      <c r="V48" s="322"/>
      <c r="W48" s="322"/>
      <c r="X48" s="322" t="s">
        <v>863</v>
      </c>
      <c r="Y48" s="322"/>
      <c r="Z48" s="322"/>
      <c r="AA48" s="322" t="s">
        <v>864</v>
      </c>
      <c r="AB48" s="322" t="s">
        <v>864</v>
      </c>
      <c r="AC48" s="320" t="s">
        <v>1731</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1921</v>
      </c>
      <c r="D49" s="342"/>
      <c r="E49" s="342"/>
      <c r="F49" s="342"/>
      <c r="G49" s="342"/>
      <c r="H49" s="316" t="s">
        <v>1922</v>
      </c>
      <c r="I49" s="316" t="s">
        <v>1923</v>
      </c>
      <c r="J49" s="337"/>
      <c r="K49" s="316"/>
      <c r="L49" s="316" t="s">
        <v>1924</v>
      </c>
      <c r="M49" s="316"/>
      <c r="N49" s="316" t="s">
        <v>1924</v>
      </c>
      <c r="O49" s="316"/>
      <c r="P49" s="316"/>
      <c r="Q49" s="316"/>
      <c r="R49" s="316"/>
      <c r="S49" s="343" t="s">
        <v>823</v>
      </c>
      <c r="T49" s="343" t="s">
        <v>823</v>
      </c>
      <c r="U49" s="343" t="s">
        <v>823</v>
      </c>
      <c r="V49" s="316"/>
      <c r="W49" s="316" t="s">
        <v>864</v>
      </c>
      <c r="X49" s="316" t="s">
        <v>1925</v>
      </c>
      <c r="Y49" s="316"/>
      <c r="Z49" s="316"/>
      <c r="AA49" s="316" t="s">
        <v>864</v>
      </c>
      <c r="AB49" s="316" t="s">
        <v>864</v>
      </c>
      <c r="AC49" s="320" t="s">
        <v>1731</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1741</v>
      </c>
      <c r="E50" s="344"/>
      <c r="F50" s="344"/>
      <c r="G50" s="344"/>
      <c r="H50" s="322" t="s">
        <v>1926</v>
      </c>
      <c r="I50" s="322" t="s">
        <v>1927</v>
      </c>
      <c r="J50" s="322" t="s">
        <v>1928</v>
      </c>
      <c r="K50" s="322"/>
      <c r="L50" s="322" t="s">
        <v>1744</v>
      </c>
      <c r="M50" s="322"/>
      <c r="N50" s="322" t="s">
        <v>1744</v>
      </c>
      <c r="O50" s="322"/>
      <c r="P50" s="322"/>
      <c r="Q50" s="322"/>
      <c r="R50" s="322"/>
      <c r="S50" s="324" t="s">
        <v>820</v>
      </c>
      <c r="T50" s="324" t="s">
        <v>820</v>
      </c>
      <c r="U50" s="324" t="s">
        <v>820</v>
      </c>
      <c r="V50" s="322"/>
      <c r="W50" s="322"/>
      <c r="X50" s="322" t="s">
        <v>863</v>
      </c>
      <c r="Y50" s="322"/>
      <c r="Z50" s="322"/>
      <c r="AA50" s="322" t="s">
        <v>864</v>
      </c>
      <c r="AB50" s="322" t="s">
        <v>864</v>
      </c>
      <c r="AC50" s="331" t="s">
        <v>1731</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1929</v>
      </c>
      <c r="E51" s="345"/>
      <c r="F51" s="341"/>
      <c r="G51" s="341"/>
      <c r="H51" s="316" t="s">
        <v>1765</v>
      </c>
      <c r="I51" s="316" t="s">
        <v>1930</v>
      </c>
      <c r="J51" s="316" t="s">
        <v>1931</v>
      </c>
      <c r="K51" s="316"/>
      <c r="L51" s="316" t="s">
        <v>1932</v>
      </c>
      <c r="M51" s="316"/>
      <c r="N51" s="316" t="s">
        <v>1932</v>
      </c>
      <c r="O51" s="316"/>
      <c r="P51" s="316"/>
      <c r="Q51" s="316"/>
      <c r="R51" s="316"/>
      <c r="S51" s="326" t="s">
        <v>817</v>
      </c>
      <c r="T51" s="326" t="s">
        <v>817</v>
      </c>
      <c r="U51" s="326" t="s">
        <v>817</v>
      </c>
      <c r="V51" s="316"/>
      <c r="W51" s="316"/>
      <c r="X51" s="316" t="s">
        <v>879</v>
      </c>
      <c r="Y51" s="316"/>
      <c r="Z51" s="316" t="s">
        <v>932</v>
      </c>
      <c r="AA51" s="316" t="s">
        <v>864</v>
      </c>
      <c r="AB51" s="316" t="s">
        <v>864</v>
      </c>
      <c r="AC51" s="320" t="s">
        <v>1731</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1933</v>
      </c>
      <c r="E52" s="344"/>
      <c r="F52" s="344"/>
      <c r="G52" s="344"/>
      <c r="H52" s="322" t="s">
        <v>1765</v>
      </c>
      <c r="I52" s="322" t="s">
        <v>1934</v>
      </c>
      <c r="J52" s="322">
        <v>0</v>
      </c>
      <c r="K52" s="322"/>
      <c r="L52" s="322" t="s">
        <v>1935</v>
      </c>
      <c r="M52" s="322"/>
      <c r="N52" s="322" t="s">
        <v>1935</v>
      </c>
      <c r="O52" s="322"/>
      <c r="P52" s="322"/>
      <c r="Q52" s="322"/>
      <c r="R52" s="322"/>
      <c r="S52" s="332" t="s">
        <v>817</v>
      </c>
      <c r="T52" s="332" t="s">
        <v>817</v>
      </c>
      <c r="U52" s="332" t="s">
        <v>817</v>
      </c>
      <c r="V52" s="322"/>
      <c r="W52" s="322"/>
      <c r="X52" s="322" t="s">
        <v>1380</v>
      </c>
      <c r="Y52" s="322"/>
      <c r="Z52" s="322"/>
      <c r="AA52" s="322" t="s">
        <v>864</v>
      </c>
      <c r="AB52" s="322" t="s">
        <v>864</v>
      </c>
      <c r="AC52" s="320" t="s">
        <v>1731</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1936</v>
      </c>
      <c r="E53" s="341"/>
      <c r="F53" s="341"/>
      <c r="G53" s="341"/>
      <c r="H53" s="316" t="s">
        <v>1937</v>
      </c>
      <c r="I53" s="316" t="s">
        <v>1938</v>
      </c>
      <c r="J53" s="316">
        <v>0</v>
      </c>
      <c r="K53" s="316"/>
      <c r="L53" s="316" t="s">
        <v>1939</v>
      </c>
      <c r="M53" s="316"/>
      <c r="N53" s="316" t="s">
        <v>1939</v>
      </c>
      <c r="O53" s="316"/>
      <c r="P53" s="316"/>
      <c r="Q53" s="316"/>
      <c r="R53" s="316"/>
      <c r="S53" s="326" t="s">
        <v>817</v>
      </c>
      <c r="T53" s="328" t="s">
        <v>817</v>
      </c>
      <c r="U53" s="328" t="s">
        <v>817</v>
      </c>
      <c r="V53" s="316"/>
      <c r="W53" s="316"/>
      <c r="X53" s="316" t="s">
        <v>1380</v>
      </c>
      <c r="Y53" s="316"/>
      <c r="Z53" s="316"/>
      <c r="AA53" s="316" t="s">
        <v>864</v>
      </c>
      <c r="AB53" s="316" t="s">
        <v>864</v>
      </c>
      <c r="AC53" s="320" t="s">
        <v>1731</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1940</v>
      </c>
      <c r="E54" s="344"/>
      <c r="F54" s="344"/>
      <c r="G54" s="344"/>
      <c r="H54" s="322" t="s">
        <v>1765</v>
      </c>
      <c r="I54" s="322" t="s">
        <v>1941</v>
      </c>
      <c r="J54" s="322">
        <v>1</v>
      </c>
      <c r="K54" s="322"/>
      <c r="L54" s="322" t="s">
        <v>1942</v>
      </c>
      <c r="M54" s="322"/>
      <c r="N54" s="322" t="s">
        <v>1942</v>
      </c>
      <c r="O54" s="322"/>
      <c r="P54" s="322"/>
      <c r="Q54" s="322"/>
      <c r="R54" s="322"/>
      <c r="S54" s="332" t="s">
        <v>817</v>
      </c>
      <c r="T54" s="332" t="s">
        <v>817</v>
      </c>
      <c r="U54" s="332" t="s">
        <v>817</v>
      </c>
      <c r="V54" s="322"/>
      <c r="W54" s="322"/>
      <c r="X54" s="322" t="s">
        <v>1380</v>
      </c>
      <c r="Y54" s="322"/>
      <c r="Z54" s="322"/>
      <c r="AA54" s="322" t="s">
        <v>864</v>
      </c>
      <c r="AB54" s="322" t="s">
        <v>864</v>
      </c>
      <c r="AC54" s="320" t="s">
        <v>1731</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1943</v>
      </c>
      <c r="E55" s="341"/>
      <c r="F55" s="341"/>
      <c r="G55" s="341"/>
      <c r="H55" s="316" t="s">
        <v>1765</v>
      </c>
      <c r="I55" s="316" t="s">
        <v>1944</v>
      </c>
      <c r="J55" s="316">
        <v>0</v>
      </c>
      <c r="K55" s="316"/>
      <c r="L55" s="316" t="s">
        <v>1945</v>
      </c>
      <c r="M55" s="316"/>
      <c r="N55" s="316" t="s">
        <v>1945</v>
      </c>
      <c r="O55" s="316"/>
      <c r="P55" s="316"/>
      <c r="Q55" s="316"/>
      <c r="R55" s="316"/>
      <c r="S55" s="326" t="s">
        <v>817</v>
      </c>
      <c r="T55" s="326" t="s">
        <v>817</v>
      </c>
      <c r="U55" s="326" t="s">
        <v>817</v>
      </c>
      <c r="V55" s="316"/>
      <c r="W55" s="316"/>
      <c r="X55" s="316" t="s">
        <v>1380</v>
      </c>
      <c r="Y55" s="316"/>
      <c r="Z55" s="316"/>
      <c r="AA55" s="316" t="s">
        <v>864</v>
      </c>
      <c r="AB55" s="316" t="s">
        <v>864</v>
      </c>
      <c r="AC55" s="331" t="s">
        <v>1731</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1946</v>
      </c>
      <c r="E56" s="344"/>
      <c r="F56" s="344"/>
      <c r="G56" s="344"/>
      <c r="H56" s="322" t="s">
        <v>1765</v>
      </c>
      <c r="I56" s="322" t="s">
        <v>1947</v>
      </c>
      <c r="J56" s="322">
        <v>0</v>
      </c>
      <c r="K56" s="322"/>
      <c r="L56" s="322" t="s">
        <v>1948</v>
      </c>
      <c r="M56" s="322"/>
      <c r="N56" s="322" t="s">
        <v>1948</v>
      </c>
      <c r="O56" s="322"/>
      <c r="P56" s="322"/>
      <c r="Q56" s="322"/>
      <c r="R56" s="322"/>
      <c r="S56" s="332" t="s">
        <v>817</v>
      </c>
      <c r="T56" s="332" t="s">
        <v>817</v>
      </c>
      <c r="U56" s="332" t="s">
        <v>817</v>
      </c>
      <c r="V56" s="322"/>
      <c r="W56" s="322"/>
      <c r="X56" s="322" t="s">
        <v>1380</v>
      </c>
      <c r="Y56" s="322"/>
      <c r="Z56" s="322"/>
      <c r="AA56" s="322" t="s">
        <v>864</v>
      </c>
      <c r="AB56" s="322" t="s">
        <v>864</v>
      </c>
      <c r="AC56" s="320" t="s">
        <v>1731</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1949</v>
      </c>
      <c r="E57" s="341"/>
      <c r="F57" s="341"/>
      <c r="G57" s="341"/>
      <c r="H57" s="316" t="s">
        <v>1765</v>
      </c>
      <c r="I57" s="316" t="s">
        <v>1950</v>
      </c>
      <c r="J57" s="316">
        <v>0</v>
      </c>
      <c r="K57" s="316"/>
      <c r="L57" s="316" t="s">
        <v>1951</v>
      </c>
      <c r="M57" s="316"/>
      <c r="N57" s="316" t="s">
        <v>1951</v>
      </c>
      <c r="O57" s="316"/>
      <c r="P57" s="316"/>
      <c r="Q57" s="316"/>
      <c r="R57" s="316"/>
      <c r="S57" s="326" t="s">
        <v>817</v>
      </c>
      <c r="T57" s="326" t="s">
        <v>817</v>
      </c>
      <c r="U57" s="326" t="s">
        <v>817</v>
      </c>
      <c r="V57" s="316"/>
      <c r="W57" s="316"/>
      <c r="X57" s="316" t="s">
        <v>1380</v>
      </c>
      <c r="Y57" s="316"/>
      <c r="Z57" s="316"/>
      <c r="AA57" s="316" t="s">
        <v>864</v>
      </c>
      <c r="AB57" s="316" t="s">
        <v>864</v>
      </c>
      <c r="AC57" s="320" t="s">
        <v>1731</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1952</v>
      </c>
      <c r="D58" s="346"/>
      <c r="E58" s="346"/>
      <c r="F58" s="346"/>
      <c r="G58" s="346"/>
      <c r="H58" s="322" t="s">
        <v>1765</v>
      </c>
      <c r="I58" s="322" t="s">
        <v>1953</v>
      </c>
      <c r="J58" s="329"/>
      <c r="K58" s="322"/>
      <c r="L58" s="322" t="s">
        <v>1954</v>
      </c>
      <c r="M58" s="322"/>
      <c r="N58" s="322" t="s">
        <v>1954</v>
      </c>
      <c r="O58" s="322"/>
      <c r="P58" s="322"/>
      <c r="Q58" s="322"/>
      <c r="R58" s="322"/>
      <c r="S58" s="330" t="s">
        <v>823</v>
      </c>
      <c r="T58" s="347" t="s">
        <v>823</v>
      </c>
      <c r="U58" s="347" t="s">
        <v>823</v>
      </c>
      <c r="V58" s="322"/>
      <c r="W58" s="322" t="s">
        <v>864</v>
      </c>
      <c r="X58" s="322" t="s">
        <v>1955</v>
      </c>
      <c r="Y58" s="322"/>
      <c r="Z58" s="322"/>
      <c r="AA58" s="322" t="s">
        <v>864</v>
      </c>
      <c r="AB58" s="322" t="s">
        <v>864</v>
      </c>
      <c r="AC58" s="320" t="s">
        <v>1731</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1956</v>
      </c>
      <c r="E59" s="341"/>
      <c r="F59" s="341"/>
      <c r="G59" s="341"/>
      <c r="H59" s="316" t="s">
        <v>1765</v>
      </c>
      <c r="I59" s="316" t="s">
        <v>1957</v>
      </c>
      <c r="J59" s="316" t="s">
        <v>1958</v>
      </c>
      <c r="K59" s="316"/>
      <c r="L59" s="316" t="s">
        <v>1932</v>
      </c>
      <c r="M59" s="316"/>
      <c r="N59" s="316" t="s">
        <v>1932</v>
      </c>
      <c r="O59" s="316"/>
      <c r="P59" s="316"/>
      <c r="Q59" s="316"/>
      <c r="R59" s="316"/>
      <c r="S59" s="326" t="s">
        <v>817</v>
      </c>
      <c r="T59" s="326" t="s">
        <v>817</v>
      </c>
      <c r="U59" s="326" t="s">
        <v>817</v>
      </c>
      <c r="V59" s="316"/>
      <c r="W59" s="316"/>
      <c r="X59" s="316" t="s">
        <v>879</v>
      </c>
      <c r="Y59" s="316"/>
      <c r="Z59" s="316" t="s">
        <v>932</v>
      </c>
      <c r="AA59" s="316" t="s">
        <v>864</v>
      </c>
      <c r="AB59" s="316" t="s">
        <v>864</v>
      </c>
      <c r="AC59" s="320" t="s">
        <v>1731</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1959</v>
      </c>
      <c r="E60" s="344"/>
      <c r="F60" s="344"/>
      <c r="G60" s="344"/>
      <c r="H60" s="322" t="s">
        <v>1765</v>
      </c>
      <c r="I60" s="322" t="s">
        <v>1960</v>
      </c>
      <c r="J60" s="322">
        <v>0</v>
      </c>
      <c r="K60" s="322"/>
      <c r="L60" s="322" t="s">
        <v>1961</v>
      </c>
      <c r="M60" s="322"/>
      <c r="N60" s="322" t="s">
        <v>1961</v>
      </c>
      <c r="O60" s="322"/>
      <c r="P60" s="322"/>
      <c r="Q60" s="322"/>
      <c r="R60" s="322"/>
      <c r="S60" s="332" t="s">
        <v>817</v>
      </c>
      <c r="T60" s="332" t="s">
        <v>817</v>
      </c>
      <c r="U60" s="332" t="s">
        <v>817</v>
      </c>
      <c r="V60" s="322"/>
      <c r="W60" s="322"/>
      <c r="X60" s="322" t="s">
        <v>1380</v>
      </c>
      <c r="Y60" s="322"/>
      <c r="Z60" s="322"/>
      <c r="AA60" s="322" t="s">
        <v>864</v>
      </c>
      <c r="AB60" s="322" t="s">
        <v>864</v>
      </c>
      <c r="AC60" s="331" t="s">
        <v>1731</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1962</v>
      </c>
      <c r="E61" s="341"/>
      <c r="F61" s="341"/>
      <c r="G61" s="341"/>
      <c r="H61" s="316" t="s">
        <v>1765</v>
      </c>
      <c r="I61" s="316" t="s">
        <v>1963</v>
      </c>
      <c r="J61" s="316">
        <v>1</v>
      </c>
      <c r="K61" s="316"/>
      <c r="L61" s="316" t="s">
        <v>1964</v>
      </c>
      <c r="M61" s="316"/>
      <c r="N61" s="316" t="s">
        <v>1964</v>
      </c>
      <c r="O61" s="316"/>
      <c r="P61" s="316"/>
      <c r="Q61" s="316"/>
      <c r="R61" s="316"/>
      <c r="S61" s="326" t="s">
        <v>817</v>
      </c>
      <c r="T61" s="326" t="s">
        <v>817</v>
      </c>
      <c r="U61" s="326" t="s">
        <v>817</v>
      </c>
      <c r="V61" s="316"/>
      <c r="W61" s="316"/>
      <c r="X61" s="316" t="s">
        <v>1380</v>
      </c>
      <c r="Y61" s="316"/>
      <c r="Z61" s="316"/>
      <c r="AA61" s="316" t="s">
        <v>864</v>
      </c>
      <c r="AB61" s="316" t="s">
        <v>864</v>
      </c>
      <c r="AC61" s="320" t="s">
        <v>1731</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1965</v>
      </c>
      <c r="D62" s="321"/>
      <c r="E62" s="321"/>
      <c r="F62" s="321"/>
      <c r="G62" s="321"/>
      <c r="H62" s="322" t="s">
        <v>1966</v>
      </c>
      <c r="I62" s="322" t="s">
        <v>1967</v>
      </c>
      <c r="J62" s="329"/>
      <c r="K62" s="322" t="s">
        <v>864</v>
      </c>
      <c r="L62" s="322" t="s">
        <v>1968</v>
      </c>
      <c r="M62" s="322"/>
      <c r="N62" s="322" t="s">
        <v>1968</v>
      </c>
      <c r="O62" s="322"/>
      <c r="P62" s="322"/>
      <c r="Q62" s="322"/>
      <c r="R62" s="322"/>
      <c r="S62" s="330" t="s">
        <v>823</v>
      </c>
      <c r="T62" s="330" t="s">
        <v>823</v>
      </c>
      <c r="U62" s="330" t="s">
        <v>823</v>
      </c>
      <c r="V62" s="322"/>
      <c r="W62" s="322" t="s">
        <v>864</v>
      </c>
      <c r="X62" s="322" t="s">
        <v>1969</v>
      </c>
      <c r="Y62" s="322"/>
      <c r="Z62" s="322"/>
      <c r="AA62" s="322" t="s">
        <v>864</v>
      </c>
      <c r="AB62" s="322" t="s">
        <v>864</v>
      </c>
      <c r="AC62" s="320" t="s">
        <v>1731</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1970</v>
      </c>
      <c r="E63" s="339"/>
      <c r="F63" s="325"/>
      <c r="G63" s="325"/>
      <c r="H63" s="316" t="s">
        <v>1971</v>
      </c>
      <c r="I63" s="316" t="s">
        <v>1972</v>
      </c>
      <c r="J63" s="316" t="s">
        <v>1895</v>
      </c>
      <c r="K63" s="316" t="s">
        <v>864</v>
      </c>
      <c r="L63" s="316" t="s">
        <v>1932</v>
      </c>
      <c r="M63" s="316"/>
      <c r="N63" s="316" t="s">
        <v>1932</v>
      </c>
      <c r="O63" s="316"/>
      <c r="P63" s="316"/>
      <c r="Q63" s="316"/>
      <c r="R63" s="316"/>
      <c r="S63" s="326" t="s">
        <v>817</v>
      </c>
      <c r="T63" s="328" t="s">
        <v>817</v>
      </c>
      <c r="U63" s="328" t="s">
        <v>817</v>
      </c>
      <c r="V63" s="316"/>
      <c r="W63" s="316"/>
      <c r="X63" s="316" t="s">
        <v>879</v>
      </c>
      <c r="Y63" s="316"/>
      <c r="Z63" s="316" t="s">
        <v>932</v>
      </c>
      <c r="AA63" s="316" t="s">
        <v>864</v>
      </c>
      <c r="AB63" s="316" t="s">
        <v>864</v>
      </c>
      <c r="AC63" s="320" t="s">
        <v>1731</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1858</v>
      </c>
      <c r="E64" s="335"/>
      <c r="F64" s="335"/>
      <c r="G64" s="335"/>
      <c r="H64" s="322" t="s">
        <v>1973</v>
      </c>
      <c r="I64" s="322" t="s">
        <v>1974</v>
      </c>
      <c r="J64" s="322" t="s">
        <v>1975</v>
      </c>
      <c r="K64" s="322" t="s">
        <v>864</v>
      </c>
      <c r="L64" s="322" t="s">
        <v>1819</v>
      </c>
      <c r="M64" s="322"/>
      <c r="N64" s="322" t="s">
        <v>1819</v>
      </c>
      <c r="O64" s="322"/>
      <c r="P64" s="322"/>
      <c r="Q64" s="322"/>
      <c r="R64" s="322"/>
      <c r="S64" s="326" t="s">
        <v>817</v>
      </c>
      <c r="T64" s="324" t="s">
        <v>820</v>
      </c>
      <c r="U64" s="324" t="s">
        <v>820</v>
      </c>
      <c r="V64" s="322"/>
      <c r="W64" s="322"/>
      <c r="X64" s="322" t="s">
        <v>863</v>
      </c>
      <c r="Y64" s="322"/>
      <c r="Z64" s="322" t="s">
        <v>1976</v>
      </c>
      <c r="AA64" s="322" t="s">
        <v>864</v>
      </c>
      <c r="AB64" s="322" t="s">
        <v>864</v>
      </c>
      <c r="AC64" s="320" t="s">
        <v>1731</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1977</v>
      </c>
      <c r="E65" s="315"/>
      <c r="F65" s="315"/>
      <c r="G65" s="315"/>
      <c r="H65" s="316" t="s">
        <v>1971</v>
      </c>
      <c r="I65" s="316" t="s">
        <v>1978</v>
      </c>
      <c r="J65" s="316" t="s">
        <v>1979</v>
      </c>
      <c r="K65" s="316"/>
      <c r="L65" s="316" t="s">
        <v>1980</v>
      </c>
      <c r="M65" s="316"/>
      <c r="N65" s="316" t="s">
        <v>1980</v>
      </c>
      <c r="O65" s="316"/>
      <c r="P65" s="316"/>
      <c r="Q65" s="316"/>
      <c r="R65" s="316"/>
      <c r="S65" s="343" t="s">
        <v>823</v>
      </c>
      <c r="T65" s="343" t="s">
        <v>823</v>
      </c>
      <c r="U65" s="343" t="s">
        <v>823</v>
      </c>
      <c r="V65" s="316"/>
      <c r="W65" s="316"/>
      <c r="X65" s="316" t="s">
        <v>863</v>
      </c>
      <c r="Y65" s="316"/>
      <c r="Z65" s="316" t="s">
        <v>1981</v>
      </c>
      <c r="AA65" s="316" t="s">
        <v>864</v>
      </c>
      <c r="AB65" s="316" t="s">
        <v>864</v>
      </c>
      <c r="AC65" s="331" t="s">
        <v>1731</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1982</v>
      </c>
      <c r="E66" s="338"/>
      <c r="F66" s="321"/>
      <c r="G66" s="321"/>
      <c r="H66" s="322" t="s">
        <v>1971</v>
      </c>
      <c r="I66" s="322" t="s">
        <v>1983</v>
      </c>
      <c r="J66" s="322" t="s">
        <v>1984</v>
      </c>
      <c r="K66" s="322"/>
      <c r="L66" s="322" t="s">
        <v>1791</v>
      </c>
      <c r="M66" s="322"/>
      <c r="N66" s="322" t="s">
        <v>1791</v>
      </c>
      <c r="O66" s="322"/>
      <c r="P66" s="322"/>
      <c r="Q66" s="322"/>
      <c r="R66" s="322"/>
      <c r="S66" s="332" t="s">
        <v>817</v>
      </c>
      <c r="T66" s="332" t="s">
        <v>817</v>
      </c>
      <c r="U66" s="332" t="s">
        <v>817</v>
      </c>
      <c r="V66" s="322"/>
      <c r="W66" s="322"/>
      <c r="X66" s="322" t="s">
        <v>863</v>
      </c>
      <c r="Y66" s="322"/>
      <c r="Z66" s="322"/>
      <c r="AA66" s="322" t="s">
        <v>864</v>
      </c>
      <c r="AB66" s="322" t="s">
        <v>864</v>
      </c>
      <c r="AC66" s="320" t="s">
        <v>1731</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1985</v>
      </c>
      <c r="E67" s="338"/>
      <c r="F67" s="321"/>
      <c r="G67" s="321"/>
      <c r="H67" s="316" t="s">
        <v>1971</v>
      </c>
      <c r="I67" s="316" t="s">
        <v>1986</v>
      </c>
      <c r="J67" s="337"/>
      <c r="K67" s="316"/>
      <c r="L67" s="316" t="s">
        <v>1987</v>
      </c>
      <c r="M67" s="316"/>
      <c r="N67" s="316" t="s">
        <v>1987</v>
      </c>
      <c r="O67" s="316"/>
      <c r="P67" s="316"/>
      <c r="Q67" s="316"/>
      <c r="R67" s="316"/>
      <c r="S67" s="332" t="s">
        <v>817</v>
      </c>
      <c r="T67" s="319" t="s">
        <v>820</v>
      </c>
      <c r="U67" s="319" t="s">
        <v>820</v>
      </c>
      <c r="V67" s="316"/>
      <c r="W67" s="316" t="s">
        <v>864</v>
      </c>
      <c r="X67" s="316" t="s">
        <v>1988</v>
      </c>
      <c r="Y67" s="316"/>
      <c r="Z67" s="316"/>
      <c r="AA67" s="316" t="s">
        <v>864</v>
      </c>
      <c r="AB67" s="316" t="s">
        <v>864</v>
      </c>
      <c r="AC67" s="320" t="s">
        <v>1731</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1989</v>
      </c>
      <c r="F68" s="321"/>
      <c r="G68" s="321"/>
      <c r="H68" s="322" t="s">
        <v>1990</v>
      </c>
      <c r="I68" s="322" t="s">
        <v>1991</v>
      </c>
      <c r="J68" s="322" t="s">
        <v>1057</v>
      </c>
      <c r="K68" s="322" t="s">
        <v>864</v>
      </c>
      <c r="L68" s="322" t="s">
        <v>1992</v>
      </c>
      <c r="M68" s="322"/>
      <c r="N68" s="322" t="s">
        <v>1992</v>
      </c>
      <c r="O68" s="322"/>
      <c r="P68" s="322"/>
      <c r="Q68" s="322"/>
      <c r="R68" s="322"/>
      <c r="S68" s="332" t="s">
        <v>817</v>
      </c>
      <c r="T68" s="334" t="s">
        <v>820</v>
      </c>
      <c r="U68" s="334" t="s">
        <v>820</v>
      </c>
      <c r="V68" s="322"/>
      <c r="W68" s="322"/>
      <c r="X68" s="322" t="s">
        <v>863</v>
      </c>
      <c r="Y68" s="322"/>
      <c r="Z68" s="322"/>
      <c r="AA68" s="322" t="s">
        <v>864</v>
      </c>
      <c r="AB68" s="322" t="s">
        <v>864</v>
      </c>
      <c r="AC68" s="320" t="s">
        <v>1731</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1993</v>
      </c>
      <c r="F69" s="341"/>
      <c r="G69" s="341"/>
      <c r="H69" s="316" t="s">
        <v>1994</v>
      </c>
      <c r="I69" s="316" t="s">
        <v>1995</v>
      </c>
      <c r="J69" s="316" t="s">
        <v>1065</v>
      </c>
      <c r="K69" s="316"/>
      <c r="L69" s="316" t="s">
        <v>1807</v>
      </c>
      <c r="M69" s="316"/>
      <c r="N69" s="316" t="s">
        <v>1807</v>
      </c>
      <c r="O69" s="316"/>
      <c r="P69" s="316"/>
      <c r="Q69" s="316"/>
      <c r="R69" s="316"/>
      <c r="S69" s="326" t="s">
        <v>817</v>
      </c>
      <c r="T69" s="326" t="s">
        <v>817</v>
      </c>
      <c r="U69" s="326" t="s">
        <v>817</v>
      </c>
      <c r="V69" s="316"/>
      <c r="W69" s="316"/>
      <c r="X69" s="316" t="s">
        <v>863</v>
      </c>
      <c r="Y69" s="316"/>
      <c r="Z69" s="316"/>
      <c r="AA69" s="316" t="s">
        <v>864</v>
      </c>
      <c r="AB69" s="316" t="s">
        <v>864</v>
      </c>
      <c r="AC69" s="320" t="s">
        <v>1731</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1996</v>
      </c>
      <c r="I70" s="322" t="s">
        <v>1997</v>
      </c>
      <c r="J70" s="322" t="s">
        <v>1998</v>
      </c>
      <c r="K70" s="322" t="s">
        <v>864</v>
      </c>
      <c r="L70" s="322" t="s">
        <v>1819</v>
      </c>
      <c r="M70" s="322"/>
      <c r="N70" s="322" t="s">
        <v>1819</v>
      </c>
      <c r="O70" s="322"/>
      <c r="P70" s="322"/>
      <c r="Q70" s="322"/>
      <c r="R70" s="322"/>
      <c r="S70" s="332" t="s">
        <v>817</v>
      </c>
      <c r="T70" s="332" t="s">
        <v>817</v>
      </c>
      <c r="U70" s="332" t="s">
        <v>817</v>
      </c>
      <c r="V70" s="322"/>
      <c r="W70" s="322"/>
      <c r="X70" s="322" t="s">
        <v>863</v>
      </c>
      <c r="Y70" s="322"/>
      <c r="Z70" s="322"/>
      <c r="AA70" s="322" t="s">
        <v>864</v>
      </c>
      <c r="AB70" s="322" t="s">
        <v>864</v>
      </c>
      <c r="AC70" s="331" t="s">
        <v>1731</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1999</v>
      </c>
      <c r="F71" s="339"/>
      <c r="G71" s="325"/>
      <c r="H71" s="316" t="s">
        <v>1765</v>
      </c>
      <c r="I71" s="316" t="s">
        <v>2000</v>
      </c>
      <c r="J71" s="316" t="s">
        <v>2001</v>
      </c>
      <c r="K71" s="316"/>
      <c r="L71" s="316" t="s">
        <v>2002</v>
      </c>
      <c r="M71" s="316"/>
      <c r="N71" s="316" t="s">
        <v>2002</v>
      </c>
      <c r="O71" s="316"/>
      <c r="P71" s="316"/>
      <c r="Q71" s="316"/>
      <c r="R71" s="316"/>
      <c r="S71" s="326" t="s">
        <v>817</v>
      </c>
      <c r="T71" s="326" t="s">
        <v>817</v>
      </c>
      <c r="U71" s="326" t="s">
        <v>817</v>
      </c>
      <c r="V71" s="316"/>
      <c r="W71" s="316"/>
      <c r="X71" s="316" t="s">
        <v>863</v>
      </c>
      <c r="Y71" s="316"/>
      <c r="Z71" s="316"/>
      <c r="AA71" s="316" t="s">
        <v>864</v>
      </c>
      <c r="AB71" s="316" t="s">
        <v>864</v>
      </c>
      <c r="AC71" s="320" t="s">
        <v>1731</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1765</v>
      </c>
      <c r="I72" s="322" t="s">
        <v>2003</v>
      </c>
      <c r="J72" s="322" t="s">
        <v>1199</v>
      </c>
      <c r="K72" s="322"/>
      <c r="L72" s="322" t="s">
        <v>2004</v>
      </c>
      <c r="M72" s="322"/>
      <c r="N72" s="322" t="s">
        <v>2004</v>
      </c>
      <c r="O72" s="322"/>
      <c r="P72" s="322"/>
      <c r="Q72" s="322"/>
      <c r="R72" s="322"/>
      <c r="S72" s="332" t="s">
        <v>817</v>
      </c>
      <c r="T72" s="332" t="s">
        <v>817</v>
      </c>
      <c r="U72" s="332" t="s">
        <v>817</v>
      </c>
      <c r="V72" s="322"/>
      <c r="W72" s="322"/>
      <c r="X72" s="322" t="s">
        <v>863</v>
      </c>
      <c r="Y72" s="322"/>
      <c r="Z72" s="322"/>
      <c r="AA72" s="322" t="s">
        <v>864</v>
      </c>
      <c r="AB72" s="322" t="s">
        <v>864</v>
      </c>
      <c r="AC72" s="320" t="s">
        <v>1731</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2005</v>
      </c>
      <c r="M73" s="316"/>
      <c r="N73" s="316" t="s">
        <v>2005</v>
      </c>
      <c r="O73" s="316"/>
      <c r="P73" s="316"/>
      <c r="Q73" s="316"/>
      <c r="R73" s="316"/>
      <c r="S73" s="343" t="s">
        <v>823</v>
      </c>
      <c r="T73" s="348" t="s">
        <v>2006</v>
      </c>
      <c r="U73" s="348" t="s">
        <v>2006</v>
      </c>
      <c r="V73" s="316"/>
      <c r="W73" s="316" t="s">
        <v>864</v>
      </c>
      <c r="X73" s="316" t="s">
        <v>1169</v>
      </c>
      <c r="Y73" s="316"/>
      <c r="Z73" s="316"/>
      <c r="AA73" s="316" t="s">
        <v>864</v>
      </c>
      <c r="AB73" s="316" t="s">
        <v>864</v>
      </c>
      <c r="AC73" s="320" t="s">
        <v>1731</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2007</v>
      </c>
      <c r="G74" s="321"/>
      <c r="H74" s="322" t="s">
        <v>2008</v>
      </c>
      <c r="I74" s="322" t="s">
        <v>2009</v>
      </c>
      <c r="J74" s="322" t="s">
        <v>2010</v>
      </c>
      <c r="K74" s="322" t="s">
        <v>864</v>
      </c>
      <c r="L74" s="322" t="s">
        <v>2011</v>
      </c>
      <c r="M74" s="322"/>
      <c r="N74" s="322" t="s">
        <v>2011</v>
      </c>
      <c r="O74" s="322"/>
      <c r="P74" s="322"/>
      <c r="Q74" s="322"/>
      <c r="R74" s="322"/>
      <c r="S74" s="324" t="s">
        <v>820</v>
      </c>
      <c r="T74" s="324" t="s">
        <v>820</v>
      </c>
      <c r="U74" s="324" t="s">
        <v>820</v>
      </c>
      <c r="V74" s="322"/>
      <c r="W74" s="322"/>
      <c r="X74" s="322" t="s">
        <v>1092</v>
      </c>
      <c r="Y74" s="322"/>
      <c r="Z74" s="322"/>
      <c r="AA74" s="322" t="s">
        <v>864</v>
      </c>
      <c r="AB74" s="322" t="s">
        <v>864</v>
      </c>
      <c r="AC74" s="320" t="s">
        <v>1731</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2012</v>
      </c>
      <c r="I75" s="316" t="s">
        <v>2013</v>
      </c>
      <c r="J75" s="317" t="s">
        <v>2014</v>
      </c>
      <c r="K75" s="316" t="s">
        <v>864</v>
      </c>
      <c r="L75" s="316" t="s">
        <v>2015</v>
      </c>
      <c r="M75" s="316"/>
      <c r="N75" s="316" t="s">
        <v>2015</v>
      </c>
      <c r="O75" s="316"/>
      <c r="P75" s="316"/>
      <c r="Q75" s="316"/>
      <c r="R75" s="316"/>
      <c r="S75" s="319" t="s">
        <v>820</v>
      </c>
      <c r="T75" s="319" t="s">
        <v>820</v>
      </c>
      <c r="U75" s="319" t="s">
        <v>820</v>
      </c>
      <c r="V75" s="316"/>
      <c r="W75" s="316"/>
      <c r="X75" s="316" t="s">
        <v>1092</v>
      </c>
      <c r="Y75" s="316"/>
      <c r="Z75" s="316"/>
      <c r="AA75" s="316" t="s">
        <v>864</v>
      </c>
      <c r="AB75" s="316" t="s">
        <v>864</v>
      </c>
      <c r="AC75" s="331" t="s">
        <v>1731</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2016</v>
      </c>
      <c r="G76" s="321"/>
      <c r="H76" s="322" t="s">
        <v>2017</v>
      </c>
      <c r="I76" s="322" t="s">
        <v>2018</v>
      </c>
      <c r="J76" s="322">
        <v>1</v>
      </c>
      <c r="K76" s="322" t="s">
        <v>864</v>
      </c>
      <c r="L76" s="322" t="s">
        <v>2019</v>
      </c>
      <c r="M76" s="322"/>
      <c r="N76" s="322" t="s">
        <v>2019</v>
      </c>
      <c r="O76" s="322"/>
      <c r="P76" s="322"/>
      <c r="Q76" s="322"/>
      <c r="R76" s="322"/>
      <c r="S76" s="332" t="s">
        <v>817</v>
      </c>
      <c r="T76" s="332" t="s">
        <v>817</v>
      </c>
      <c r="U76" s="332" t="s">
        <v>817</v>
      </c>
      <c r="V76" s="322"/>
      <c r="W76" s="322"/>
      <c r="X76" s="322" t="s">
        <v>1092</v>
      </c>
      <c r="Y76" s="322"/>
      <c r="Z76" s="322"/>
      <c r="AA76" s="322" t="s">
        <v>864</v>
      </c>
      <c r="AB76" s="322" t="s">
        <v>864</v>
      </c>
      <c r="AC76" s="320" t="s">
        <v>1731</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2020</v>
      </c>
      <c r="I77" s="316" t="s">
        <v>2021</v>
      </c>
      <c r="J77" s="316" t="s">
        <v>2022</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1731</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2023</v>
      </c>
      <c r="D78" s="321"/>
      <c r="E78" s="321"/>
      <c r="F78" s="321"/>
      <c r="G78" s="321"/>
      <c r="H78" s="322" t="s">
        <v>1765</v>
      </c>
      <c r="I78" s="322" t="s">
        <v>2024</v>
      </c>
      <c r="J78" s="322" t="s">
        <v>2025</v>
      </c>
      <c r="K78" s="322"/>
      <c r="L78" s="322" t="s">
        <v>2026</v>
      </c>
      <c r="M78" s="322"/>
      <c r="N78" s="322" t="s">
        <v>2026</v>
      </c>
      <c r="O78" s="322"/>
      <c r="P78" s="322"/>
      <c r="Q78" s="322"/>
      <c r="R78" s="322"/>
      <c r="S78" s="332" t="s">
        <v>817</v>
      </c>
      <c r="T78" s="333" t="s">
        <v>817</v>
      </c>
      <c r="U78" s="333" t="s">
        <v>817</v>
      </c>
      <c r="V78" s="322"/>
      <c r="W78" s="322"/>
      <c r="X78" s="322" t="s">
        <v>863</v>
      </c>
      <c r="Y78" s="322"/>
      <c r="Z78" s="322" t="s">
        <v>2027</v>
      </c>
      <c r="AA78" s="322" t="s">
        <v>864</v>
      </c>
      <c r="AB78" s="322" t="s">
        <v>864</v>
      </c>
      <c r="AC78" s="320" t="s">
        <v>1731</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1787</v>
      </c>
      <c r="D79" s="325"/>
      <c r="E79" s="325"/>
      <c r="F79" s="325"/>
      <c r="G79" s="325"/>
      <c r="H79" s="316" t="s">
        <v>1765</v>
      </c>
      <c r="I79" s="316" t="s">
        <v>2028</v>
      </c>
      <c r="J79" s="316" t="s">
        <v>2029</v>
      </c>
      <c r="K79" s="316" t="s">
        <v>864</v>
      </c>
      <c r="L79" s="316" t="s">
        <v>1791</v>
      </c>
      <c r="M79" s="316"/>
      <c r="N79" s="316" t="s">
        <v>1791</v>
      </c>
      <c r="O79" s="316"/>
      <c r="P79" s="316"/>
      <c r="Q79" s="316"/>
      <c r="R79" s="316"/>
      <c r="S79" s="326" t="s">
        <v>817</v>
      </c>
      <c r="T79" s="326" t="s">
        <v>817</v>
      </c>
      <c r="U79" s="326" t="s">
        <v>817</v>
      </c>
      <c r="V79" s="316"/>
      <c r="W79" s="316"/>
      <c r="X79" s="316" t="s">
        <v>863</v>
      </c>
      <c r="Y79" s="316"/>
      <c r="Z79" s="316"/>
      <c r="AA79" s="316" t="s">
        <v>864</v>
      </c>
      <c r="AB79" s="316" t="s">
        <v>864</v>
      </c>
      <c r="AC79" s="320" t="s">
        <v>1731</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2030</v>
      </c>
      <c r="C80" s="321"/>
      <c r="D80" s="321"/>
      <c r="E80" s="321"/>
      <c r="F80" s="321"/>
      <c r="G80" s="321"/>
      <c r="H80" s="322" t="s">
        <v>2031</v>
      </c>
      <c r="I80" s="322" t="s">
        <v>2032</v>
      </c>
      <c r="J80" s="329"/>
      <c r="K80" s="322"/>
      <c r="L80" s="322" t="s">
        <v>2033</v>
      </c>
      <c r="M80" s="322"/>
      <c r="N80" s="322" t="s">
        <v>2033</v>
      </c>
      <c r="O80" s="322"/>
      <c r="P80" s="322"/>
      <c r="Q80" s="322"/>
      <c r="R80" s="322"/>
      <c r="S80" s="330" t="s">
        <v>823</v>
      </c>
      <c r="T80" s="330" t="s">
        <v>823</v>
      </c>
      <c r="U80" s="330" t="s">
        <v>823</v>
      </c>
      <c r="V80" s="322"/>
      <c r="W80" s="322" t="s">
        <v>864</v>
      </c>
      <c r="X80" s="322" t="s">
        <v>2034</v>
      </c>
      <c r="Y80" s="322"/>
      <c r="Z80" s="322"/>
      <c r="AA80" s="322" t="s">
        <v>864</v>
      </c>
      <c r="AB80" s="322" t="s">
        <v>864</v>
      </c>
      <c r="AC80" s="331" t="s">
        <v>1731</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2035</v>
      </c>
      <c r="I81" s="316" t="s">
        <v>2036</v>
      </c>
      <c r="J81" s="316" t="s">
        <v>2037</v>
      </c>
      <c r="K81" s="316" t="s">
        <v>864</v>
      </c>
      <c r="L81" s="316" t="s">
        <v>1819</v>
      </c>
      <c r="M81" s="316"/>
      <c r="N81" s="316" t="s">
        <v>1819</v>
      </c>
      <c r="O81" s="316"/>
      <c r="P81" s="316"/>
      <c r="Q81" s="316"/>
      <c r="R81" s="316"/>
      <c r="S81" s="319" t="s">
        <v>820</v>
      </c>
      <c r="T81" s="319" t="s">
        <v>820</v>
      </c>
      <c r="U81" s="319" t="s">
        <v>820</v>
      </c>
      <c r="V81" s="316"/>
      <c r="W81" s="316"/>
      <c r="X81" s="316" t="s">
        <v>863</v>
      </c>
      <c r="Y81" s="316"/>
      <c r="Z81" s="316" t="s">
        <v>2038</v>
      </c>
      <c r="AA81" s="316" t="s">
        <v>864</v>
      </c>
      <c r="AB81" s="316" t="s">
        <v>864</v>
      </c>
      <c r="AC81" s="320" t="s">
        <v>1731</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1787</v>
      </c>
      <c r="D82" s="321"/>
      <c r="E82" s="321"/>
      <c r="F82" s="321"/>
      <c r="G82" s="321"/>
      <c r="H82" s="322" t="s">
        <v>2039</v>
      </c>
      <c r="I82" s="322" t="s">
        <v>2040</v>
      </c>
      <c r="J82" s="322" t="s">
        <v>2041</v>
      </c>
      <c r="K82" s="322" t="s">
        <v>864</v>
      </c>
      <c r="L82" s="322" t="s">
        <v>1791</v>
      </c>
      <c r="M82" s="322"/>
      <c r="N82" s="322" t="s">
        <v>1791</v>
      </c>
      <c r="O82" s="322"/>
      <c r="P82" s="322"/>
      <c r="Q82" s="322"/>
      <c r="R82" s="322"/>
      <c r="S82" s="332" t="s">
        <v>817</v>
      </c>
      <c r="T82" s="332" t="s">
        <v>817</v>
      </c>
      <c r="U82" s="332" t="s">
        <v>817</v>
      </c>
      <c r="V82" s="322"/>
      <c r="W82" s="322"/>
      <c r="X82" s="322" t="s">
        <v>863</v>
      </c>
      <c r="Y82" s="322"/>
      <c r="Z82" s="322"/>
      <c r="AA82" s="322" t="s">
        <v>864</v>
      </c>
      <c r="AB82" s="322" t="s">
        <v>864</v>
      </c>
      <c r="AC82" s="320" t="s">
        <v>1731</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2042</v>
      </c>
      <c r="D83" s="325"/>
      <c r="E83" s="325"/>
      <c r="F83" s="325"/>
      <c r="G83" s="325"/>
      <c r="H83" s="316" t="s">
        <v>2043</v>
      </c>
      <c r="I83" s="316" t="s">
        <v>2044</v>
      </c>
      <c r="J83" s="316" t="s">
        <v>2045</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1731</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2046</v>
      </c>
      <c r="D84" s="338"/>
      <c r="E84" s="321"/>
      <c r="F84" s="321"/>
      <c r="G84" s="321"/>
      <c r="H84" s="322" t="s">
        <v>2047</v>
      </c>
      <c r="I84" s="322" t="s">
        <v>2048</v>
      </c>
      <c r="J84" s="322" t="s">
        <v>2049</v>
      </c>
      <c r="K84" s="322" t="s">
        <v>864</v>
      </c>
      <c r="L84" s="322" t="s">
        <v>1798</v>
      </c>
      <c r="M84" s="322"/>
      <c r="N84" s="322" t="s">
        <v>1798</v>
      </c>
      <c r="O84" s="322"/>
      <c r="P84" s="322"/>
      <c r="Q84" s="322"/>
      <c r="R84" s="322"/>
      <c r="S84" s="332" t="s">
        <v>817</v>
      </c>
      <c r="T84" s="332" t="s">
        <v>817</v>
      </c>
      <c r="U84" s="332" t="s">
        <v>817</v>
      </c>
      <c r="V84" s="322"/>
      <c r="W84" s="322"/>
      <c r="X84" s="322" t="s">
        <v>863</v>
      </c>
      <c r="Y84" s="322"/>
      <c r="Z84" s="322"/>
      <c r="AA84" s="322" t="s">
        <v>864</v>
      </c>
      <c r="AB84" s="322" t="s">
        <v>864</v>
      </c>
      <c r="AC84" s="320" t="s">
        <v>1731</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2050</v>
      </c>
      <c r="D85" s="325"/>
      <c r="E85" s="325"/>
      <c r="F85" s="325"/>
      <c r="G85" s="325"/>
      <c r="H85" s="316" t="s">
        <v>2051</v>
      </c>
      <c r="I85" s="316" t="s">
        <v>2052</v>
      </c>
      <c r="J85" s="316" t="s">
        <v>2053</v>
      </c>
      <c r="K85" s="316" t="s">
        <v>864</v>
      </c>
      <c r="L85" s="316" t="s">
        <v>1807</v>
      </c>
      <c r="M85" s="316"/>
      <c r="N85" s="316" t="s">
        <v>1807</v>
      </c>
      <c r="O85" s="316"/>
      <c r="P85" s="316"/>
      <c r="Q85" s="316"/>
      <c r="R85" s="316"/>
      <c r="S85" s="326" t="s">
        <v>817</v>
      </c>
      <c r="T85" s="327" t="s">
        <v>820</v>
      </c>
      <c r="U85" s="328" t="s">
        <v>817</v>
      </c>
      <c r="V85" s="316" t="s">
        <v>864</v>
      </c>
      <c r="W85" s="316"/>
      <c r="X85" s="316" t="s">
        <v>863</v>
      </c>
      <c r="Y85" s="316"/>
      <c r="Z85" s="316"/>
      <c r="AA85" s="316" t="s">
        <v>864</v>
      </c>
      <c r="AB85" s="316" t="s">
        <v>864</v>
      </c>
      <c r="AC85" s="331" t="s">
        <v>1731</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2054</v>
      </c>
      <c r="D86" s="321"/>
      <c r="E86" s="321"/>
      <c r="F86" s="321"/>
      <c r="G86" s="321"/>
      <c r="H86" s="322" t="s">
        <v>2055</v>
      </c>
      <c r="I86" s="322" t="s">
        <v>2056</v>
      </c>
      <c r="J86" s="322" t="s">
        <v>1900</v>
      </c>
      <c r="K86" s="322" t="s">
        <v>864</v>
      </c>
      <c r="L86" s="322" t="s">
        <v>1901</v>
      </c>
      <c r="M86" s="322"/>
      <c r="N86" s="322" t="s">
        <v>1901</v>
      </c>
      <c r="O86" s="322"/>
      <c r="P86" s="322"/>
      <c r="Q86" s="322"/>
      <c r="R86" s="322"/>
      <c r="S86" s="332" t="s">
        <v>817</v>
      </c>
      <c r="T86" s="332" t="s">
        <v>817</v>
      </c>
      <c r="U86" s="332" t="s">
        <v>817</v>
      </c>
      <c r="V86" s="322"/>
      <c r="W86" s="322"/>
      <c r="X86" s="322" t="s">
        <v>863</v>
      </c>
      <c r="Y86" s="322"/>
      <c r="Z86" s="322" t="s">
        <v>2057</v>
      </c>
      <c r="AA86" s="322" t="s">
        <v>864</v>
      </c>
      <c r="AB86" s="322" t="s">
        <v>864</v>
      </c>
      <c r="AC86" s="320" t="s">
        <v>1731</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2058</v>
      </c>
      <c r="D87" s="325"/>
      <c r="E87" s="325"/>
      <c r="F87" s="325"/>
      <c r="G87" s="325"/>
      <c r="H87" s="317" t="s">
        <v>2059</v>
      </c>
      <c r="I87" s="316" t="s">
        <v>2060</v>
      </c>
      <c r="J87" s="316" t="s">
        <v>2061</v>
      </c>
      <c r="K87" s="316" t="s">
        <v>864</v>
      </c>
      <c r="L87" s="316" t="s">
        <v>2062</v>
      </c>
      <c r="M87" s="316"/>
      <c r="N87" s="316" t="s">
        <v>2062</v>
      </c>
      <c r="O87" s="316"/>
      <c r="P87" s="316"/>
      <c r="Q87" s="316"/>
      <c r="R87" s="316"/>
      <c r="S87" s="326" t="s">
        <v>817</v>
      </c>
      <c r="T87" s="327" t="s">
        <v>820</v>
      </c>
      <c r="U87" s="328" t="s">
        <v>817</v>
      </c>
      <c r="V87" s="316" t="s">
        <v>864</v>
      </c>
      <c r="W87" s="316"/>
      <c r="X87" s="316" t="s">
        <v>879</v>
      </c>
      <c r="Y87" s="316"/>
      <c r="Z87" s="316"/>
      <c r="AA87" s="316" t="s">
        <v>864</v>
      </c>
      <c r="AB87" s="316" t="s">
        <v>864</v>
      </c>
      <c r="AC87" s="320" t="s">
        <v>1731</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2063</v>
      </c>
      <c r="D88" s="321"/>
      <c r="E88" s="321"/>
      <c r="F88" s="321"/>
      <c r="G88" s="321"/>
      <c r="H88" s="322" t="s">
        <v>2064</v>
      </c>
      <c r="I88" s="322" t="s">
        <v>2065</v>
      </c>
      <c r="J88" s="322" t="s">
        <v>2066</v>
      </c>
      <c r="K88" s="322" t="s">
        <v>864</v>
      </c>
      <c r="L88" s="322" t="s">
        <v>2067</v>
      </c>
      <c r="M88" s="322"/>
      <c r="N88" s="322" t="s">
        <v>2067</v>
      </c>
      <c r="O88" s="322"/>
      <c r="P88" s="322"/>
      <c r="Q88" s="322"/>
      <c r="R88" s="322"/>
      <c r="S88" s="332" t="s">
        <v>817</v>
      </c>
      <c r="T88" s="333" t="s">
        <v>817</v>
      </c>
      <c r="U88" s="333" t="s">
        <v>817</v>
      </c>
      <c r="V88" s="322"/>
      <c r="W88" s="322"/>
      <c r="X88" s="322" t="s">
        <v>879</v>
      </c>
      <c r="Y88" s="322"/>
      <c r="Z88" s="322"/>
      <c r="AA88" s="322" t="s">
        <v>864</v>
      </c>
      <c r="AB88" s="322" t="s">
        <v>864</v>
      </c>
      <c r="AC88" s="320" t="s">
        <v>1731</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2068</v>
      </c>
      <c r="D89" s="325"/>
      <c r="E89" s="325"/>
      <c r="F89" s="325"/>
      <c r="G89" s="325"/>
      <c r="H89" s="316" t="s">
        <v>2069</v>
      </c>
      <c r="I89" s="316" t="s">
        <v>2070</v>
      </c>
      <c r="J89" s="316" t="s">
        <v>2071</v>
      </c>
      <c r="K89" s="316" t="s">
        <v>864</v>
      </c>
      <c r="L89" s="316" t="s">
        <v>2072</v>
      </c>
      <c r="M89" s="316"/>
      <c r="N89" s="316" t="s">
        <v>2072</v>
      </c>
      <c r="O89" s="316"/>
      <c r="P89" s="316"/>
      <c r="Q89" s="316"/>
      <c r="R89" s="316"/>
      <c r="S89" s="330" t="s">
        <v>823</v>
      </c>
      <c r="T89" s="330" t="s">
        <v>823</v>
      </c>
      <c r="U89" s="330" t="s">
        <v>823</v>
      </c>
      <c r="V89" s="316"/>
      <c r="W89" s="316"/>
      <c r="X89" s="316" t="s">
        <v>863</v>
      </c>
      <c r="Y89" s="316"/>
      <c r="Z89" s="316"/>
      <c r="AA89" s="316" t="s">
        <v>864</v>
      </c>
      <c r="AB89" s="316" t="s">
        <v>864</v>
      </c>
      <c r="AC89" s="320" t="s">
        <v>1731</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2073</v>
      </c>
      <c r="D90" s="335"/>
      <c r="E90" s="335"/>
      <c r="F90" s="335"/>
      <c r="G90" s="335"/>
      <c r="H90" s="322" t="s">
        <v>2074</v>
      </c>
      <c r="I90" s="322" t="s">
        <v>2075</v>
      </c>
      <c r="J90" s="322"/>
      <c r="K90" s="322" t="s">
        <v>864</v>
      </c>
      <c r="L90" s="322" t="s">
        <v>2076</v>
      </c>
      <c r="M90" s="322"/>
      <c r="N90" s="322" t="s">
        <v>2076</v>
      </c>
      <c r="O90" s="322"/>
      <c r="P90" s="322"/>
      <c r="Q90" s="322"/>
      <c r="R90" s="322"/>
      <c r="S90" s="330" t="s">
        <v>823</v>
      </c>
      <c r="T90" s="330" t="s">
        <v>823</v>
      </c>
      <c r="U90" s="330" t="s">
        <v>823</v>
      </c>
      <c r="V90" s="322"/>
      <c r="W90" s="322"/>
      <c r="X90" s="322" t="s">
        <v>863</v>
      </c>
      <c r="Y90" s="322"/>
      <c r="Z90" s="322"/>
      <c r="AA90" s="322" t="s">
        <v>864</v>
      </c>
      <c r="AB90" s="322" t="s">
        <v>864</v>
      </c>
      <c r="AC90" s="331" t="s">
        <v>1731</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2077</v>
      </c>
      <c r="D91" s="315"/>
      <c r="E91" s="315"/>
      <c r="F91" s="315"/>
      <c r="G91" s="315"/>
      <c r="H91" s="316" t="s">
        <v>2078</v>
      </c>
      <c r="I91" s="316" t="s">
        <v>2079</v>
      </c>
      <c r="J91" s="316"/>
      <c r="K91" s="316" t="s">
        <v>864</v>
      </c>
      <c r="L91" s="316" t="s">
        <v>2080</v>
      </c>
      <c r="M91" s="316"/>
      <c r="N91" s="316" t="s">
        <v>2080</v>
      </c>
      <c r="O91" s="316"/>
      <c r="P91" s="316"/>
      <c r="Q91" s="316"/>
      <c r="R91" s="316"/>
      <c r="S91" s="343" t="s">
        <v>823</v>
      </c>
      <c r="T91" s="343" t="s">
        <v>823</v>
      </c>
      <c r="U91" s="343" t="s">
        <v>823</v>
      </c>
      <c r="V91" s="316"/>
      <c r="W91" s="316"/>
      <c r="X91" s="316" t="s">
        <v>863</v>
      </c>
      <c r="Y91" s="316"/>
      <c r="Z91" s="316"/>
      <c r="AA91" s="316" t="s">
        <v>864</v>
      </c>
      <c r="AB91" s="316" t="s">
        <v>864</v>
      </c>
      <c r="AC91" s="320" t="s">
        <v>1731</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2081</v>
      </c>
      <c r="D92" s="335"/>
      <c r="E92" s="335"/>
      <c r="F92" s="335"/>
      <c r="G92" s="335"/>
      <c r="H92" s="323" t="s">
        <v>2082</v>
      </c>
      <c r="I92" s="322" t="s">
        <v>2083</v>
      </c>
      <c r="J92" s="322" t="s">
        <v>2084</v>
      </c>
      <c r="K92" s="322" t="s">
        <v>864</v>
      </c>
      <c r="L92" s="322" t="s">
        <v>2085</v>
      </c>
      <c r="M92" s="322"/>
      <c r="N92" s="322" t="s">
        <v>2085</v>
      </c>
      <c r="O92" s="322"/>
      <c r="P92" s="322"/>
      <c r="Q92" s="322"/>
      <c r="R92" s="322"/>
      <c r="S92" s="332" t="s">
        <v>817</v>
      </c>
      <c r="T92" s="332" t="s">
        <v>817</v>
      </c>
      <c r="U92" s="332" t="s">
        <v>817</v>
      </c>
      <c r="V92" s="322"/>
      <c r="W92" s="322"/>
      <c r="X92" s="322" t="s">
        <v>863</v>
      </c>
      <c r="Y92" s="322"/>
      <c r="Z92" s="322"/>
      <c r="AA92" s="322" t="s">
        <v>864</v>
      </c>
      <c r="AB92" s="322" t="s">
        <v>864</v>
      </c>
      <c r="AC92" s="320" t="s">
        <v>1731</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2086</v>
      </c>
      <c r="D93" s="325" t="s">
        <v>2087</v>
      </c>
      <c r="E93" s="325"/>
      <c r="F93" s="325"/>
      <c r="G93" s="325"/>
      <c r="H93" s="316" t="s">
        <v>2088</v>
      </c>
      <c r="I93" s="316" t="s">
        <v>1986</v>
      </c>
      <c r="J93" s="337"/>
      <c r="K93" s="316" t="s">
        <v>864</v>
      </c>
      <c r="L93" s="316" t="s">
        <v>1987</v>
      </c>
      <c r="M93" s="316"/>
      <c r="N93" s="316" t="s">
        <v>1987</v>
      </c>
      <c r="O93" s="316"/>
      <c r="P93" s="316"/>
      <c r="Q93" s="316"/>
      <c r="R93" s="316"/>
      <c r="S93" s="326" t="s">
        <v>817</v>
      </c>
      <c r="T93" s="328" t="s">
        <v>817</v>
      </c>
      <c r="U93" s="328" t="s">
        <v>817</v>
      </c>
      <c r="V93" s="316"/>
      <c r="W93" s="316" t="s">
        <v>864</v>
      </c>
      <c r="X93" s="316" t="s">
        <v>1988</v>
      </c>
      <c r="Y93" s="316"/>
      <c r="Z93" s="316"/>
      <c r="AA93" s="316" t="s">
        <v>864</v>
      </c>
      <c r="AB93" s="316" t="s">
        <v>864</v>
      </c>
      <c r="AC93" s="320" t="s">
        <v>1731</v>
      </c>
      <c r="AD93" s="316"/>
      <c r="AE93" s="316" t="s">
        <v>2089</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2090</v>
      </c>
      <c r="D94" s="321"/>
      <c r="E94" s="321"/>
      <c r="F94" s="321"/>
      <c r="G94" s="321"/>
      <c r="H94" s="322" t="s">
        <v>2091</v>
      </c>
      <c r="I94" s="322" t="s">
        <v>2092</v>
      </c>
      <c r="J94" s="322">
        <v>5</v>
      </c>
      <c r="K94" s="322" t="s">
        <v>864</v>
      </c>
      <c r="L94" s="322" t="s">
        <v>2093</v>
      </c>
      <c r="M94" s="322"/>
      <c r="N94" s="322" t="s">
        <v>2093</v>
      </c>
      <c r="O94" s="322"/>
      <c r="P94" s="322"/>
      <c r="Q94" s="322"/>
      <c r="R94" s="322"/>
      <c r="S94" s="332" t="s">
        <v>817</v>
      </c>
      <c r="T94" s="332" t="s">
        <v>817</v>
      </c>
      <c r="U94" s="332" t="s">
        <v>817</v>
      </c>
      <c r="V94" s="322"/>
      <c r="W94" s="322"/>
      <c r="X94" s="322" t="s">
        <v>863</v>
      </c>
      <c r="Y94" s="322"/>
      <c r="Z94" s="322" t="s">
        <v>2094</v>
      </c>
      <c r="AA94" s="322" t="s">
        <v>864</v>
      </c>
      <c r="AB94" s="322" t="s">
        <v>864</v>
      </c>
      <c r="AC94" s="320" t="s">
        <v>1731</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2095</v>
      </c>
      <c r="C95" s="342"/>
      <c r="D95" s="342"/>
      <c r="E95" s="342"/>
      <c r="F95" s="342"/>
      <c r="G95" s="342"/>
      <c r="H95" s="316" t="s">
        <v>2096</v>
      </c>
      <c r="I95" s="316" t="s">
        <v>2097</v>
      </c>
      <c r="J95" s="337"/>
      <c r="K95" s="316"/>
      <c r="L95" s="316" t="s">
        <v>2098</v>
      </c>
      <c r="M95" s="316"/>
      <c r="N95" s="316" t="s">
        <v>2098</v>
      </c>
      <c r="O95" s="316"/>
      <c r="P95" s="316"/>
      <c r="Q95" s="316"/>
      <c r="R95" s="316"/>
      <c r="S95" s="343" t="s">
        <v>823</v>
      </c>
      <c r="T95" s="316"/>
      <c r="U95" s="349" t="s">
        <v>823</v>
      </c>
      <c r="V95" s="316"/>
      <c r="W95" s="316" t="s">
        <v>864</v>
      </c>
      <c r="X95" s="316" t="s">
        <v>1365</v>
      </c>
      <c r="Y95" s="316"/>
      <c r="Z95" s="316"/>
      <c r="AA95" s="316" t="s">
        <v>864</v>
      </c>
      <c r="AB95" s="316" t="s">
        <v>864</v>
      </c>
      <c r="AC95" s="331" t="s">
        <v>1731</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2099</v>
      </c>
      <c r="D96" s="350"/>
      <c r="E96" s="350"/>
      <c r="F96" s="350"/>
      <c r="G96" s="350"/>
      <c r="H96" s="322" t="s">
        <v>2100</v>
      </c>
      <c r="I96" s="322" t="s">
        <v>2101</v>
      </c>
      <c r="J96" s="329"/>
      <c r="K96" s="322" t="s">
        <v>864</v>
      </c>
      <c r="L96" s="322" t="s">
        <v>2102</v>
      </c>
      <c r="M96" s="322"/>
      <c r="N96" s="322" t="s">
        <v>2102</v>
      </c>
      <c r="O96" s="322"/>
      <c r="P96" s="322"/>
      <c r="Q96" s="322"/>
      <c r="R96" s="322"/>
      <c r="S96" s="324" t="s">
        <v>820</v>
      </c>
      <c r="T96" s="322"/>
      <c r="U96" s="351" t="s">
        <v>820</v>
      </c>
      <c r="V96" s="322"/>
      <c r="W96" s="322" t="s">
        <v>864</v>
      </c>
      <c r="X96" s="322" t="s">
        <v>2103</v>
      </c>
      <c r="Y96" s="322"/>
      <c r="Z96" s="322"/>
      <c r="AA96" s="322" t="s">
        <v>864</v>
      </c>
      <c r="AB96" s="322" t="s">
        <v>864</v>
      </c>
      <c r="AC96" s="320" t="s">
        <v>1731</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2104</v>
      </c>
      <c r="E97" s="353"/>
      <c r="F97" s="352"/>
      <c r="G97" s="352"/>
      <c r="H97" s="316" t="s">
        <v>2105</v>
      </c>
      <c r="I97" s="316" t="s">
        <v>2106</v>
      </c>
      <c r="J97" s="316" t="s">
        <v>2107</v>
      </c>
      <c r="K97" s="316"/>
      <c r="L97" s="316" t="s">
        <v>2108</v>
      </c>
      <c r="M97" s="316"/>
      <c r="N97" s="316" t="s">
        <v>2108</v>
      </c>
      <c r="O97" s="316"/>
      <c r="P97" s="316"/>
      <c r="Q97" s="316"/>
      <c r="R97" s="316"/>
      <c r="S97" s="316" t="s">
        <v>893</v>
      </c>
      <c r="T97" s="316"/>
      <c r="U97" s="354" t="s">
        <v>893</v>
      </c>
      <c r="V97" s="316"/>
      <c r="W97" s="316"/>
      <c r="X97" s="316" t="s">
        <v>863</v>
      </c>
      <c r="Y97" s="316"/>
      <c r="Z97" s="316" t="s">
        <v>2109</v>
      </c>
      <c r="AA97" s="316" t="s">
        <v>864</v>
      </c>
      <c r="AB97" s="316" t="s">
        <v>864</v>
      </c>
      <c r="AC97" s="320" t="s">
        <v>1731</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2110</v>
      </c>
      <c r="E98" s="344"/>
      <c r="F98" s="344"/>
      <c r="G98" s="344"/>
      <c r="H98" s="322" t="s">
        <v>2111</v>
      </c>
      <c r="I98" s="322" t="s">
        <v>2112</v>
      </c>
      <c r="J98" s="322"/>
      <c r="K98" s="322"/>
      <c r="L98" s="322" t="s">
        <v>2113</v>
      </c>
      <c r="M98" s="322"/>
      <c r="N98" s="322" t="s">
        <v>2113</v>
      </c>
      <c r="O98" s="322"/>
      <c r="P98" s="322"/>
      <c r="Q98" s="322"/>
      <c r="R98" s="322"/>
      <c r="S98" s="330" t="s">
        <v>823</v>
      </c>
      <c r="T98" s="340"/>
      <c r="U98" s="355" t="s">
        <v>823</v>
      </c>
      <c r="V98" s="322"/>
      <c r="W98" s="322"/>
      <c r="X98" s="322" t="s">
        <v>863</v>
      </c>
      <c r="Y98" s="322"/>
      <c r="Z98" s="322" t="s">
        <v>2114</v>
      </c>
      <c r="AA98" s="322" t="s">
        <v>864</v>
      </c>
      <c r="AB98" s="322" t="s">
        <v>864</v>
      </c>
      <c r="AC98" s="320" t="s">
        <v>1731</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2115</v>
      </c>
      <c r="E99" s="341"/>
      <c r="F99" s="341"/>
      <c r="G99" s="341"/>
      <c r="H99" s="316" t="s">
        <v>2116</v>
      </c>
      <c r="I99" s="316" t="s">
        <v>2117</v>
      </c>
      <c r="J99" s="316"/>
      <c r="K99" s="316"/>
      <c r="L99" s="316" t="s">
        <v>2118</v>
      </c>
      <c r="M99" s="316"/>
      <c r="N99" s="316" t="s">
        <v>2118</v>
      </c>
      <c r="O99" s="316"/>
      <c r="P99" s="316"/>
      <c r="Q99" s="316"/>
      <c r="R99" s="316"/>
      <c r="S99" s="343" t="s">
        <v>823</v>
      </c>
      <c r="T99" s="316"/>
      <c r="U99" s="349" t="s">
        <v>823</v>
      </c>
      <c r="V99" s="316"/>
      <c r="W99" s="316"/>
      <c r="X99" s="316" t="s">
        <v>863</v>
      </c>
      <c r="Y99" s="316"/>
      <c r="Z99" s="316"/>
      <c r="AA99" s="316" t="s">
        <v>864</v>
      </c>
      <c r="AB99" s="316" t="s">
        <v>864</v>
      </c>
      <c r="AC99" s="320" t="s">
        <v>1731</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2119</v>
      </c>
      <c r="D100" s="350"/>
      <c r="E100" s="350"/>
      <c r="F100" s="350"/>
      <c r="G100" s="350"/>
      <c r="H100" s="322" t="s">
        <v>2120</v>
      </c>
      <c r="I100" s="322" t="s">
        <v>2121</v>
      </c>
      <c r="J100" s="322" t="s">
        <v>2071</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2122</v>
      </c>
      <c r="AA100" s="322" t="s">
        <v>864</v>
      </c>
      <c r="AB100" s="322" t="s">
        <v>864</v>
      </c>
      <c r="AC100" s="331" t="s">
        <v>1731</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2046</v>
      </c>
      <c r="D101" s="353"/>
      <c r="E101" s="352"/>
      <c r="F101" s="352"/>
      <c r="G101" s="352"/>
      <c r="H101" s="316" t="s">
        <v>2123</v>
      </c>
      <c r="I101" s="316" t="s">
        <v>2124</v>
      </c>
      <c r="J101" s="316" t="s">
        <v>2049</v>
      </c>
      <c r="K101" s="316" t="s">
        <v>864</v>
      </c>
      <c r="L101" s="316" t="s">
        <v>1798</v>
      </c>
      <c r="M101" s="316"/>
      <c r="N101" s="316" t="s">
        <v>1798</v>
      </c>
      <c r="O101" s="316"/>
      <c r="P101" s="316"/>
      <c r="Q101" s="316"/>
      <c r="R101" s="316"/>
      <c r="S101" s="326" t="s">
        <v>817</v>
      </c>
      <c r="T101" s="316"/>
      <c r="U101" s="357" t="s">
        <v>817</v>
      </c>
      <c r="V101" s="316"/>
      <c r="W101" s="316"/>
      <c r="X101" s="316" t="s">
        <v>863</v>
      </c>
      <c r="Y101" s="316"/>
      <c r="Z101" s="316"/>
      <c r="AA101" s="316" t="s">
        <v>864</v>
      </c>
      <c r="AB101" s="316" t="s">
        <v>864</v>
      </c>
      <c r="AC101" s="320" t="s">
        <v>1731</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2125</v>
      </c>
      <c r="D102" s="350"/>
      <c r="E102" s="350"/>
      <c r="F102" s="350"/>
      <c r="G102" s="350"/>
      <c r="H102" s="322" t="s">
        <v>2126</v>
      </c>
      <c r="I102" s="322" t="s">
        <v>2127</v>
      </c>
      <c r="J102" s="322" t="s">
        <v>2128</v>
      </c>
      <c r="K102" s="322" t="s">
        <v>864</v>
      </c>
      <c r="L102" s="322" t="s">
        <v>1807</v>
      </c>
      <c r="M102" s="322"/>
      <c r="N102" s="322" t="s">
        <v>1807</v>
      </c>
      <c r="O102" s="322"/>
      <c r="P102" s="322"/>
      <c r="Q102" s="322"/>
      <c r="R102" s="322"/>
      <c r="S102" s="332" t="s">
        <v>817</v>
      </c>
      <c r="T102" s="322"/>
      <c r="U102" s="356" t="s">
        <v>817</v>
      </c>
      <c r="V102" s="322"/>
      <c r="W102" s="322"/>
      <c r="X102" s="322" t="s">
        <v>863</v>
      </c>
      <c r="Y102" s="322"/>
      <c r="Z102" s="322"/>
      <c r="AA102" s="322" t="s">
        <v>864</v>
      </c>
      <c r="AB102" s="322" t="s">
        <v>864</v>
      </c>
      <c r="AC102" s="320" t="s">
        <v>1731</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2129</v>
      </c>
      <c r="D103" s="352"/>
      <c r="E103" s="352"/>
      <c r="F103" s="352"/>
      <c r="G103" s="352"/>
      <c r="H103" s="316" t="s">
        <v>2130</v>
      </c>
      <c r="I103" s="316"/>
      <c r="J103" s="316"/>
      <c r="K103" s="316" t="s">
        <v>864</v>
      </c>
      <c r="L103" s="316" t="s">
        <v>1791</v>
      </c>
      <c r="M103" s="316"/>
      <c r="N103" s="316" t="s">
        <v>1791</v>
      </c>
      <c r="O103" s="316"/>
      <c r="P103" s="316"/>
      <c r="Q103" s="316"/>
      <c r="R103" s="316"/>
      <c r="S103" s="326" t="s">
        <v>817</v>
      </c>
      <c r="T103" s="348"/>
      <c r="U103" s="357" t="s">
        <v>817</v>
      </c>
      <c r="V103" s="316"/>
      <c r="W103" s="316"/>
      <c r="X103" s="316" t="s">
        <v>863</v>
      </c>
      <c r="Y103" s="316"/>
      <c r="Z103" s="316"/>
      <c r="AA103" s="316" t="s">
        <v>864</v>
      </c>
      <c r="AB103" s="316" t="s">
        <v>864</v>
      </c>
      <c r="AC103" s="320" t="s">
        <v>1731</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2131</v>
      </c>
      <c r="D104" s="350"/>
      <c r="E104" s="350"/>
      <c r="F104" s="350"/>
      <c r="G104" s="350"/>
      <c r="H104" s="322" t="s">
        <v>2132</v>
      </c>
      <c r="I104" s="322" t="s">
        <v>2133</v>
      </c>
      <c r="J104" s="329"/>
      <c r="K104" s="322" t="s">
        <v>864</v>
      </c>
      <c r="L104" s="322" t="s">
        <v>2134</v>
      </c>
      <c r="M104" s="322"/>
      <c r="N104" s="322" t="s">
        <v>2134</v>
      </c>
      <c r="O104" s="322"/>
      <c r="P104" s="322"/>
      <c r="Q104" s="322"/>
      <c r="R104" s="322"/>
      <c r="S104" s="330" t="s">
        <v>823</v>
      </c>
      <c r="T104" s="322"/>
      <c r="U104" s="355" t="s">
        <v>823</v>
      </c>
      <c r="V104" s="322"/>
      <c r="W104" s="322" t="s">
        <v>864</v>
      </c>
      <c r="X104" s="322" t="s">
        <v>2135</v>
      </c>
      <c r="Y104" s="322"/>
      <c r="Z104" s="322"/>
      <c r="AA104" s="322" t="s">
        <v>864</v>
      </c>
      <c r="AB104" s="322" t="s">
        <v>864</v>
      </c>
      <c r="AC104" s="320" t="s">
        <v>1731</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2136</v>
      </c>
      <c r="E105" s="353"/>
      <c r="F105" s="352"/>
      <c r="G105" s="352"/>
      <c r="H105" s="316" t="s">
        <v>2137</v>
      </c>
      <c r="I105" s="316" t="s">
        <v>2138</v>
      </c>
      <c r="J105" s="316" t="s">
        <v>2139</v>
      </c>
      <c r="K105" s="316" t="s">
        <v>864</v>
      </c>
      <c r="L105" s="316" t="s">
        <v>1932</v>
      </c>
      <c r="M105" s="316"/>
      <c r="N105" s="316" t="s">
        <v>1932</v>
      </c>
      <c r="O105" s="316"/>
      <c r="P105" s="316"/>
      <c r="Q105" s="316"/>
      <c r="R105" s="316"/>
      <c r="S105" s="326" t="s">
        <v>817</v>
      </c>
      <c r="T105" s="316"/>
      <c r="U105" s="357" t="s">
        <v>817</v>
      </c>
      <c r="V105" s="316"/>
      <c r="W105" s="316"/>
      <c r="X105" s="316" t="s">
        <v>879</v>
      </c>
      <c r="Y105" s="316"/>
      <c r="Z105" s="316"/>
      <c r="AA105" s="316" t="s">
        <v>864</v>
      </c>
      <c r="AB105" s="316" t="s">
        <v>864</v>
      </c>
      <c r="AC105" s="331" t="s">
        <v>1731</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1858</v>
      </c>
      <c r="E106" s="350"/>
      <c r="F106" s="350"/>
      <c r="G106" s="350"/>
      <c r="H106" s="322" t="s">
        <v>2140</v>
      </c>
      <c r="I106" s="322" t="s">
        <v>2141</v>
      </c>
      <c r="J106" s="322" t="s">
        <v>2142</v>
      </c>
      <c r="K106" s="322" t="s">
        <v>864</v>
      </c>
      <c r="L106" s="322" t="s">
        <v>1819</v>
      </c>
      <c r="M106" s="322"/>
      <c r="N106" s="322" t="s">
        <v>1819</v>
      </c>
      <c r="O106" s="322"/>
      <c r="P106" s="322"/>
      <c r="Q106" s="322"/>
      <c r="R106" s="322"/>
      <c r="S106" s="324" t="s">
        <v>820</v>
      </c>
      <c r="T106" s="322"/>
      <c r="U106" s="351" t="s">
        <v>820</v>
      </c>
      <c r="V106" s="322"/>
      <c r="W106" s="322"/>
      <c r="X106" s="322" t="s">
        <v>863</v>
      </c>
      <c r="Y106" s="322"/>
      <c r="Z106" s="322" t="s">
        <v>2143</v>
      </c>
      <c r="AA106" s="322" t="s">
        <v>864</v>
      </c>
      <c r="AB106" s="322" t="s">
        <v>864</v>
      </c>
      <c r="AC106" s="320" t="s">
        <v>1731</v>
      </c>
      <c r="AD106" s="322"/>
      <c r="AE106" s="322"/>
      <c r="AF106" s="322"/>
      <c r="AG106" s="322"/>
      <c r="AH106" s="322">
        <v>1</v>
      </c>
      <c r="AI106" s="324" t="s">
        <v>820</v>
      </c>
      <c r="AJ106" s="514" t="s">
        <v>2144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1812</v>
      </c>
      <c r="E107" s="352"/>
      <c r="F107" s="352"/>
      <c r="G107" s="352"/>
      <c r="H107" s="316" t="s">
        <v>2145</v>
      </c>
      <c r="I107" s="316"/>
      <c r="J107" s="316" t="s">
        <v>2146</v>
      </c>
      <c r="K107" s="316" t="s">
        <v>864</v>
      </c>
      <c r="L107" s="316" t="s">
        <v>1791</v>
      </c>
      <c r="M107" s="316"/>
      <c r="N107" s="316" t="s">
        <v>1791</v>
      </c>
      <c r="O107" s="316"/>
      <c r="P107" s="316"/>
      <c r="Q107" s="316"/>
      <c r="R107" s="316"/>
      <c r="S107" s="326" t="s">
        <v>817</v>
      </c>
      <c r="T107" s="316"/>
      <c r="U107" s="357" t="s">
        <v>817</v>
      </c>
      <c r="V107" s="316"/>
      <c r="W107" s="316"/>
      <c r="X107" s="316" t="s">
        <v>863</v>
      </c>
      <c r="Y107" s="316"/>
      <c r="Z107" s="316"/>
      <c r="AA107" s="316" t="s">
        <v>864</v>
      </c>
      <c r="AB107" s="316" t="s">
        <v>864</v>
      </c>
      <c r="AC107" s="320" t="s">
        <v>1731</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2147</v>
      </c>
      <c r="E108" s="350"/>
      <c r="F108" s="350"/>
      <c r="G108" s="350"/>
      <c r="H108" s="322" t="s">
        <v>2148</v>
      </c>
      <c r="I108" s="322" t="s">
        <v>2149</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1731</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2150</v>
      </c>
      <c r="E109" s="353" t="s">
        <v>2087</v>
      </c>
      <c r="F109" s="352"/>
      <c r="G109" s="352"/>
      <c r="H109" s="316" t="s">
        <v>2151</v>
      </c>
      <c r="I109" s="316" t="s">
        <v>2152</v>
      </c>
      <c r="J109" s="337"/>
      <c r="K109" s="316" t="s">
        <v>864</v>
      </c>
      <c r="L109" s="316" t="s">
        <v>1987</v>
      </c>
      <c r="M109" s="316"/>
      <c r="N109" s="316" t="s">
        <v>1987</v>
      </c>
      <c r="O109" s="316"/>
      <c r="P109" s="316"/>
      <c r="Q109" s="316"/>
      <c r="R109" s="316"/>
      <c r="S109" s="343" t="s">
        <v>823</v>
      </c>
      <c r="T109" s="316"/>
      <c r="U109" s="349" t="s">
        <v>823</v>
      </c>
      <c r="V109" s="316"/>
      <c r="W109" s="316" t="s">
        <v>864</v>
      </c>
      <c r="X109" s="316" t="s">
        <v>1988</v>
      </c>
      <c r="Y109" s="316"/>
      <c r="Z109" s="316"/>
      <c r="AA109" s="316" t="s">
        <v>864</v>
      </c>
      <c r="AB109" s="316" t="s">
        <v>864</v>
      </c>
      <c r="AC109" s="320" t="s">
        <v>1731</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2153</v>
      </c>
      <c r="D110" s="344"/>
      <c r="E110" s="344"/>
      <c r="F110" s="344"/>
      <c r="G110" s="344"/>
      <c r="H110" s="322" t="s">
        <v>2154</v>
      </c>
      <c r="I110" s="322" t="s">
        <v>2155</v>
      </c>
      <c r="J110" s="322">
        <v>1</v>
      </c>
      <c r="K110" s="322"/>
      <c r="L110" s="322" t="s">
        <v>2156</v>
      </c>
      <c r="M110" s="322"/>
      <c r="N110" s="322" t="s">
        <v>2156</v>
      </c>
      <c r="O110" s="322"/>
      <c r="P110" s="322"/>
      <c r="Q110" s="322"/>
      <c r="R110" s="322"/>
      <c r="S110" s="332" t="s">
        <v>817</v>
      </c>
      <c r="T110" s="322"/>
      <c r="U110" s="356" t="s">
        <v>817</v>
      </c>
      <c r="V110" s="322"/>
      <c r="W110" s="322"/>
      <c r="X110" s="322" t="s">
        <v>1092</v>
      </c>
      <c r="Y110" s="322"/>
      <c r="Z110" s="322"/>
      <c r="AA110" s="322" t="s">
        <v>864</v>
      </c>
      <c r="AB110" s="322" t="s">
        <v>864</v>
      </c>
      <c r="AC110" s="331" t="s">
        <v>1731</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2157</v>
      </c>
      <c r="D111" s="345"/>
      <c r="E111" s="341"/>
      <c r="F111" s="341"/>
      <c r="G111" s="341"/>
      <c r="H111" s="316" t="s">
        <v>2158</v>
      </c>
      <c r="I111" s="316" t="s">
        <v>2159</v>
      </c>
      <c r="J111" s="316"/>
      <c r="K111" s="316"/>
      <c r="L111" s="316" t="s">
        <v>2160</v>
      </c>
      <c r="M111" s="316"/>
      <c r="N111" s="316" t="s">
        <v>2160</v>
      </c>
      <c r="O111" s="316"/>
      <c r="P111" s="316"/>
      <c r="Q111" s="316"/>
      <c r="R111" s="316"/>
      <c r="S111" s="326" t="s">
        <v>817</v>
      </c>
      <c r="T111" s="316"/>
      <c r="U111" s="357" t="s">
        <v>817</v>
      </c>
      <c r="V111" s="316"/>
      <c r="W111" s="316"/>
      <c r="X111" s="316" t="s">
        <v>863</v>
      </c>
      <c r="Y111" s="316"/>
      <c r="Z111" s="316" t="s">
        <v>2161</v>
      </c>
      <c r="AA111" s="316" t="s">
        <v>864</v>
      </c>
      <c r="AB111" s="316" t="s">
        <v>864</v>
      </c>
      <c r="AC111" s="320" t="s">
        <v>1731</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2162</v>
      </c>
      <c r="D112" s="350"/>
      <c r="E112" s="350"/>
      <c r="F112" s="350"/>
      <c r="G112" s="350"/>
      <c r="H112" s="322" t="s">
        <v>2163</v>
      </c>
      <c r="I112" s="322" t="s">
        <v>2164</v>
      </c>
      <c r="J112" s="322" t="s">
        <v>2165</v>
      </c>
      <c r="K112" s="322" t="s">
        <v>864</v>
      </c>
      <c r="L112" s="322" t="s">
        <v>1901</v>
      </c>
      <c r="M112" s="322"/>
      <c r="N112" s="322" t="s">
        <v>1901</v>
      </c>
      <c r="O112" s="322"/>
      <c r="P112" s="322"/>
      <c r="Q112" s="322"/>
      <c r="R112" s="322"/>
      <c r="S112" s="332" t="s">
        <v>817</v>
      </c>
      <c r="T112" s="322"/>
      <c r="U112" s="356" t="s">
        <v>817</v>
      </c>
      <c r="V112" s="322"/>
      <c r="W112" s="322"/>
      <c r="X112" s="322" t="s">
        <v>863</v>
      </c>
      <c r="Y112" s="322"/>
      <c r="Z112" s="322" t="s">
        <v>2166</v>
      </c>
      <c r="AA112" s="322" t="s">
        <v>864</v>
      </c>
      <c r="AB112" s="322" t="s">
        <v>864</v>
      </c>
      <c r="AC112" s="320" t="s">
        <v>1731</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2167</v>
      </c>
      <c r="D113" s="341"/>
      <c r="E113" s="341"/>
      <c r="F113" s="341"/>
      <c r="G113" s="341"/>
      <c r="H113" s="316" t="s">
        <v>2168</v>
      </c>
      <c r="I113" s="316" t="s">
        <v>2169</v>
      </c>
      <c r="J113" s="316" t="s">
        <v>1282</v>
      </c>
      <c r="K113" s="316"/>
      <c r="L113" s="316" t="s">
        <v>2170</v>
      </c>
      <c r="M113" s="316"/>
      <c r="N113" s="316" t="s">
        <v>2170</v>
      </c>
      <c r="O113" s="316"/>
      <c r="P113" s="316"/>
      <c r="Q113" s="316"/>
      <c r="R113" s="316"/>
      <c r="S113" s="326" t="s">
        <v>817</v>
      </c>
      <c r="T113" s="348"/>
      <c r="U113" s="357" t="s">
        <v>817</v>
      </c>
      <c r="V113" s="316"/>
      <c r="W113" s="316"/>
      <c r="X113" s="316" t="s">
        <v>863</v>
      </c>
      <c r="Y113" s="316"/>
      <c r="Z113" s="316"/>
      <c r="AA113" s="316" t="s">
        <v>864</v>
      </c>
      <c r="AB113" s="316" t="s">
        <v>864</v>
      </c>
      <c r="AC113" s="320" t="s">
        <v>1731</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2171</v>
      </c>
      <c r="D114" s="346"/>
      <c r="E114" s="346"/>
      <c r="F114" s="346"/>
      <c r="G114" s="346"/>
      <c r="H114" s="322" t="s">
        <v>2172</v>
      </c>
      <c r="I114" s="322" t="s">
        <v>2173</v>
      </c>
      <c r="J114" s="329"/>
      <c r="K114" s="322" t="s">
        <v>864</v>
      </c>
      <c r="L114" s="322" t="s">
        <v>2174</v>
      </c>
      <c r="M114" s="322"/>
      <c r="N114" s="322" t="s">
        <v>2174</v>
      </c>
      <c r="O114" s="322"/>
      <c r="P114" s="322"/>
      <c r="Q114" s="322"/>
      <c r="R114" s="322"/>
      <c r="S114" s="330" t="s">
        <v>823</v>
      </c>
      <c r="T114" s="322"/>
      <c r="U114" s="355" t="s">
        <v>823</v>
      </c>
      <c r="V114" s="322"/>
      <c r="W114" s="322" t="s">
        <v>864</v>
      </c>
      <c r="X114" s="322" t="s">
        <v>1264</v>
      </c>
      <c r="Y114" s="322"/>
      <c r="Z114" s="322"/>
      <c r="AA114" s="322" t="s">
        <v>864</v>
      </c>
      <c r="AB114" s="322" t="s">
        <v>864</v>
      </c>
      <c r="AC114" s="320" t="s">
        <v>1731</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1673</v>
      </c>
      <c r="E115" s="341"/>
      <c r="F115" s="341"/>
      <c r="G115" s="341"/>
      <c r="H115" s="316" t="s">
        <v>2175</v>
      </c>
      <c r="I115" s="316" t="s">
        <v>2176</v>
      </c>
      <c r="J115" s="316" t="s">
        <v>1268</v>
      </c>
      <c r="K115" s="316" t="s">
        <v>864</v>
      </c>
      <c r="L115" s="316" t="s">
        <v>1819</v>
      </c>
      <c r="M115" s="316"/>
      <c r="N115" s="316" t="s">
        <v>1819</v>
      </c>
      <c r="O115" s="316"/>
      <c r="P115" s="316"/>
      <c r="Q115" s="316"/>
      <c r="R115" s="316"/>
      <c r="S115" s="319" t="s">
        <v>820</v>
      </c>
      <c r="T115" s="316"/>
      <c r="U115" s="358" t="s">
        <v>820</v>
      </c>
      <c r="V115" s="316"/>
      <c r="W115" s="316"/>
      <c r="X115" s="316" t="s">
        <v>863</v>
      </c>
      <c r="Y115" s="316"/>
      <c r="Z115" s="316" t="s">
        <v>1269</v>
      </c>
      <c r="AA115" s="316" t="s">
        <v>864</v>
      </c>
      <c r="AB115" s="316" t="s">
        <v>864</v>
      </c>
      <c r="AC115" s="331" t="s">
        <v>1731</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2177</v>
      </c>
      <c r="E116" s="344"/>
      <c r="F116" s="344"/>
      <c r="G116" s="344"/>
      <c r="H116" s="322" t="s">
        <v>2178</v>
      </c>
      <c r="I116" s="322" t="s">
        <v>2179</v>
      </c>
      <c r="J116" s="375">
        <v>606070707</v>
      </c>
      <c r="K116" s="322" t="s">
        <v>864</v>
      </c>
      <c r="L116" s="322" t="s">
        <v>2180</v>
      </c>
      <c r="M116" s="322"/>
      <c r="N116" s="322" t="s">
        <v>2180</v>
      </c>
      <c r="O116" s="322"/>
      <c r="P116" s="322"/>
      <c r="Q116" s="322"/>
      <c r="R116" s="322"/>
      <c r="S116" s="324" t="s">
        <v>820</v>
      </c>
      <c r="T116" s="322"/>
      <c r="U116" s="351" t="s">
        <v>820</v>
      </c>
      <c r="V116" s="322"/>
      <c r="W116" s="322"/>
      <c r="X116" s="322" t="s">
        <v>863</v>
      </c>
      <c r="Y116" s="322"/>
      <c r="Z116" s="322"/>
      <c r="AA116" s="322" t="s">
        <v>864</v>
      </c>
      <c r="AB116" s="322" t="s">
        <v>864</v>
      </c>
      <c r="AC116" s="320" t="s">
        <v>1731</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1731</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pane="topRight" activeCell="H1" sqref="H1"/>
      <selection pane="bottomLeft" activeCell="A9" sqref="A9"/>
      <selection pane="bottomRight" activeCell="K11" sqref="K1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2181</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2182</v>
      </c>
      <c r="C3" s="142"/>
      <c r="E3" s="157"/>
      <c r="G3" s="128"/>
      <c r="X3" s="128"/>
      <c r="ALR3"/>
    </row>
    <row r="4" spans="1:1006" ht="13.5" customHeight="1">
      <c r="C4" s="128" t="s">
        <v>2183</v>
      </c>
      <c r="G4" s="137"/>
      <c r="X4" s="128"/>
      <c r="ALR4"/>
    </row>
    <row r="5" spans="1:1006" s="149" customFormat="1" ht="13.5" customHeight="1">
      <c r="A5" s="128"/>
      <c r="B5" s="128"/>
      <c r="C5" s="128" t="s">
        <v>2184</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2185</v>
      </c>
      <c r="D6" s="138"/>
      <c r="E6" s="146"/>
      <c r="F6" s="138"/>
      <c r="X6" s="128"/>
      <c r="ALR6"/>
    </row>
    <row r="7" spans="1:1006" ht="13.5" customHeight="1">
      <c r="A7"/>
      <c r="B7"/>
      <c r="C7" s="138"/>
      <c r="D7" s="377"/>
      <c r="E7" s="138"/>
      <c r="F7" s="138"/>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1" t="s">
        <v>2186</v>
      </c>
      <c r="I9" s="316" t="s">
        <v>1612</v>
      </c>
      <c r="J9" s="688"/>
      <c r="K9" s="740" t="s">
        <v>919</v>
      </c>
      <c r="L9" s="741" t="s">
        <v>820</v>
      </c>
      <c r="M9" s="744"/>
      <c r="N9" s="741" t="s">
        <v>863</v>
      </c>
      <c r="O9" s="742"/>
      <c r="P9" s="741"/>
      <c r="Q9" s="745"/>
      <c r="R9" s="745" t="s">
        <v>864</v>
      </c>
      <c r="S9" s="232"/>
      <c r="T9" s="746"/>
      <c r="U9" s="741"/>
      <c r="V9" s="747"/>
      <c r="W9" s="741"/>
      <c r="X9" s="742"/>
    </row>
    <row r="10" spans="1:1006" s="521" customFormat="1" ht="13.5" hidden="1" customHeight="1">
      <c r="A10" s="225">
        <v>2</v>
      </c>
      <c r="B10" s="723" t="s">
        <v>2187</v>
      </c>
      <c r="C10" s="724"/>
      <c r="D10" s="725"/>
      <c r="E10" s="725"/>
      <c r="F10" s="725"/>
      <c r="G10" s="725"/>
      <c r="H10" s="385" t="s">
        <v>2188</v>
      </c>
      <c r="I10" s="726" t="s">
        <v>2189</v>
      </c>
      <c r="J10" s="727"/>
      <c r="K10" s="728" t="s">
        <v>2190</v>
      </c>
      <c r="L10" s="385" t="s">
        <v>820</v>
      </c>
      <c r="M10" s="729"/>
      <c r="N10" s="385" t="s">
        <v>863</v>
      </c>
      <c r="O10" s="730"/>
      <c r="P10" s="385"/>
      <c r="Q10" s="731"/>
      <c r="R10" s="731"/>
      <c r="S10" s="732"/>
      <c r="T10" s="733"/>
      <c r="U10" s="385"/>
      <c r="V10" s="734"/>
      <c r="W10" s="385"/>
      <c r="X10" s="730"/>
    </row>
    <row r="11" spans="1:1006" s="224" customFormat="1" ht="14.25" customHeight="1">
      <c r="A11" s="225">
        <v>3</v>
      </c>
      <c r="B11" s="217" t="s">
        <v>2068</v>
      </c>
      <c r="C11" s="240"/>
      <c r="D11" s="241"/>
      <c r="E11" s="241"/>
      <c r="F11" s="241"/>
      <c r="G11" s="241"/>
      <c r="H11" s="741" t="s">
        <v>2191</v>
      </c>
      <c r="I11" s="740"/>
      <c r="J11" s="740"/>
      <c r="K11" s="740" t="s">
        <v>2192</v>
      </c>
      <c r="L11" s="741" t="s">
        <v>823</v>
      </c>
      <c r="M11" s="744" t="s">
        <v>864</v>
      </c>
      <c r="N11" s="243" t="s">
        <v>1365</v>
      </c>
      <c r="O11" s="742"/>
      <c r="P11" s="741"/>
      <c r="Q11" s="745"/>
      <c r="R11" s="745" t="s">
        <v>864</v>
      </c>
      <c r="S11" s="232"/>
      <c r="T11" s="746"/>
      <c r="U11" s="741"/>
      <c r="V11" s="747"/>
      <c r="W11" s="741"/>
      <c r="X11" s="742"/>
    </row>
    <row r="12" spans="1:1006" s="224" customFormat="1" ht="14.25" customHeight="1">
      <c r="A12" s="225">
        <v>4</v>
      </c>
      <c r="B12" s="217"/>
      <c r="C12" s="743" t="s">
        <v>2193</v>
      </c>
      <c r="D12" s="241"/>
      <c r="E12" s="241"/>
      <c r="F12" s="241"/>
      <c r="G12" s="241"/>
      <c r="H12" s="741" t="s">
        <v>2194</v>
      </c>
      <c r="I12" s="740"/>
      <c r="J12" s="740"/>
      <c r="K12" s="740" t="s">
        <v>2195</v>
      </c>
      <c r="L12" s="741" t="s">
        <v>820</v>
      </c>
      <c r="M12" s="744"/>
      <c r="N12" s="741" t="s">
        <v>879</v>
      </c>
      <c r="O12" s="742"/>
      <c r="P12" s="741" t="s">
        <v>932</v>
      </c>
      <c r="Q12" s="745"/>
      <c r="R12" s="745" t="s">
        <v>864</v>
      </c>
      <c r="S12" s="232"/>
      <c r="T12" s="746"/>
      <c r="U12" s="741"/>
      <c r="V12" s="747"/>
      <c r="W12" s="741"/>
      <c r="X12" s="742"/>
    </row>
    <row r="13" spans="1:1006" s="224" customFormat="1" ht="14.25" hidden="1" customHeight="1">
      <c r="A13" s="225">
        <v>5</v>
      </c>
      <c r="B13" s="217"/>
      <c r="C13" s="743" t="s">
        <v>2196</v>
      </c>
      <c r="D13" s="241"/>
      <c r="E13" s="241"/>
      <c r="F13" s="241"/>
      <c r="G13" s="241"/>
      <c r="H13" s="741"/>
      <c r="I13" s="740"/>
      <c r="J13" s="225"/>
      <c r="K13" s="740"/>
      <c r="L13" s="741"/>
      <c r="M13" s="744"/>
      <c r="N13" s="741"/>
      <c r="O13" s="742"/>
      <c r="P13" s="741"/>
      <c r="Q13" s="745"/>
      <c r="R13" s="745"/>
      <c r="S13" s="232"/>
      <c r="T13" s="746"/>
      <c r="U13" s="741"/>
      <c r="V13" s="747"/>
      <c r="W13" s="741"/>
      <c r="X13" s="742"/>
    </row>
    <row r="14" spans="1:1006" s="158" customFormat="1" ht="13.5" customHeight="1">
      <c r="A14" s="225">
        <v>6</v>
      </c>
      <c r="B14" s="219"/>
      <c r="C14" s="219" t="s">
        <v>2197</v>
      </c>
      <c r="D14" s="219"/>
      <c r="E14" s="219"/>
      <c r="F14" s="219"/>
      <c r="G14" s="219"/>
      <c r="H14" s="263" t="s">
        <v>2198</v>
      </c>
      <c r="I14" s="264" t="s">
        <v>2199</v>
      </c>
      <c r="J14" s="264"/>
      <c r="K14" s="264" t="s">
        <v>2200</v>
      </c>
      <c r="L14" s="263" t="s">
        <v>820</v>
      </c>
      <c r="M14" s="265"/>
      <c r="N14" s="263" t="s">
        <v>863</v>
      </c>
      <c r="O14" s="268"/>
      <c r="P14" s="263"/>
      <c r="Q14" s="260"/>
      <c r="R14" s="260" t="s">
        <v>864</v>
      </c>
      <c r="S14" s="232"/>
      <c r="T14" s="266"/>
      <c r="U14" s="263"/>
      <c r="V14" s="261"/>
      <c r="W14" s="263"/>
      <c r="X14" s="268"/>
    </row>
    <row r="15" spans="1:1006" s="158" customFormat="1" ht="13.5" customHeight="1">
      <c r="A15" s="225">
        <v>7</v>
      </c>
      <c r="B15" s="219"/>
      <c r="C15" s="219" t="s">
        <v>2201</v>
      </c>
      <c r="D15" s="219"/>
      <c r="E15" s="219"/>
      <c r="F15" s="219"/>
      <c r="G15" s="219"/>
      <c r="H15" s="263" t="s">
        <v>2202</v>
      </c>
      <c r="I15" s="219" t="s">
        <v>2203</v>
      </c>
      <c r="J15" s="264"/>
      <c r="K15" s="264" t="s">
        <v>2204</v>
      </c>
      <c r="L15" s="263" t="s">
        <v>817</v>
      </c>
      <c r="M15" s="265"/>
      <c r="N15" s="263" t="s">
        <v>863</v>
      </c>
      <c r="O15" s="268"/>
      <c r="P15" s="263"/>
      <c r="Q15" s="260"/>
      <c r="R15" s="260" t="s">
        <v>864</v>
      </c>
      <c r="S15" s="664"/>
      <c r="T15" s="266"/>
      <c r="U15" s="263"/>
      <c r="V15" s="261"/>
      <c r="W15" s="263"/>
      <c r="X15" s="268"/>
    </row>
    <row r="16" spans="1:1006" s="158" customFormat="1" ht="13.5" customHeight="1">
      <c r="A16" s="225">
        <v>8</v>
      </c>
      <c r="B16" s="219"/>
      <c r="C16" s="219" t="s">
        <v>2205</v>
      </c>
      <c r="D16" s="219"/>
      <c r="E16" s="219"/>
      <c r="F16" s="219"/>
      <c r="G16" s="219"/>
      <c r="H16" s="263" t="s">
        <v>2206</v>
      </c>
      <c r="I16" s="264" t="s">
        <v>1341</v>
      </c>
      <c r="J16" s="264"/>
      <c r="K16" s="264" t="s">
        <v>2207</v>
      </c>
      <c r="L16" s="263" t="s">
        <v>817</v>
      </c>
      <c r="M16" s="265"/>
      <c r="N16" s="263" t="s">
        <v>863</v>
      </c>
      <c r="O16" s="268"/>
      <c r="P16" s="263"/>
      <c r="Q16" s="260"/>
      <c r="R16" s="260" t="s">
        <v>864</v>
      </c>
      <c r="S16" s="664"/>
      <c r="T16" s="266"/>
      <c r="U16" s="263"/>
      <c r="V16" s="261"/>
      <c r="W16" s="263"/>
      <c r="X16" s="268"/>
    </row>
    <row r="17" spans="1:24" s="224" customFormat="1" ht="13.5" customHeight="1">
      <c r="A17" s="225">
        <v>9</v>
      </c>
      <c r="B17" s="217"/>
      <c r="C17" s="241" t="s">
        <v>2208</v>
      </c>
      <c r="D17" s="241"/>
      <c r="E17" s="241"/>
      <c r="F17" s="241"/>
      <c r="G17" s="241"/>
      <c r="H17" s="741" t="s">
        <v>2209</v>
      </c>
      <c r="I17" s="740" t="s">
        <v>2210</v>
      </c>
      <c r="J17" s="740"/>
      <c r="K17" s="740" t="s">
        <v>2211</v>
      </c>
      <c r="L17" s="741" t="s">
        <v>817</v>
      </c>
      <c r="M17" s="744"/>
      <c r="N17" s="741" t="s">
        <v>863</v>
      </c>
      <c r="O17" s="742"/>
      <c r="P17" s="741"/>
      <c r="Q17" s="745"/>
      <c r="R17" s="745" t="s">
        <v>864</v>
      </c>
      <c r="S17" s="232"/>
      <c r="T17" s="746"/>
      <c r="U17" s="741"/>
      <c r="V17" s="747"/>
      <c r="W17" s="741"/>
      <c r="X17" s="742"/>
    </row>
    <row r="18" spans="1:24" s="224" customFormat="1" ht="13.5" customHeight="1">
      <c r="A18" s="225">
        <v>10</v>
      </c>
      <c r="B18" s="217"/>
      <c r="C18" s="241" t="s">
        <v>1704</v>
      </c>
      <c r="D18" s="241"/>
      <c r="E18" s="241"/>
      <c r="F18" s="241"/>
      <c r="G18" s="241"/>
      <c r="H18" s="741" t="s">
        <v>2212</v>
      </c>
      <c r="I18" s="736" t="s">
        <v>2213</v>
      </c>
      <c r="J18" s="740"/>
      <c r="K18" s="740" t="s">
        <v>1712</v>
      </c>
      <c r="L18" s="741" t="s">
        <v>820</v>
      </c>
      <c r="M18" s="744"/>
      <c r="N18" s="741" t="s">
        <v>863</v>
      </c>
      <c r="O18" s="742" t="s">
        <v>864</v>
      </c>
      <c r="P18" s="741" t="s">
        <v>1708</v>
      </c>
      <c r="Q18" s="745"/>
      <c r="R18" s="745" t="s">
        <v>864</v>
      </c>
      <c r="S18" s="232"/>
      <c r="T18" s="746" t="s">
        <v>2214</v>
      </c>
      <c r="U18" s="741"/>
      <c r="V18" s="747"/>
      <c r="W18" s="741"/>
      <c r="X18" s="742"/>
    </row>
    <row r="19" spans="1:24" s="224" customFormat="1" ht="13.5" customHeight="1">
      <c r="A19" s="225">
        <v>11</v>
      </c>
      <c r="B19" s="217"/>
      <c r="C19" s="735" t="s">
        <v>1709</v>
      </c>
      <c r="D19" s="241"/>
      <c r="E19" s="241"/>
      <c r="F19" s="241"/>
      <c r="G19" s="241"/>
      <c r="H19" s="741" t="s">
        <v>2215</v>
      </c>
      <c r="I19" s="740" t="s">
        <v>2216</v>
      </c>
      <c r="J19" s="225"/>
      <c r="K19" s="740" t="s">
        <v>2217</v>
      </c>
      <c r="L19" s="741" t="s">
        <v>817</v>
      </c>
      <c r="M19" s="744"/>
      <c r="N19" s="741" t="s">
        <v>863</v>
      </c>
      <c r="O19" s="742" t="s">
        <v>864</v>
      </c>
      <c r="P19" s="741" t="s">
        <v>1713</v>
      </c>
      <c r="Q19" s="745"/>
      <c r="R19" s="745" t="s">
        <v>864</v>
      </c>
      <c r="S19" s="232"/>
      <c r="T19" s="746" t="s">
        <v>2218</v>
      </c>
      <c r="U19" s="741" t="s">
        <v>2219</v>
      </c>
      <c r="V19" s="747"/>
      <c r="W19" s="741"/>
      <c r="X19" s="742"/>
    </row>
    <row r="20" spans="1:24" s="224" customFormat="1" ht="13.5" customHeight="1">
      <c r="A20" s="225">
        <v>12</v>
      </c>
      <c r="B20" s="217"/>
      <c r="C20" s="743" t="s">
        <v>2220</v>
      </c>
      <c r="D20" s="241"/>
      <c r="E20" s="241"/>
      <c r="F20" s="241"/>
      <c r="G20" s="241"/>
      <c r="H20" s="741" t="s">
        <v>2221</v>
      </c>
      <c r="I20" s="740"/>
      <c r="J20" s="740"/>
      <c r="K20" s="740" t="s">
        <v>2222</v>
      </c>
      <c r="L20" s="741" t="s">
        <v>817</v>
      </c>
      <c r="M20" s="744"/>
      <c r="N20" s="741" t="s">
        <v>863</v>
      </c>
      <c r="O20" s="742"/>
      <c r="P20" s="741"/>
      <c r="Q20" s="745"/>
      <c r="R20" s="745" t="s">
        <v>864</v>
      </c>
      <c r="S20" s="232"/>
      <c r="T20" s="746"/>
      <c r="U20" s="741"/>
      <c r="V20" s="747"/>
      <c r="W20" s="741"/>
      <c r="X20" s="742"/>
    </row>
    <row r="21" spans="1:24" s="224" customFormat="1" ht="13.5" customHeight="1">
      <c r="A21" s="225">
        <v>13</v>
      </c>
      <c r="B21" s="217"/>
      <c r="C21" s="241" t="s">
        <v>1104</v>
      </c>
      <c r="D21" s="241"/>
      <c r="E21" s="241"/>
      <c r="F21" s="241"/>
      <c r="G21" s="241"/>
      <c r="H21" s="263" t="s">
        <v>2223</v>
      </c>
      <c r="I21" s="740" t="s">
        <v>2224</v>
      </c>
      <c r="J21" s="740"/>
      <c r="K21" s="740" t="s">
        <v>871</v>
      </c>
      <c r="L21" s="741" t="s">
        <v>817</v>
      </c>
      <c r="M21" s="744"/>
      <c r="N21" s="741" t="s">
        <v>863</v>
      </c>
      <c r="O21" s="742"/>
      <c r="P21" s="741"/>
      <c r="Q21" s="745"/>
      <c r="R21" s="745" t="s">
        <v>864</v>
      </c>
      <c r="S21" s="232"/>
      <c r="T21" s="746"/>
      <c r="U21" s="741"/>
      <c r="V21" s="747"/>
      <c r="W21" s="741"/>
      <c r="X21" s="742"/>
    </row>
    <row r="22" spans="1:24" s="224" customFormat="1" ht="13.5" hidden="1" customHeight="1">
      <c r="A22" s="225">
        <v>14</v>
      </c>
      <c r="B22" s="217"/>
      <c r="C22" s="735" t="s">
        <v>2225</v>
      </c>
      <c r="D22" s="241"/>
      <c r="E22" s="241"/>
      <c r="F22" s="241"/>
      <c r="G22" s="241"/>
      <c r="H22" s="741"/>
      <c r="I22" s="740"/>
      <c r="J22" s="740"/>
      <c r="K22" s="740" t="s">
        <v>2226</v>
      </c>
      <c r="L22" s="741" t="s">
        <v>817</v>
      </c>
      <c r="M22" s="744"/>
      <c r="N22" s="741" t="s">
        <v>863</v>
      </c>
      <c r="O22" s="742"/>
      <c r="P22" s="741"/>
      <c r="Q22" s="745"/>
      <c r="R22" s="745"/>
      <c r="S22" s="232"/>
      <c r="T22" s="746" t="s">
        <v>2227</v>
      </c>
      <c r="U22" s="741"/>
      <c r="V22" s="747"/>
      <c r="W22" s="741"/>
      <c r="X22" s="742"/>
    </row>
    <row r="23" spans="1:24" s="224" customFormat="1" ht="13.5" customHeight="1">
      <c r="A23" s="225">
        <v>15</v>
      </c>
      <c r="B23" s="217"/>
      <c r="C23" s="241" t="s">
        <v>2228</v>
      </c>
      <c r="D23" s="241"/>
      <c r="E23" s="241"/>
      <c r="F23" s="241"/>
      <c r="G23" s="241"/>
      <c r="H23" s="741" t="s">
        <v>2229</v>
      </c>
      <c r="I23" s="740">
        <v>44109</v>
      </c>
      <c r="J23" s="740"/>
      <c r="K23" s="264" t="s">
        <v>2230</v>
      </c>
      <c r="L23" s="741" t="s">
        <v>817</v>
      </c>
      <c r="M23" s="744"/>
      <c r="N23" s="741" t="s">
        <v>863</v>
      </c>
      <c r="O23" s="742"/>
      <c r="P23" s="741" t="s">
        <v>1116</v>
      </c>
      <c r="Q23" s="745"/>
      <c r="R23" s="745" t="s">
        <v>864</v>
      </c>
      <c r="S23" s="232"/>
      <c r="T23" s="746"/>
      <c r="U23" s="741"/>
      <c r="V23" s="747"/>
      <c r="W23" s="741"/>
      <c r="X23" s="742"/>
    </row>
    <row r="24" spans="1:24" s="224" customFormat="1" ht="13.5" customHeight="1">
      <c r="A24" s="225">
        <v>16</v>
      </c>
      <c r="B24" s="217"/>
      <c r="C24" s="241" t="s">
        <v>2231</v>
      </c>
      <c r="D24" s="241"/>
      <c r="E24" s="241"/>
      <c r="F24" s="241"/>
      <c r="G24" s="241"/>
      <c r="H24" s="741" t="s">
        <v>2231</v>
      </c>
      <c r="I24" s="740"/>
      <c r="J24" s="740"/>
      <c r="K24" s="264" t="s">
        <v>2232</v>
      </c>
      <c r="L24" s="741" t="s">
        <v>817</v>
      </c>
      <c r="M24" s="744"/>
      <c r="N24" s="741" t="s">
        <v>863</v>
      </c>
      <c r="O24" s="742"/>
      <c r="P24" s="741"/>
      <c r="Q24" s="745"/>
      <c r="R24" s="745"/>
      <c r="S24" s="232"/>
      <c r="T24" s="746"/>
      <c r="U24" s="741"/>
      <c r="V24" s="747"/>
      <c r="W24" s="741"/>
      <c r="X24" s="742"/>
    </row>
    <row r="25" spans="1:24" s="224" customFormat="1" ht="13.5" customHeight="1">
      <c r="A25" s="225">
        <v>17</v>
      </c>
      <c r="B25" s="217"/>
      <c r="C25" s="241" t="s">
        <v>2233</v>
      </c>
      <c r="D25" s="241"/>
      <c r="E25" s="241"/>
      <c r="F25" s="241"/>
      <c r="G25" s="241"/>
      <c r="H25" s="741" t="s">
        <v>2233</v>
      </c>
      <c r="I25" s="740"/>
      <c r="J25" s="740"/>
      <c r="K25" s="264" t="s">
        <v>2234</v>
      </c>
      <c r="L25" s="741" t="s">
        <v>817</v>
      </c>
      <c r="M25" s="744"/>
      <c r="N25" s="741" t="s">
        <v>863</v>
      </c>
      <c r="O25" s="742"/>
      <c r="P25" s="741"/>
      <c r="Q25" s="745"/>
      <c r="R25" s="745"/>
      <c r="S25" s="232"/>
      <c r="T25" s="746"/>
      <c r="U25" s="741"/>
      <c r="V25" s="747"/>
      <c r="W25" s="741"/>
      <c r="X25" s="742"/>
    </row>
    <row r="26" spans="1:24" s="224" customFormat="1" ht="13.5" customHeight="1">
      <c r="A26" s="225">
        <v>18</v>
      </c>
      <c r="B26" s="217"/>
      <c r="C26" s="241" t="s">
        <v>2235</v>
      </c>
      <c r="D26" s="241"/>
      <c r="E26" s="241"/>
      <c r="F26" s="241"/>
      <c r="G26" s="241"/>
      <c r="H26" s="741" t="s">
        <v>2236</v>
      </c>
      <c r="I26" s="740"/>
      <c r="J26" s="740"/>
      <c r="K26" s="264" t="s">
        <v>2237</v>
      </c>
      <c r="L26" s="263" t="s">
        <v>817</v>
      </c>
      <c r="M26" s="265" t="s">
        <v>864</v>
      </c>
      <c r="N26" s="739" t="s">
        <v>2237</v>
      </c>
      <c r="O26" s="742"/>
      <c r="P26" s="741"/>
      <c r="Q26" s="745"/>
      <c r="R26" s="745" t="s">
        <v>864</v>
      </c>
      <c r="S26" s="232"/>
      <c r="T26" s="746"/>
      <c r="U26" s="741"/>
      <c r="V26" s="747"/>
      <c r="W26" s="741"/>
      <c r="X26" s="742"/>
    </row>
    <row r="27" spans="1:24" s="224" customFormat="1" ht="13.5" customHeight="1">
      <c r="A27" s="225">
        <v>19</v>
      </c>
      <c r="B27" s="217"/>
      <c r="C27" s="241"/>
      <c r="D27" s="735" t="s">
        <v>1102</v>
      </c>
      <c r="E27" s="241"/>
      <c r="F27" s="241"/>
      <c r="G27" s="241"/>
      <c r="H27" s="741" t="s">
        <v>2238</v>
      </c>
      <c r="I27" s="740"/>
      <c r="J27" s="740"/>
      <c r="K27" s="264" t="s">
        <v>1575</v>
      </c>
      <c r="L27" s="263" t="s">
        <v>817</v>
      </c>
      <c r="M27" s="265"/>
      <c r="N27" s="263" t="s">
        <v>863</v>
      </c>
      <c r="O27" s="742" t="s">
        <v>864</v>
      </c>
      <c r="P27" s="741" t="s">
        <v>1717</v>
      </c>
      <c r="Q27" s="745"/>
      <c r="R27" s="745" t="s">
        <v>864</v>
      </c>
      <c r="S27" s="232"/>
      <c r="T27" s="746" t="s">
        <v>2239</v>
      </c>
      <c r="U27" s="741" t="s">
        <v>2240</v>
      </c>
      <c r="V27" s="747"/>
      <c r="W27" s="741"/>
      <c r="X27" s="742"/>
    </row>
    <row r="28" spans="1:24" s="224" customFormat="1" ht="13.5" customHeight="1">
      <c r="A28" s="225">
        <v>20</v>
      </c>
      <c r="B28" s="217"/>
      <c r="C28" s="241"/>
      <c r="D28" s="241" t="s">
        <v>1104</v>
      </c>
      <c r="E28" s="241"/>
      <c r="F28" s="241"/>
      <c r="G28" s="241"/>
      <c r="H28" s="741" t="s">
        <v>2241</v>
      </c>
      <c r="I28" s="740"/>
      <c r="J28" s="740"/>
      <c r="K28" s="264" t="s">
        <v>871</v>
      </c>
      <c r="L28" s="263" t="s">
        <v>817</v>
      </c>
      <c r="M28" s="265"/>
      <c r="N28" s="263" t="s">
        <v>863</v>
      </c>
      <c r="O28" s="742"/>
      <c r="P28" s="741"/>
      <c r="Q28" s="745"/>
      <c r="R28" s="745" t="s">
        <v>864</v>
      </c>
      <c r="S28" s="232"/>
      <c r="T28" s="746"/>
      <c r="U28" s="741"/>
      <c r="V28" s="747"/>
      <c r="W28" s="741"/>
      <c r="X28" s="742"/>
    </row>
    <row r="29" spans="1:24" s="249" customFormat="1" ht="13.5" customHeight="1">
      <c r="A29" s="225">
        <v>21</v>
      </c>
      <c r="B29" s="218"/>
      <c r="C29" s="743" t="s">
        <v>2242</v>
      </c>
      <c r="D29" s="218"/>
      <c r="E29" s="218"/>
      <c r="F29" s="218"/>
      <c r="G29" s="218"/>
      <c r="H29" s="255"/>
      <c r="I29" s="497"/>
      <c r="J29" s="497"/>
      <c r="K29" s="264" t="s">
        <v>2243</v>
      </c>
      <c r="L29" s="263" t="s">
        <v>823</v>
      </c>
      <c r="M29" s="265" t="s">
        <v>864</v>
      </c>
      <c r="N29" s="739" t="s">
        <v>2243</v>
      </c>
      <c r="O29" s="373"/>
      <c r="P29" s="255"/>
      <c r="Q29" s="374"/>
      <c r="R29" s="374" t="s">
        <v>864</v>
      </c>
      <c r="S29" s="500"/>
      <c r="T29" s="379"/>
      <c r="U29" s="255"/>
      <c r="V29" s="245"/>
      <c r="W29" s="255"/>
      <c r="X29" s="373"/>
    </row>
    <row r="30" spans="1:24" s="224" customFormat="1" ht="13.5" customHeight="1">
      <c r="A30" s="225">
        <v>22</v>
      </c>
      <c r="B30" s="217"/>
      <c r="C30" s="743"/>
      <c r="D30" s="241" t="s">
        <v>2244</v>
      </c>
      <c r="E30" s="241"/>
      <c r="F30" s="241"/>
      <c r="G30" s="241"/>
      <c r="H30" s="741"/>
      <c r="I30" s="740"/>
      <c r="J30" s="740"/>
      <c r="K30" s="264" t="s">
        <v>2195</v>
      </c>
      <c r="L30" s="263" t="s">
        <v>817</v>
      </c>
      <c r="M30" s="265"/>
      <c r="N30" s="263" t="s">
        <v>879</v>
      </c>
      <c r="O30" s="742"/>
      <c r="P30" s="741" t="s">
        <v>932</v>
      </c>
      <c r="Q30" s="745"/>
      <c r="R30" s="745" t="s">
        <v>864</v>
      </c>
      <c r="S30" s="232"/>
      <c r="T30" s="746"/>
      <c r="U30" s="741"/>
      <c r="V30" s="747"/>
      <c r="W30" s="741"/>
      <c r="X30" s="742"/>
    </row>
    <row r="31" spans="1:24" s="224" customFormat="1" ht="13.5" customHeight="1">
      <c r="A31" s="225">
        <v>23</v>
      </c>
      <c r="B31" s="217"/>
      <c r="C31" s="743"/>
      <c r="D31" s="735" t="s">
        <v>2245</v>
      </c>
      <c r="E31" s="241"/>
      <c r="F31" s="241"/>
      <c r="G31" s="241"/>
      <c r="H31" s="741" t="s">
        <v>2246</v>
      </c>
      <c r="I31" s="740"/>
      <c r="J31" s="740"/>
      <c r="K31" s="264" t="s">
        <v>888</v>
      </c>
      <c r="L31" s="263" t="s">
        <v>817</v>
      </c>
      <c r="M31" s="265"/>
      <c r="N31" s="263" t="s">
        <v>863</v>
      </c>
      <c r="O31" s="742" t="s">
        <v>864</v>
      </c>
      <c r="P31" s="741" t="s">
        <v>2247</v>
      </c>
      <c r="Q31" s="745"/>
      <c r="R31" s="745" t="s">
        <v>864</v>
      </c>
      <c r="S31" s="232"/>
      <c r="T31" s="746" t="s">
        <v>2248</v>
      </c>
      <c r="U31" s="741"/>
      <c r="V31" s="747"/>
      <c r="W31" s="741"/>
      <c r="X31" s="742"/>
    </row>
    <row r="32" spans="1:24" s="224" customFormat="1" ht="13.5" customHeight="1">
      <c r="A32" s="225">
        <v>24</v>
      </c>
      <c r="B32" s="217"/>
      <c r="C32" s="743"/>
      <c r="D32" s="735" t="s">
        <v>2249</v>
      </c>
      <c r="E32" s="241"/>
      <c r="F32" s="241"/>
      <c r="G32" s="241"/>
      <c r="H32" s="741" t="s">
        <v>2250</v>
      </c>
      <c r="I32" s="740"/>
      <c r="J32" s="740"/>
      <c r="K32" s="264" t="s">
        <v>2251</v>
      </c>
      <c r="L32" s="263" t="s">
        <v>817</v>
      </c>
      <c r="M32" s="265"/>
      <c r="N32" s="263" t="s">
        <v>863</v>
      </c>
      <c r="O32" s="742" t="s">
        <v>864</v>
      </c>
      <c r="P32" s="741" t="s">
        <v>2252</v>
      </c>
      <c r="Q32" s="745"/>
      <c r="R32" s="745" t="s">
        <v>864</v>
      </c>
      <c r="S32" s="232"/>
      <c r="T32" s="746"/>
      <c r="U32" s="741"/>
      <c r="V32" s="747"/>
      <c r="W32" s="741"/>
      <c r="X32" s="742"/>
    </row>
    <row r="33" spans="1:32" s="249" customFormat="1" ht="13.5" customHeight="1">
      <c r="A33" s="225">
        <v>25</v>
      </c>
      <c r="B33" s="218"/>
      <c r="C33" s="743" t="s">
        <v>2253</v>
      </c>
      <c r="D33" s="218"/>
      <c r="E33" s="218"/>
      <c r="F33" s="218"/>
      <c r="G33" s="218"/>
      <c r="H33" s="255"/>
      <c r="I33" s="497"/>
      <c r="J33" s="497"/>
      <c r="K33" s="264" t="s">
        <v>1169</v>
      </c>
      <c r="L33" s="263" t="s">
        <v>817</v>
      </c>
      <c r="M33" s="265" t="s">
        <v>864</v>
      </c>
      <c r="N33" s="522" t="s">
        <v>1169</v>
      </c>
      <c r="O33" s="373"/>
      <c r="P33" s="255"/>
      <c r="Q33" s="374"/>
      <c r="R33" s="745" t="s">
        <v>864</v>
      </c>
      <c r="S33" s="500"/>
      <c r="T33" s="379"/>
      <c r="U33" s="255"/>
      <c r="V33" s="245"/>
      <c r="W33" s="255"/>
      <c r="X33" s="373"/>
    </row>
    <row r="34" spans="1:32" s="224" customFormat="1" ht="13.5" customHeight="1">
      <c r="A34" s="225">
        <v>26</v>
      </c>
      <c r="B34" s="217"/>
      <c r="C34" s="217"/>
      <c r="D34" s="217" t="s">
        <v>1170</v>
      </c>
      <c r="E34" s="241"/>
      <c r="F34" s="241"/>
      <c r="G34" s="241"/>
      <c r="H34" s="741" t="s">
        <v>1171</v>
      </c>
      <c r="I34" s="740" t="s">
        <v>1172</v>
      </c>
      <c r="J34" s="740"/>
      <c r="K34" s="264" t="s">
        <v>1173</v>
      </c>
      <c r="L34" s="263" t="s">
        <v>820</v>
      </c>
      <c r="M34" s="265"/>
      <c r="N34" s="263" t="s">
        <v>1092</v>
      </c>
      <c r="O34" s="742"/>
      <c r="P34" s="741"/>
      <c r="Q34" s="745"/>
      <c r="R34" s="745" t="s">
        <v>864</v>
      </c>
      <c r="S34" s="232"/>
      <c r="T34" s="746"/>
      <c r="U34" s="741"/>
      <c r="V34" s="747"/>
      <c r="W34" s="741"/>
      <c r="X34" s="742"/>
    </row>
    <row r="35" spans="1:32" s="224" customFormat="1" ht="13.5" customHeight="1">
      <c r="A35" s="225">
        <v>27</v>
      </c>
      <c r="B35" s="217"/>
      <c r="C35" s="217"/>
      <c r="D35" s="217" t="s">
        <v>1176</v>
      </c>
      <c r="E35" s="241"/>
      <c r="F35" s="241"/>
      <c r="G35" s="241"/>
      <c r="H35" s="741" t="s">
        <v>1177</v>
      </c>
      <c r="I35" s="740" t="s">
        <v>1178</v>
      </c>
      <c r="J35" s="740"/>
      <c r="K35" s="740" t="s">
        <v>1179</v>
      </c>
      <c r="L35" s="741" t="s">
        <v>820</v>
      </c>
      <c r="M35" s="744"/>
      <c r="N35" s="741" t="s">
        <v>1092</v>
      </c>
      <c r="O35" s="742"/>
      <c r="P35" s="741"/>
      <c r="Q35" s="745"/>
      <c r="R35" s="745" t="s">
        <v>864</v>
      </c>
      <c r="S35" s="232"/>
      <c r="T35" s="746"/>
      <c r="U35" s="741"/>
      <c r="V35" s="747"/>
      <c r="W35" s="741"/>
      <c r="X35" s="742"/>
    </row>
    <row r="36" spans="1:32" s="224" customFormat="1" ht="13.5" customHeight="1">
      <c r="A36" s="225">
        <v>28</v>
      </c>
      <c r="B36" s="217"/>
      <c r="C36" s="217"/>
      <c r="D36" s="219" t="s">
        <v>1180</v>
      </c>
      <c r="E36" s="241"/>
      <c r="F36" s="241"/>
      <c r="G36" s="241"/>
      <c r="H36" s="741" t="s">
        <v>1181</v>
      </c>
      <c r="I36" s="740">
        <v>120</v>
      </c>
      <c r="J36" s="740"/>
      <c r="K36" s="741" t="s">
        <v>1182</v>
      </c>
      <c r="L36" s="741" t="s">
        <v>817</v>
      </c>
      <c r="M36" s="744"/>
      <c r="N36" s="741" t="s">
        <v>1092</v>
      </c>
      <c r="O36" s="742"/>
      <c r="P36" s="741"/>
      <c r="Q36" s="745"/>
      <c r="R36" s="745" t="s">
        <v>864</v>
      </c>
      <c r="S36" s="232"/>
      <c r="T36" s="746"/>
      <c r="U36" s="741"/>
      <c r="V36" s="747"/>
      <c r="W36" s="741"/>
      <c r="X36" s="742"/>
    </row>
    <row r="37" spans="1:32" s="224" customFormat="1" ht="13.5" customHeight="1">
      <c r="A37" s="225">
        <v>29</v>
      </c>
      <c r="B37" s="217"/>
      <c r="C37" s="217"/>
      <c r="D37" s="241" t="s">
        <v>1184</v>
      </c>
      <c r="E37" s="241"/>
      <c r="F37" s="241"/>
      <c r="G37" s="241"/>
      <c r="H37" s="741" t="s">
        <v>1185</v>
      </c>
      <c r="I37" s="740">
        <v>96</v>
      </c>
      <c r="J37" s="740"/>
      <c r="K37" s="741" t="s">
        <v>1186</v>
      </c>
      <c r="L37" s="741" t="s">
        <v>817</v>
      </c>
      <c r="M37" s="744"/>
      <c r="N37" s="741" t="s">
        <v>1092</v>
      </c>
      <c r="O37" s="742"/>
      <c r="P37" s="741"/>
      <c r="Q37" s="745"/>
      <c r="R37" s="745" t="s">
        <v>864</v>
      </c>
      <c r="S37" s="232"/>
      <c r="T37" s="746"/>
      <c r="U37" s="741"/>
      <c r="V37" s="747"/>
      <c r="W37" s="741"/>
      <c r="X37" s="742"/>
    </row>
    <row r="38" spans="1:32" s="224" customFormat="1" ht="13.5" customHeight="1">
      <c r="A38" s="225">
        <v>30</v>
      </c>
      <c r="B38" s="217"/>
      <c r="C38" s="217"/>
      <c r="D38" s="241" t="s">
        <v>1188</v>
      </c>
      <c r="E38" s="241"/>
      <c r="F38" s="241"/>
      <c r="G38" s="241"/>
      <c r="H38" s="741" t="s">
        <v>1189</v>
      </c>
      <c r="I38" s="740">
        <v>34</v>
      </c>
      <c r="J38" s="740"/>
      <c r="K38" s="741" t="s">
        <v>1190</v>
      </c>
      <c r="L38" s="741" t="s">
        <v>817</v>
      </c>
      <c r="M38" s="744"/>
      <c r="N38" s="741" t="s">
        <v>1092</v>
      </c>
      <c r="O38" s="742"/>
      <c r="P38" s="741"/>
      <c r="Q38" s="745"/>
      <c r="R38" s="745" t="s">
        <v>864</v>
      </c>
      <c r="S38" s="232"/>
      <c r="T38" s="746"/>
      <c r="U38" s="741"/>
      <c r="V38" s="747"/>
      <c r="W38" s="741"/>
      <c r="X38" s="742"/>
    </row>
    <row r="39" spans="1:32" s="224" customFormat="1" ht="13.5" customHeight="1">
      <c r="A39" s="225">
        <v>31</v>
      </c>
      <c r="B39" s="217"/>
      <c r="C39" s="217"/>
      <c r="D39" s="241" t="s">
        <v>1192</v>
      </c>
      <c r="E39" s="241"/>
      <c r="F39" s="241"/>
      <c r="G39" s="241"/>
      <c r="H39" s="741" t="s">
        <v>1193</v>
      </c>
      <c r="I39" s="740" t="s">
        <v>1194</v>
      </c>
      <c r="J39" s="740"/>
      <c r="K39" s="740" t="s">
        <v>1195</v>
      </c>
      <c r="L39" s="741" t="s">
        <v>820</v>
      </c>
      <c r="M39" s="744"/>
      <c r="N39" s="741" t="s">
        <v>863</v>
      </c>
      <c r="O39" s="742" t="s">
        <v>864</v>
      </c>
      <c r="P39" s="741" t="s">
        <v>1657</v>
      </c>
      <c r="Q39" s="745"/>
      <c r="R39" s="745" t="s">
        <v>864</v>
      </c>
      <c r="S39" s="232"/>
      <c r="T39" s="746"/>
      <c r="U39" s="741"/>
      <c r="V39" s="747"/>
      <c r="W39" s="741"/>
      <c r="X39" s="742"/>
    </row>
    <row r="40" spans="1:32" s="224" customFormat="1" ht="13.5" customHeight="1">
      <c r="A40" s="225">
        <v>32</v>
      </c>
      <c r="B40" s="217"/>
      <c r="C40" s="743" t="s">
        <v>1259</v>
      </c>
      <c r="D40" s="241"/>
      <c r="E40" s="241"/>
      <c r="F40" s="241"/>
      <c r="G40" s="241"/>
      <c r="H40" s="741" t="s">
        <v>2254</v>
      </c>
      <c r="I40" s="740"/>
      <c r="J40" s="740"/>
      <c r="K40" s="740" t="s">
        <v>1264</v>
      </c>
      <c r="L40" s="741" t="s">
        <v>817</v>
      </c>
      <c r="M40" s="744" t="s">
        <v>864</v>
      </c>
      <c r="N40" s="741" t="s">
        <v>1264</v>
      </c>
      <c r="O40" s="742"/>
      <c r="P40" s="741"/>
      <c r="Q40" s="745"/>
      <c r="R40" s="745" t="s">
        <v>864</v>
      </c>
      <c r="S40" s="232"/>
      <c r="T40" s="746"/>
      <c r="U40" s="741"/>
      <c r="V40" s="747"/>
      <c r="W40" s="741"/>
      <c r="X40" s="742"/>
    </row>
    <row r="41" spans="1:32" s="224" customFormat="1" ht="13.5" customHeight="1">
      <c r="A41" s="225">
        <v>33</v>
      </c>
      <c r="B41" s="217"/>
      <c r="C41" s="241"/>
      <c r="D41" s="241" t="s">
        <v>2255</v>
      </c>
      <c r="E41" s="241"/>
      <c r="F41" s="241"/>
      <c r="G41" s="241"/>
      <c r="H41" s="741" t="s">
        <v>2256</v>
      </c>
      <c r="I41" s="740" t="s">
        <v>1268</v>
      </c>
      <c r="J41" s="740"/>
      <c r="K41" s="740" t="s">
        <v>970</v>
      </c>
      <c r="L41" s="741" t="s">
        <v>817</v>
      </c>
      <c r="M41" s="744"/>
      <c r="N41" s="741" t="s">
        <v>863</v>
      </c>
      <c r="O41" s="742" t="s">
        <v>864</v>
      </c>
      <c r="P41" s="741" t="s">
        <v>2257</v>
      </c>
      <c r="Q41" s="745"/>
      <c r="R41" s="745" t="s">
        <v>864</v>
      </c>
      <c r="S41" s="232"/>
      <c r="T41" s="746"/>
      <c r="U41" s="741"/>
      <c r="V41" s="747"/>
      <c r="W41" s="741"/>
      <c r="X41" s="742"/>
    </row>
    <row r="42" spans="1:32" s="224" customFormat="1" ht="13.5" customHeight="1">
      <c r="A42" s="225">
        <v>34</v>
      </c>
      <c r="B42" s="217"/>
      <c r="D42" s="224" t="s">
        <v>1675</v>
      </c>
      <c r="F42" s="225"/>
      <c r="G42" s="241"/>
      <c r="H42" s="741" t="s">
        <v>2258</v>
      </c>
      <c r="I42" s="273" t="s">
        <v>1273</v>
      </c>
      <c r="J42" s="273"/>
      <c r="K42" s="740" t="s">
        <v>1013</v>
      </c>
      <c r="L42" s="741" t="s">
        <v>817</v>
      </c>
      <c r="M42" s="744"/>
      <c r="N42" s="741" t="s">
        <v>863</v>
      </c>
      <c r="O42" s="277"/>
      <c r="P42" s="741"/>
      <c r="Q42" s="745"/>
      <c r="R42" s="745" t="s">
        <v>864</v>
      </c>
      <c r="S42" s="232"/>
      <c r="T42" s="746"/>
      <c r="U42" s="741"/>
      <c r="V42" s="747"/>
      <c r="W42" s="741"/>
      <c r="X42" s="742"/>
    </row>
    <row r="43" spans="1:32" s="224" customFormat="1" ht="13.5" customHeight="1">
      <c r="A43" s="225">
        <v>35</v>
      </c>
      <c r="B43" s="217"/>
      <c r="C43" s="743" t="s">
        <v>12</v>
      </c>
      <c r="D43" s="241"/>
      <c r="E43" s="241"/>
      <c r="F43" s="241"/>
      <c r="G43" s="241"/>
      <c r="H43" s="741" t="s">
        <v>2259</v>
      </c>
      <c r="I43" s="740"/>
      <c r="J43" s="740"/>
      <c r="K43" s="740" t="s">
        <v>939</v>
      </c>
      <c r="L43" s="741" t="s">
        <v>823</v>
      </c>
      <c r="M43" s="744"/>
      <c r="N43" s="741" t="s">
        <v>863</v>
      </c>
      <c r="O43" s="742"/>
      <c r="P43" s="741"/>
      <c r="Q43" s="741"/>
      <c r="R43" s="742" t="s">
        <v>864</v>
      </c>
      <c r="S43" s="232"/>
      <c r="T43" s="746"/>
      <c r="U43" s="741"/>
      <c r="V43" s="747"/>
      <c r="W43" s="741"/>
      <c r="X43" s="742"/>
    </row>
    <row r="44" spans="1:32" s="224" customFormat="1" ht="13.5" hidden="1" customHeight="1">
      <c r="A44" s="225">
        <v>36</v>
      </c>
      <c r="B44" s="217"/>
      <c r="C44" s="217" t="s">
        <v>2260</v>
      </c>
      <c r="D44" s="241"/>
      <c r="E44" s="241"/>
      <c r="F44" s="241"/>
      <c r="G44" s="217"/>
      <c r="H44" s="263" t="s">
        <v>2261</v>
      </c>
      <c r="I44" s="740"/>
      <c r="J44" s="740"/>
      <c r="K44" s="263" t="s">
        <v>2262</v>
      </c>
      <c r="L44" s="741" t="s">
        <v>817</v>
      </c>
      <c r="M44" s="742" t="s">
        <v>864</v>
      </c>
      <c r="N44" s="243" t="s">
        <v>1054</v>
      </c>
      <c r="O44" s="280"/>
      <c r="P44" s="741"/>
      <c r="Q44" s="744"/>
      <c r="R44" s="742"/>
      <c r="S44" s="232"/>
      <c r="T44" s="746"/>
      <c r="U44" s="741"/>
      <c r="V44" s="747"/>
      <c r="W44" s="745"/>
      <c r="X44" s="745"/>
      <c r="Y44" s="742"/>
      <c r="AA44" s="746"/>
      <c r="AB44" s="741"/>
      <c r="AC44" s="740"/>
      <c r="AD44" s="741"/>
      <c r="AE44" s="742"/>
      <c r="AF44" s="742"/>
    </row>
    <row r="45" spans="1:32" s="224" customFormat="1" ht="13.5" hidden="1" customHeight="1">
      <c r="A45" s="225">
        <v>37</v>
      </c>
      <c r="B45" s="217"/>
      <c r="C45" s="217"/>
      <c r="D45" s="241" t="s">
        <v>1055</v>
      </c>
      <c r="E45" s="241"/>
      <c r="F45" s="241"/>
      <c r="G45" s="217"/>
      <c r="H45" s="741" t="s">
        <v>1056</v>
      </c>
      <c r="I45" s="740" t="s">
        <v>1057</v>
      </c>
      <c r="J45" s="740"/>
      <c r="K45" s="741" t="s">
        <v>1058</v>
      </c>
      <c r="L45" s="741" t="s">
        <v>817</v>
      </c>
      <c r="M45" s="742"/>
      <c r="N45" s="741" t="s">
        <v>863</v>
      </c>
      <c r="O45" s="742"/>
      <c r="P45" s="741"/>
      <c r="Q45" s="744"/>
      <c r="R45" s="742"/>
      <c r="S45" s="232"/>
      <c r="T45" s="746"/>
      <c r="U45" s="741"/>
      <c r="V45" s="747"/>
      <c r="W45" s="745"/>
      <c r="X45" s="745"/>
      <c r="Y45" s="742"/>
      <c r="AA45" s="746"/>
      <c r="AB45" s="741"/>
      <c r="AC45" s="740"/>
      <c r="AD45" s="741"/>
      <c r="AE45" s="742"/>
      <c r="AF45" s="742"/>
    </row>
    <row r="46" spans="1:32" s="224" customFormat="1" ht="13.5" hidden="1" customHeight="1">
      <c r="A46" s="225">
        <v>38</v>
      </c>
      <c r="B46" s="217"/>
      <c r="C46" s="217"/>
      <c r="D46" s="735" t="s">
        <v>2263</v>
      </c>
      <c r="E46" s="241"/>
      <c r="F46" s="241"/>
      <c r="G46" s="241"/>
      <c r="H46" s="741"/>
      <c r="I46" s="269" t="s">
        <v>2264</v>
      </c>
      <c r="J46" s="269"/>
      <c r="K46" s="740" t="s">
        <v>970</v>
      </c>
      <c r="L46" s="741" t="s">
        <v>817</v>
      </c>
      <c r="M46" s="744"/>
      <c r="N46" s="741" t="s">
        <v>863</v>
      </c>
      <c r="O46" s="268" t="s">
        <v>864</v>
      </c>
      <c r="P46" s="263" t="s">
        <v>1726</v>
      </c>
      <c r="Q46" s="745"/>
      <c r="R46" s="742"/>
      <c r="S46" s="232"/>
      <c r="T46" s="746" t="s">
        <v>2265</v>
      </c>
      <c r="U46" s="741" t="s">
        <v>2266</v>
      </c>
      <c r="V46" s="747"/>
      <c r="W46" s="758"/>
      <c r="X46" s="745"/>
      <c r="Y46" s="742"/>
      <c r="AA46" s="746"/>
      <c r="AB46" s="741"/>
      <c r="AC46" s="740"/>
      <c r="AD46" s="741"/>
      <c r="AE46" s="742"/>
      <c r="AF46" s="742"/>
    </row>
    <row r="47" spans="1:32" s="249" customFormat="1" ht="13.5" hidden="1" customHeight="1">
      <c r="A47" s="225">
        <v>39</v>
      </c>
      <c r="B47" s="217"/>
      <c r="C47" s="217"/>
      <c r="D47" s="241" t="s">
        <v>1059</v>
      </c>
      <c r="E47" s="241"/>
      <c r="F47" s="241"/>
      <c r="G47" s="220"/>
      <c r="H47" s="741" t="s">
        <v>1642</v>
      </c>
      <c r="I47" s="740" t="s">
        <v>1061</v>
      </c>
      <c r="J47" s="740"/>
      <c r="K47" s="741" t="s">
        <v>1062</v>
      </c>
      <c r="L47" s="741" t="s">
        <v>817</v>
      </c>
      <c r="M47" s="742"/>
      <c r="N47" s="741" t="s">
        <v>863</v>
      </c>
      <c r="O47" s="742"/>
      <c r="P47" s="741"/>
      <c r="Q47" s="252"/>
      <c r="R47" s="742"/>
      <c r="S47" s="500"/>
      <c r="T47" s="746"/>
      <c r="U47" s="741"/>
      <c r="V47" s="747"/>
      <c r="W47" s="745"/>
      <c r="X47" s="745"/>
      <c r="Y47" s="742"/>
      <c r="Z47" s="224"/>
      <c r="AA47" s="746"/>
      <c r="AB47" s="741"/>
      <c r="AC47" s="740"/>
      <c r="AD47" s="741"/>
      <c r="AE47" s="742"/>
      <c r="AF47" s="742"/>
    </row>
    <row r="48" spans="1:32" s="224" customFormat="1" ht="13.5" hidden="1" customHeight="1">
      <c r="A48" s="225">
        <v>40</v>
      </c>
      <c r="B48" s="217"/>
      <c r="C48" s="217"/>
      <c r="D48" s="241" t="s">
        <v>1063</v>
      </c>
      <c r="E48" s="241"/>
      <c r="F48" s="241"/>
      <c r="G48" s="217"/>
      <c r="H48" s="263" t="s">
        <v>1064</v>
      </c>
      <c r="I48" s="740" t="s">
        <v>1065</v>
      </c>
      <c r="J48" s="740"/>
      <c r="K48" s="741" t="s">
        <v>871</v>
      </c>
      <c r="L48" s="741" t="s">
        <v>817</v>
      </c>
      <c r="M48" s="742"/>
      <c r="N48" s="741" t="s">
        <v>863</v>
      </c>
      <c r="O48" s="742"/>
      <c r="P48" s="741"/>
      <c r="Q48" s="252"/>
      <c r="R48" s="742"/>
      <c r="S48" s="232"/>
      <c r="T48" s="746"/>
      <c r="U48" s="741"/>
      <c r="V48" s="747"/>
      <c r="W48" s="745"/>
      <c r="X48" s="745"/>
      <c r="Y48" s="742"/>
      <c r="AA48" s="746"/>
      <c r="AB48" s="741"/>
      <c r="AC48" s="740"/>
      <c r="AD48" s="741"/>
      <c r="AE48" s="742"/>
      <c r="AF48" s="742"/>
    </row>
    <row r="49" spans="1:32" s="158" customFormat="1" ht="13.5" hidden="1" customHeight="1">
      <c r="A49" s="225">
        <v>41</v>
      </c>
      <c r="B49" s="217"/>
      <c r="C49" s="219"/>
      <c r="D49" s="241" t="s">
        <v>1068</v>
      </c>
      <c r="E49" s="241"/>
      <c r="F49" s="241"/>
      <c r="G49" s="262"/>
      <c r="H49" s="263" t="s">
        <v>1069</v>
      </c>
      <c r="I49" s="264"/>
      <c r="J49" s="264"/>
      <c r="K49" s="264" t="s">
        <v>1070</v>
      </c>
      <c r="L49" s="263" t="s">
        <v>823</v>
      </c>
      <c r="M49" s="268" t="s">
        <v>864</v>
      </c>
      <c r="N49" s="522" t="s">
        <v>1070</v>
      </c>
      <c r="O49" s="268"/>
      <c r="P49" s="268"/>
      <c r="Q49" s="265"/>
      <c r="R49" s="268"/>
      <c r="S49" s="664"/>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1071</v>
      </c>
      <c r="F50" s="241"/>
      <c r="G50" s="241"/>
      <c r="H50" s="741" t="s">
        <v>1072</v>
      </c>
      <c r="I50" s="749" t="s">
        <v>1073</v>
      </c>
      <c r="J50" s="749"/>
      <c r="K50" s="740" t="s">
        <v>908</v>
      </c>
      <c r="L50" s="741" t="s">
        <v>820</v>
      </c>
      <c r="M50" s="742"/>
      <c r="N50" s="741" t="s">
        <v>863</v>
      </c>
      <c r="O50" s="742" t="s">
        <v>864</v>
      </c>
      <c r="P50" s="740" t="s">
        <v>1643</v>
      </c>
      <c r="Q50" s="744"/>
      <c r="R50" s="742"/>
      <c r="S50" s="232"/>
      <c r="T50" s="746"/>
      <c r="U50" s="741"/>
      <c r="V50" s="747"/>
      <c r="W50" s="374"/>
      <c r="X50" s="260"/>
      <c r="Y50" s="742"/>
      <c r="AA50" s="266"/>
      <c r="AB50" s="741"/>
      <c r="AC50" s="497"/>
      <c r="AD50" s="741"/>
      <c r="AE50" s="742"/>
      <c r="AF50" s="742"/>
    </row>
    <row r="51" spans="1:32" s="224" customFormat="1" ht="13.5" hidden="1" customHeight="1">
      <c r="A51" s="225">
        <v>43</v>
      </c>
      <c r="B51" s="217"/>
      <c r="C51" s="217"/>
      <c r="D51" s="241"/>
      <c r="E51" s="241" t="s">
        <v>1077</v>
      </c>
      <c r="F51" s="241"/>
      <c r="G51" s="241"/>
      <c r="H51" s="741" t="s">
        <v>1078</v>
      </c>
      <c r="I51" s="749" t="s">
        <v>1079</v>
      </c>
      <c r="J51" s="749"/>
      <c r="K51" s="740" t="s">
        <v>1080</v>
      </c>
      <c r="L51" s="741" t="s">
        <v>820</v>
      </c>
      <c r="M51" s="742"/>
      <c r="N51" s="741" t="s">
        <v>863</v>
      </c>
      <c r="O51" s="742"/>
      <c r="P51" s="742"/>
      <c r="Q51" s="744"/>
      <c r="R51" s="742"/>
      <c r="S51" s="232"/>
      <c r="T51" s="746"/>
      <c r="U51" s="741"/>
      <c r="V51" s="747"/>
      <c r="W51" s="374"/>
      <c r="X51" s="260"/>
      <c r="Y51" s="742"/>
      <c r="AA51" s="746"/>
      <c r="AB51" s="741"/>
      <c r="AC51" s="497"/>
      <c r="AD51" s="741"/>
      <c r="AE51" s="742"/>
      <c r="AF51" s="742"/>
    </row>
    <row r="52" spans="1:32" s="224" customFormat="1" ht="13.5" hidden="1" customHeight="1">
      <c r="A52" s="225">
        <v>44</v>
      </c>
      <c r="B52" s="217"/>
      <c r="C52" s="217"/>
      <c r="D52" s="241" t="s">
        <v>1081</v>
      </c>
      <c r="E52" s="241"/>
      <c r="F52" s="241"/>
      <c r="G52" s="221"/>
      <c r="H52" s="741"/>
      <c r="I52" s="740"/>
      <c r="J52" s="740"/>
      <c r="K52" s="740" t="s">
        <v>1082</v>
      </c>
      <c r="L52" s="741" t="s">
        <v>817</v>
      </c>
      <c r="M52" s="742" t="s">
        <v>864</v>
      </c>
      <c r="N52" s="243" t="s">
        <v>1082</v>
      </c>
      <c r="O52" s="742"/>
      <c r="P52" s="741"/>
      <c r="Q52" s="744"/>
      <c r="R52" s="742"/>
      <c r="S52" s="232"/>
      <c r="T52" s="746"/>
      <c r="U52" s="741"/>
      <c r="V52" s="747"/>
      <c r="W52" s="745"/>
      <c r="X52" s="745"/>
      <c r="Y52" s="742"/>
      <c r="AA52" s="746"/>
      <c r="AB52" s="741"/>
      <c r="AC52" s="740"/>
      <c r="AD52" s="741"/>
      <c r="AE52" s="742"/>
      <c r="AF52" s="742"/>
    </row>
    <row r="53" spans="1:32" s="224" customFormat="1" ht="13.5" hidden="1" customHeight="1">
      <c r="A53" s="225">
        <v>45</v>
      </c>
      <c r="B53" s="217"/>
      <c r="C53" s="217"/>
      <c r="D53" s="241"/>
      <c r="E53" s="241" t="s">
        <v>1083</v>
      </c>
      <c r="F53" s="241"/>
      <c r="G53" s="239"/>
      <c r="H53" s="741" t="s">
        <v>1652</v>
      </c>
      <c r="I53" s="740" t="s">
        <v>1085</v>
      </c>
      <c r="J53" s="740"/>
      <c r="K53" s="740" t="s">
        <v>1087</v>
      </c>
      <c r="L53" s="741" t="s">
        <v>820</v>
      </c>
      <c r="M53" s="742"/>
      <c r="N53" s="741" t="s">
        <v>863</v>
      </c>
      <c r="O53" s="742"/>
      <c r="P53" s="741" t="s">
        <v>1088</v>
      </c>
      <c r="Q53" s="744"/>
      <c r="R53" s="742"/>
      <c r="S53" s="232"/>
      <c r="T53" s="746"/>
      <c r="U53" s="741"/>
      <c r="V53" s="747"/>
      <c r="W53" s="745"/>
      <c r="X53" s="745"/>
      <c r="Y53" s="742"/>
      <c r="AA53" s="746"/>
      <c r="AB53" s="741"/>
      <c r="AC53" s="740"/>
      <c r="AD53" s="741"/>
      <c r="AE53" s="742"/>
      <c r="AF53" s="742"/>
    </row>
    <row r="54" spans="1:32" s="254" customFormat="1" ht="13.5" hidden="1" customHeight="1">
      <c r="A54" s="225">
        <v>46</v>
      </c>
      <c r="B54" s="217"/>
      <c r="C54" s="217"/>
      <c r="D54" s="241"/>
      <c r="E54" s="241" t="s">
        <v>1089</v>
      </c>
      <c r="F54" s="241"/>
      <c r="G54" s="221"/>
      <c r="H54" s="741" t="s">
        <v>1090</v>
      </c>
      <c r="I54" s="740" t="s">
        <v>1091</v>
      </c>
      <c r="J54" s="740"/>
      <c r="K54" s="740" t="s">
        <v>1092</v>
      </c>
      <c r="L54" s="741" t="s">
        <v>817</v>
      </c>
      <c r="M54" s="742"/>
      <c r="N54" s="741" t="s">
        <v>863</v>
      </c>
      <c r="O54" s="742"/>
      <c r="P54" s="741"/>
      <c r="Q54" s="744"/>
      <c r="R54" s="742"/>
      <c r="S54" s="668"/>
      <c r="T54" s="746"/>
      <c r="U54" s="741"/>
      <c r="V54" s="747"/>
      <c r="W54" s="745"/>
      <c r="X54" s="745"/>
      <c r="Y54" s="742"/>
      <c r="Z54" s="224"/>
      <c r="AA54" s="746"/>
      <c r="AB54" s="741"/>
      <c r="AC54" s="740"/>
      <c r="AD54" s="741"/>
      <c r="AE54" s="742"/>
      <c r="AF54" s="742"/>
    </row>
    <row r="55" spans="1:32" s="254" customFormat="1" ht="13.5" hidden="1" customHeight="1">
      <c r="A55" s="225">
        <v>47</v>
      </c>
      <c r="B55" s="217"/>
      <c r="C55" s="217"/>
      <c r="D55" s="241"/>
      <c r="E55" s="241" t="s">
        <v>1094</v>
      </c>
      <c r="F55" s="241"/>
      <c r="G55" s="221"/>
      <c r="H55" s="741"/>
      <c r="I55" s="740"/>
      <c r="J55" s="740"/>
      <c r="K55" s="740" t="s">
        <v>1095</v>
      </c>
      <c r="L55" s="741" t="s">
        <v>817</v>
      </c>
      <c r="M55" s="742" t="s">
        <v>864</v>
      </c>
      <c r="N55" s="243" t="s">
        <v>1095</v>
      </c>
      <c r="O55" s="742"/>
      <c r="P55" s="741"/>
      <c r="Q55" s="744"/>
      <c r="R55" s="742"/>
      <c r="S55" s="668"/>
      <c r="T55" s="746"/>
      <c r="U55" s="741"/>
      <c r="V55" s="747"/>
      <c r="W55" s="745"/>
      <c r="X55" s="745"/>
      <c r="Y55" s="742"/>
      <c r="Z55" s="224"/>
      <c r="AA55" s="746"/>
      <c r="AB55" s="741"/>
      <c r="AC55" s="740"/>
      <c r="AD55" s="741"/>
      <c r="AE55" s="742"/>
      <c r="AF55" s="742"/>
    </row>
    <row r="56" spans="1:32" s="254" customFormat="1" ht="13.5" hidden="1" customHeight="1">
      <c r="A56" s="225">
        <v>48</v>
      </c>
      <c r="B56" s="217"/>
      <c r="C56" s="217"/>
      <c r="D56" s="241"/>
      <c r="E56" s="241"/>
      <c r="F56" s="241" t="s">
        <v>1098</v>
      </c>
      <c r="G56" s="241"/>
      <c r="H56" s="741" t="s">
        <v>1099</v>
      </c>
      <c r="I56" s="740" t="s">
        <v>1100</v>
      </c>
      <c r="J56" s="740"/>
      <c r="K56" s="740" t="s">
        <v>1087</v>
      </c>
      <c r="L56" s="741" t="s">
        <v>820</v>
      </c>
      <c r="M56" s="742"/>
      <c r="N56" s="741" t="s">
        <v>863</v>
      </c>
      <c r="O56" s="742"/>
      <c r="P56" s="741" t="s">
        <v>1101</v>
      </c>
      <c r="Q56" s="744"/>
      <c r="R56" s="742"/>
      <c r="S56" s="668"/>
      <c r="T56" s="746"/>
      <c r="U56" s="741"/>
      <c r="V56" s="747"/>
      <c r="W56" s="745"/>
      <c r="X56" s="745"/>
      <c r="Y56" s="742"/>
      <c r="Z56" s="224"/>
      <c r="AA56" s="746"/>
      <c r="AB56" s="741"/>
      <c r="AC56" s="740"/>
      <c r="AD56" s="741"/>
      <c r="AE56" s="742"/>
      <c r="AF56" s="742"/>
    </row>
    <row r="57" spans="1:32" s="224" customFormat="1" ht="13.5" hidden="1" customHeight="1">
      <c r="A57" s="225">
        <v>49</v>
      </c>
      <c r="B57" s="217"/>
      <c r="C57" s="217"/>
      <c r="D57" s="241"/>
      <c r="E57" s="241"/>
      <c r="F57" s="241" t="s">
        <v>1102</v>
      </c>
      <c r="G57" s="241"/>
      <c r="H57" s="741" t="s">
        <v>1653</v>
      </c>
      <c r="I57" s="740" t="s">
        <v>1103</v>
      </c>
      <c r="J57" s="740"/>
      <c r="K57" s="740" t="s">
        <v>970</v>
      </c>
      <c r="L57" s="741" t="s">
        <v>817</v>
      </c>
      <c r="M57" s="742"/>
      <c r="N57" s="741" t="s">
        <v>863</v>
      </c>
      <c r="O57" s="742"/>
      <c r="P57" s="741"/>
      <c r="Q57" s="744"/>
      <c r="R57" s="742"/>
      <c r="S57" s="232"/>
      <c r="T57" s="746"/>
      <c r="U57" s="741"/>
      <c r="V57" s="747"/>
      <c r="W57" s="745"/>
      <c r="X57" s="745"/>
      <c r="Y57" s="742"/>
      <c r="AA57" s="746"/>
      <c r="AB57" s="741"/>
      <c r="AC57" s="740"/>
      <c r="AD57" s="741"/>
      <c r="AE57" s="742"/>
      <c r="AF57" s="742"/>
    </row>
    <row r="58" spans="1:32" s="224" customFormat="1" ht="13.5" hidden="1" customHeight="1">
      <c r="A58" s="225">
        <v>50</v>
      </c>
      <c r="B58" s="217"/>
      <c r="C58" s="217"/>
      <c r="D58" s="241"/>
      <c r="E58" s="241"/>
      <c r="F58" s="241" t="s">
        <v>1104</v>
      </c>
      <c r="G58" s="241"/>
      <c r="H58" s="741" t="s">
        <v>1654</v>
      </c>
      <c r="I58" s="740" t="s">
        <v>1105</v>
      </c>
      <c r="J58" s="740"/>
      <c r="K58" s="740" t="s">
        <v>871</v>
      </c>
      <c r="L58" s="741" t="s">
        <v>817</v>
      </c>
      <c r="M58" s="742"/>
      <c r="N58" s="741" t="s">
        <v>863</v>
      </c>
      <c r="O58" s="742"/>
      <c r="P58" s="741"/>
      <c r="Q58" s="744"/>
      <c r="R58" s="742"/>
      <c r="S58" s="232"/>
      <c r="T58" s="746"/>
      <c r="U58" s="741"/>
      <c r="V58" s="747"/>
      <c r="W58" s="745"/>
      <c r="X58" s="745"/>
      <c r="Y58" s="742"/>
      <c r="AA58" s="746"/>
      <c r="AB58" s="741"/>
      <c r="AC58" s="740"/>
      <c r="AD58" s="741"/>
      <c r="AE58" s="742"/>
      <c r="AF58" s="742"/>
    </row>
    <row r="59" spans="1:32" s="224" customFormat="1" ht="13.5" hidden="1" customHeight="1">
      <c r="A59" s="225">
        <v>51</v>
      </c>
      <c r="B59" s="217"/>
      <c r="C59" s="217"/>
      <c r="D59" s="241" t="s">
        <v>1106</v>
      </c>
      <c r="E59" s="241"/>
      <c r="F59" s="241"/>
      <c r="G59" s="221"/>
      <c r="H59" s="741"/>
      <c r="I59" s="740"/>
      <c r="J59" s="740"/>
      <c r="K59" s="740" t="s">
        <v>1107</v>
      </c>
      <c r="L59" s="741" t="s">
        <v>817</v>
      </c>
      <c r="M59" s="742" t="s">
        <v>864</v>
      </c>
      <c r="N59" s="243" t="s">
        <v>1107</v>
      </c>
      <c r="O59" s="742"/>
      <c r="P59" s="741"/>
      <c r="Q59" s="744"/>
      <c r="R59" s="742"/>
      <c r="S59" s="232"/>
      <c r="T59" s="746"/>
      <c r="U59" s="741"/>
      <c r="V59" s="747"/>
      <c r="W59" s="745"/>
      <c r="X59" s="745"/>
      <c r="Y59" s="742"/>
      <c r="AA59" s="746"/>
      <c r="AB59" s="741"/>
      <c r="AC59" s="740"/>
      <c r="AD59" s="741"/>
      <c r="AE59" s="742"/>
      <c r="AF59" s="742"/>
    </row>
    <row r="60" spans="1:32" s="667" customFormat="1" ht="13.5" hidden="1" customHeight="1">
      <c r="A60" s="225">
        <v>52</v>
      </c>
      <c r="B60" s="217"/>
      <c r="C60" s="217"/>
      <c r="D60" s="241"/>
      <c r="E60" s="241" t="s">
        <v>388</v>
      </c>
      <c r="F60" s="241"/>
      <c r="G60" s="217"/>
      <c r="H60" s="741" t="s">
        <v>1108</v>
      </c>
      <c r="I60" s="740" t="s">
        <v>1109</v>
      </c>
      <c r="J60" s="740"/>
      <c r="K60" s="740" t="s">
        <v>871</v>
      </c>
      <c r="L60" s="741" t="s">
        <v>817</v>
      </c>
      <c r="M60" s="742"/>
      <c r="N60" s="741" t="s">
        <v>863</v>
      </c>
      <c r="O60" s="742"/>
      <c r="P60" s="741"/>
      <c r="Q60" s="252"/>
      <c r="R60" s="742"/>
      <c r="S60" s="759"/>
      <c r="T60" s="746"/>
      <c r="U60" s="741"/>
      <c r="V60" s="747"/>
      <c r="W60" s="745"/>
      <c r="X60" s="745"/>
      <c r="Y60" s="742"/>
      <c r="Z60" s="224"/>
      <c r="AA60" s="746"/>
      <c r="AB60" s="255"/>
      <c r="AC60" s="497"/>
      <c r="AD60" s="741"/>
      <c r="AE60" s="742"/>
      <c r="AF60" s="742"/>
    </row>
    <row r="61" spans="1:32" s="224" customFormat="1" ht="13.5" hidden="1" customHeight="1">
      <c r="A61" s="225">
        <v>53</v>
      </c>
      <c r="B61" s="217"/>
      <c r="C61" s="217"/>
      <c r="D61" s="241"/>
      <c r="E61" s="241" t="s">
        <v>392</v>
      </c>
      <c r="F61" s="241"/>
      <c r="G61" s="217"/>
      <c r="H61" s="741" t="s">
        <v>1112</v>
      </c>
      <c r="I61" s="740">
        <v>59350</v>
      </c>
      <c r="J61" s="740"/>
      <c r="K61" s="740" t="s">
        <v>1114</v>
      </c>
      <c r="L61" s="741" t="s">
        <v>817</v>
      </c>
      <c r="M61" s="742"/>
      <c r="N61" s="741" t="s">
        <v>863</v>
      </c>
      <c r="O61" s="742"/>
      <c r="P61" s="741" t="s">
        <v>1116</v>
      </c>
      <c r="Q61" s="252"/>
      <c r="R61" s="742"/>
      <c r="S61" s="232"/>
      <c r="T61" s="746"/>
      <c r="U61" s="741"/>
      <c r="V61" s="747"/>
      <c r="W61" s="745"/>
      <c r="X61" s="745"/>
      <c r="Y61" s="742"/>
      <c r="AA61" s="746"/>
      <c r="AB61" s="741"/>
      <c r="AC61" s="740"/>
      <c r="AD61" s="741"/>
      <c r="AE61" s="742"/>
      <c r="AF61" s="742"/>
    </row>
    <row r="62" spans="1:32" s="224" customFormat="1" ht="13.5" hidden="1" customHeight="1">
      <c r="A62" s="225">
        <v>54</v>
      </c>
      <c r="B62" s="217"/>
      <c r="C62" s="217"/>
      <c r="D62" s="241"/>
      <c r="E62" s="241" t="s">
        <v>1117</v>
      </c>
      <c r="F62" s="241"/>
      <c r="G62" s="241"/>
      <c r="H62" s="263" t="s">
        <v>1655</v>
      </c>
      <c r="I62" s="740" t="s">
        <v>1119</v>
      </c>
      <c r="J62" s="740"/>
      <c r="K62" s="740" t="s">
        <v>1120</v>
      </c>
      <c r="L62" s="741" t="s">
        <v>817</v>
      </c>
      <c r="M62" s="742"/>
      <c r="N62" s="748" t="s">
        <v>863</v>
      </c>
      <c r="O62" s="281"/>
      <c r="P62" s="741"/>
      <c r="Q62" s="744"/>
      <c r="R62" s="742"/>
      <c r="S62" s="232"/>
      <c r="T62" s="746"/>
      <c r="U62" s="741"/>
      <c r="V62" s="747"/>
      <c r="W62" s="745"/>
      <c r="X62" s="745"/>
      <c r="Y62" s="742"/>
      <c r="AA62" s="746"/>
      <c r="AB62" s="741"/>
      <c r="AC62" s="740"/>
      <c r="AD62" s="741"/>
      <c r="AE62" s="742"/>
      <c r="AF62" s="742"/>
    </row>
    <row r="63" spans="1:32" s="256" customFormat="1" ht="13.5" hidden="1" customHeight="1">
      <c r="A63" s="225">
        <v>55</v>
      </c>
      <c r="B63" s="217"/>
      <c r="C63" s="217"/>
      <c r="D63" s="241" t="s">
        <v>1121</v>
      </c>
      <c r="E63" s="241"/>
      <c r="F63" s="241"/>
      <c r="G63" s="221"/>
      <c r="H63" s="741" t="s">
        <v>1656</v>
      </c>
      <c r="I63" s="740"/>
      <c r="J63" s="740"/>
      <c r="K63" s="740" t="s">
        <v>1123</v>
      </c>
      <c r="L63" s="741" t="s">
        <v>817</v>
      </c>
      <c r="M63" s="742" t="s">
        <v>864</v>
      </c>
      <c r="N63" s="243" t="s">
        <v>1123</v>
      </c>
      <c r="O63" s="742"/>
      <c r="P63" s="741"/>
      <c r="Q63" s="744"/>
      <c r="R63" s="742"/>
      <c r="S63" s="669"/>
      <c r="T63" s="746"/>
      <c r="U63" s="741"/>
      <c r="V63" s="747"/>
      <c r="W63" s="745"/>
      <c r="X63" s="745"/>
      <c r="Y63" s="742"/>
      <c r="Z63" s="224"/>
      <c r="AA63" s="746"/>
      <c r="AB63" s="741"/>
      <c r="AC63" s="740"/>
      <c r="AD63" s="741"/>
      <c r="AE63" s="742"/>
      <c r="AF63" s="742"/>
    </row>
    <row r="64" spans="1:32" s="256" customFormat="1" ht="13.5" hidden="1" customHeight="1">
      <c r="A64" s="225">
        <v>56</v>
      </c>
      <c r="B64" s="217"/>
      <c r="C64" s="217"/>
      <c r="D64" s="241"/>
      <c r="E64" s="241" t="s">
        <v>415</v>
      </c>
      <c r="F64" s="241"/>
      <c r="G64" s="221"/>
      <c r="H64" s="741" t="s">
        <v>1124</v>
      </c>
      <c r="I64" s="740" t="s">
        <v>1125</v>
      </c>
      <c r="J64" s="740"/>
      <c r="K64" s="740" t="s">
        <v>1126</v>
      </c>
      <c r="L64" s="741" t="s">
        <v>817</v>
      </c>
      <c r="M64" s="742"/>
      <c r="N64" s="748" t="s">
        <v>863</v>
      </c>
      <c r="O64" s="281"/>
      <c r="P64" s="741"/>
      <c r="Q64" s="744"/>
      <c r="R64" s="742"/>
      <c r="S64" s="669"/>
      <c r="T64" s="746"/>
      <c r="U64" s="741"/>
      <c r="V64" s="747"/>
      <c r="W64" s="745"/>
      <c r="X64" s="745"/>
      <c r="Y64" s="742"/>
      <c r="Z64" s="224"/>
      <c r="AA64" s="746"/>
      <c r="AB64" s="741"/>
      <c r="AC64" s="740"/>
      <c r="AD64" s="741"/>
      <c r="AE64" s="742"/>
      <c r="AF64" s="742"/>
    </row>
    <row r="65" spans="1:32" s="256" customFormat="1" ht="13.5" hidden="1" customHeight="1">
      <c r="A65" s="225">
        <v>57</v>
      </c>
      <c r="B65" s="217"/>
      <c r="C65" s="217"/>
      <c r="D65" s="241"/>
      <c r="E65" s="241" t="s">
        <v>1128</v>
      </c>
      <c r="F65" s="241"/>
      <c r="G65" s="221"/>
      <c r="H65" s="741" t="s">
        <v>1129</v>
      </c>
      <c r="I65" s="740" t="s">
        <v>1130</v>
      </c>
      <c r="J65" s="740"/>
      <c r="K65" s="740" t="s">
        <v>1131</v>
      </c>
      <c r="L65" s="741" t="s">
        <v>817</v>
      </c>
      <c r="M65" s="742"/>
      <c r="N65" s="748" t="s">
        <v>863</v>
      </c>
      <c r="O65" s="281"/>
      <c r="P65" s="741"/>
      <c r="Q65" s="744"/>
      <c r="R65" s="742"/>
      <c r="S65" s="669"/>
      <c r="T65" s="746"/>
      <c r="U65" s="741"/>
      <c r="V65" s="747"/>
      <c r="W65" s="745"/>
      <c r="X65" s="745"/>
      <c r="Y65" s="742"/>
      <c r="Z65" s="224"/>
      <c r="AA65" s="746"/>
      <c r="AB65" s="741"/>
      <c r="AC65" s="740"/>
      <c r="AD65" s="741"/>
      <c r="AE65" s="742"/>
      <c r="AF65" s="742"/>
    </row>
    <row r="66" spans="1:32" s="244" customFormat="1" ht="13.5" hidden="1" customHeight="1">
      <c r="A66" s="225">
        <v>58</v>
      </c>
      <c r="B66" s="217"/>
      <c r="C66" s="217"/>
      <c r="D66" s="241"/>
      <c r="E66" s="241" t="s">
        <v>429</v>
      </c>
      <c r="F66" s="241"/>
      <c r="G66" s="221"/>
      <c r="H66" s="741" t="s">
        <v>1133</v>
      </c>
      <c r="I66" s="740" t="s">
        <v>1134</v>
      </c>
      <c r="J66" s="740"/>
      <c r="K66" s="740" t="s">
        <v>1135</v>
      </c>
      <c r="L66" s="741" t="s">
        <v>817</v>
      </c>
      <c r="M66" s="742"/>
      <c r="N66" s="748" t="s">
        <v>863</v>
      </c>
      <c r="O66" s="281"/>
      <c r="P66" s="741"/>
      <c r="Q66" s="744"/>
      <c r="R66" s="742"/>
      <c r="S66" s="670"/>
      <c r="T66" s="746"/>
      <c r="U66" s="741"/>
      <c r="V66" s="747"/>
      <c r="W66" s="745"/>
      <c r="X66" s="745"/>
      <c r="Y66" s="742"/>
      <c r="Z66" s="224"/>
      <c r="AA66" s="746"/>
      <c r="AB66" s="741"/>
      <c r="AC66" s="740"/>
      <c r="AD66" s="741"/>
      <c r="AE66" s="742"/>
      <c r="AF66" s="742"/>
    </row>
    <row r="67" spans="1:32" s="244" customFormat="1" ht="13.5" hidden="1" customHeight="1">
      <c r="A67" s="225">
        <v>59</v>
      </c>
      <c r="B67" s="217"/>
      <c r="C67" s="217"/>
      <c r="D67" s="241"/>
      <c r="E67" s="241" t="s">
        <v>426</v>
      </c>
      <c r="F67" s="241"/>
      <c r="G67" s="221"/>
      <c r="H67" s="741" t="s">
        <v>1136</v>
      </c>
      <c r="I67" s="740" t="s">
        <v>1137</v>
      </c>
      <c r="J67" s="740"/>
      <c r="K67" s="740" t="s">
        <v>1138</v>
      </c>
      <c r="L67" s="741" t="s">
        <v>823</v>
      </c>
      <c r="M67" s="742"/>
      <c r="N67" s="748" t="s">
        <v>863</v>
      </c>
      <c r="O67" s="281"/>
      <c r="P67" s="741"/>
      <c r="Q67" s="744"/>
      <c r="R67" s="742"/>
      <c r="S67" s="670"/>
      <c r="T67" s="746"/>
      <c r="U67" s="741"/>
      <c r="V67" s="747"/>
      <c r="W67" s="745"/>
      <c r="X67" s="745"/>
      <c r="Y67" s="742"/>
      <c r="Z67" s="224"/>
      <c r="AA67" s="746"/>
      <c r="AB67" s="741"/>
      <c r="AC67" s="740"/>
      <c r="AD67" s="741"/>
      <c r="AE67" s="742"/>
      <c r="AF67" s="742"/>
    </row>
    <row r="68" spans="1:32" s="244" customFormat="1" ht="13.5" hidden="1" customHeight="1">
      <c r="A68" s="225">
        <v>60</v>
      </c>
      <c r="B68" s="217"/>
      <c r="C68" s="217"/>
      <c r="D68" s="241"/>
      <c r="E68" s="241" t="s">
        <v>1140</v>
      </c>
      <c r="F68" s="241"/>
      <c r="G68" s="221"/>
      <c r="H68" s="741" t="s">
        <v>1141</v>
      </c>
      <c r="I68" s="740" t="s">
        <v>1142</v>
      </c>
      <c r="J68" s="740"/>
      <c r="K68" s="740" t="s">
        <v>1143</v>
      </c>
      <c r="L68" s="741" t="s">
        <v>817</v>
      </c>
      <c r="M68" s="742"/>
      <c r="N68" s="748" t="s">
        <v>863</v>
      </c>
      <c r="O68" s="281"/>
      <c r="P68" s="741"/>
      <c r="Q68" s="744"/>
      <c r="R68" s="742"/>
      <c r="S68" s="670"/>
      <c r="T68" s="746"/>
      <c r="U68" s="741"/>
      <c r="V68" s="747"/>
      <c r="W68" s="745"/>
      <c r="X68" s="745"/>
      <c r="Y68" s="742"/>
      <c r="Z68" s="224"/>
      <c r="AA68" s="746"/>
      <c r="AB68" s="741"/>
      <c r="AC68" s="740"/>
      <c r="AD68" s="741"/>
      <c r="AE68" s="742"/>
      <c r="AF68" s="742"/>
    </row>
    <row r="69" spans="1:32" s="257" customFormat="1" ht="13.5" hidden="1" customHeight="1">
      <c r="A69" s="225">
        <v>61</v>
      </c>
      <c r="B69" s="217"/>
      <c r="C69" s="217"/>
      <c r="D69" s="241"/>
      <c r="E69" s="241" t="s">
        <v>1144</v>
      </c>
      <c r="F69" s="241"/>
      <c r="G69" s="221"/>
      <c r="H69" s="741" t="s">
        <v>410</v>
      </c>
      <c r="I69" s="740" t="s">
        <v>1145</v>
      </c>
      <c r="J69" s="740"/>
      <c r="K69" s="740" t="s">
        <v>1146</v>
      </c>
      <c r="L69" s="741" t="s">
        <v>817</v>
      </c>
      <c r="M69" s="742"/>
      <c r="N69" s="748" t="s">
        <v>863</v>
      </c>
      <c r="O69" s="281"/>
      <c r="P69" s="741"/>
      <c r="Q69" s="744"/>
      <c r="R69" s="742"/>
      <c r="S69" s="671"/>
      <c r="T69" s="746"/>
      <c r="U69" s="741"/>
      <c r="V69" s="747"/>
      <c r="W69" s="745"/>
      <c r="X69" s="745"/>
      <c r="Y69" s="742"/>
      <c r="Z69" s="224"/>
      <c r="AA69" s="746"/>
      <c r="AB69" s="741"/>
      <c r="AC69" s="740"/>
      <c r="AD69" s="741"/>
      <c r="AE69" s="742"/>
      <c r="AF69" s="742"/>
    </row>
    <row r="70" spans="1:32" s="258" customFormat="1" ht="13.5" hidden="1" customHeight="1">
      <c r="A70" s="225">
        <v>62</v>
      </c>
      <c r="B70" s="217"/>
      <c r="C70" s="217"/>
      <c r="D70" s="241"/>
      <c r="E70" s="241" t="s">
        <v>1147</v>
      </c>
      <c r="F70" s="241"/>
      <c r="G70" s="221"/>
      <c r="H70" s="741"/>
      <c r="I70" s="740" t="s">
        <v>1148</v>
      </c>
      <c r="J70" s="740"/>
      <c r="K70" s="740" t="s">
        <v>1149</v>
      </c>
      <c r="L70" s="741" t="s">
        <v>817</v>
      </c>
      <c r="M70" s="742"/>
      <c r="N70" s="748" t="s">
        <v>863</v>
      </c>
      <c r="O70" s="281"/>
      <c r="P70" s="741"/>
      <c r="Q70" s="744"/>
      <c r="R70" s="742"/>
      <c r="S70" s="672"/>
      <c r="T70" s="746"/>
      <c r="U70" s="741"/>
      <c r="V70" s="747"/>
      <c r="W70" s="745"/>
      <c r="X70" s="745"/>
      <c r="Y70" s="742"/>
      <c r="Z70" s="224"/>
      <c r="AA70" s="746"/>
      <c r="AB70" s="741"/>
      <c r="AC70" s="740"/>
      <c r="AD70" s="741"/>
      <c r="AE70" s="742"/>
      <c r="AF70" s="742"/>
    </row>
    <row r="71" spans="1:32" s="256" customFormat="1" ht="13.5" hidden="1" customHeight="1">
      <c r="A71" s="225">
        <v>63</v>
      </c>
      <c r="B71" s="217"/>
      <c r="C71" s="217"/>
      <c r="D71" s="241"/>
      <c r="E71" s="241" t="s">
        <v>178</v>
      </c>
      <c r="F71" s="241"/>
      <c r="G71" s="221"/>
      <c r="H71" s="741" t="s">
        <v>1150</v>
      </c>
      <c r="I71" s="740" t="s">
        <v>1151</v>
      </c>
      <c r="J71" s="740"/>
      <c r="K71" s="740" t="s">
        <v>1152</v>
      </c>
      <c r="L71" s="741" t="s">
        <v>817</v>
      </c>
      <c r="M71" s="742"/>
      <c r="N71" s="748" t="s">
        <v>863</v>
      </c>
      <c r="O71" s="281"/>
      <c r="P71" s="741"/>
      <c r="Q71" s="744"/>
      <c r="R71" s="742"/>
      <c r="S71" s="669"/>
      <c r="T71" s="746"/>
      <c r="U71" s="741"/>
      <c r="V71" s="747"/>
      <c r="W71" s="745"/>
      <c r="X71" s="745"/>
      <c r="Y71" s="742"/>
      <c r="Z71" s="224"/>
      <c r="AA71" s="746"/>
      <c r="AB71" s="741"/>
      <c r="AC71" s="740"/>
      <c r="AD71" s="741"/>
      <c r="AE71" s="742"/>
      <c r="AF71" s="742"/>
    </row>
    <row r="72" spans="1:32" s="256" customFormat="1" ht="13.5" hidden="1" customHeight="1">
      <c r="A72" s="225">
        <v>64</v>
      </c>
      <c r="B72" s="217"/>
      <c r="C72" s="217"/>
      <c r="D72" s="241"/>
      <c r="E72" s="241" t="s">
        <v>1153</v>
      </c>
      <c r="F72" s="241"/>
      <c r="G72" s="241"/>
      <c r="H72" s="741" t="s">
        <v>1154</v>
      </c>
      <c r="I72" s="740">
        <v>33123452323</v>
      </c>
      <c r="J72" s="740"/>
      <c r="K72" s="740" t="s">
        <v>1155</v>
      </c>
      <c r="L72" s="741" t="s">
        <v>817</v>
      </c>
      <c r="M72" s="742"/>
      <c r="N72" s="741" t="s">
        <v>1092</v>
      </c>
      <c r="O72" s="742"/>
      <c r="P72" s="741"/>
      <c r="Q72" s="744"/>
      <c r="R72" s="742"/>
      <c r="S72" s="669"/>
      <c r="T72" s="746"/>
      <c r="U72" s="741"/>
      <c r="V72" s="747"/>
      <c r="W72" s="745"/>
      <c r="X72" s="745"/>
      <c r="Y72" s="742"/>
      <c r="Z72" s="224"/>
      <c r="AA72" s="746"/>
      <c r="AB72" s="741"/>
      <c r="AC72" s="740"/>
      <c r="AD72" s="741"/>
      <c r="AE72" s="742"/>
      <c r="AF72" s="742"/>
    </row>
    <row r="73" spans="1:32" s="224" customFormat="1" ht="13.5" hidden="1" customHeight="1">
      <c r="A73" s="225">
        <v>65</v>
      </c>
      <c r="B73" s="217"/>
      <c r="C73" s="217"/>
      <c r="D73" s="241" t="s">
        <v>1157</v>
      </c>
      <c r="E73" s="241"/>
      <c r="F73" s="241"/>
      <c r="G73" s="217"/>
      <c r="H73" s="741"/>
      <c r="I73" s="740"/>
      <c r="J73" s="740"/>
      <c r="K73" s="740" t="s">
        <v>1159</v>
      </c>
      <c r="L73" s="741" t="s">
        <v>817</v>
      </c>
      <c r="M73" s="742" t="s">
        <v>864</v>
      </c>
      <c r="N73" s="243" t="s">
        <v>1159</v>
      </c>
      <c r="O73" s="742"/>
      <c r="P73" s="741"/>
      <c r="Q73" s="252"/>
      <c r="R73" s="742"/>
      <c r="S73" s="232"/>
      <c r="T73" s="746"/>
      <c r="U73" s="741"/>
      <c r="V73" s="747"/>
      <c r="W73" s="745"/>
      <c r="X73" s="745"/>
      <c r="Y73" s="742"/>
      <c r="AA73" s="746"/>
      <c r="AB73" s="741"/>
      <c r="AC73" s="740"/>
      <c r="AD73" s="741"/>
      <c r="AE73" s="742"/>
      <c r="AF73" s="742"/>
    </row>
    <row r="74" spans="1:32" s="224" customFormat="1" ht="13.5" hidden="1" customHeight="1">
      <c r="A74" s="225">
        <v>66</v>
      </c>
      <c r="B74" s="217"/>
      <c r="C74" s="217"/>
      <c r="D74" s="241"/>
      <c r="E74" s="241" t="s">
        <v>1160</v>
      </c>
      <c r="F74" s="241"/>
      <c r="G74" s="241"/>
      <c r="H74" s="741" t="s">
        <v>1161</v>
      </c>
      <c r="I74" s="740" t="s">
        <v>930</v>
      </c>
      <c r="J74" s="740"/>
      <c r="K74" s="740" t="s">
        <v>1162</v>
      </c>
      <c r="L74" s="741" t="s">
        <v>820</v>
      </c>
      <c r="M74" s="742"/>
      <c r="N74" s="741" t="s">
        <v>879</v>
      </c>
      <c r="O74" s="742"/>
      <c r="P74" s="741"/>
      <c r="Q74" s="744"/>
      <c r="R74" s="742"/>
      <c r="S74" s="232"/>
      <c r="T74" s="746"/>
      <c r="U74" s="741"/>
      <c r="V74" s="747"/>
      <c r="W74" s="745"/>
      <c r="X74" s="745"/>
      <c r="Y74" s="742"/>
      <c r="AA74" s="746"/>
      <c r="AB74" s="741"/>
      <c r="AC74" s="740"/>
      <c r="AD74" s="741"/>
      <c r="AE74" s="742"/>
      <c r="AF74" s="742"/>
    </row>
    <row r="75" spans="1:32" s="224" customFormat="1" ht="13.5" hidden="1" customHeight="1">
      <c r="A75" s="225">
        <v>67</v>
      </c>
      <c r="B75" s="217"/>
      <c r="C75" s="217"/>
      <c r="D75" s="241"/>
      <c r="E75" s="241" t="s">
        <v>1164</v>
      </c>
      <c r="F75" s="241"/>
      <c r="G75" s="217"/>
      <c r="H75" s="741" t="s">
        <v>1165</v>
      </c>
      <c r="I75" s="740"/>
      <c r="J75" s="740"/>
      <c r="K75" s="740" t="s">
        <v>1166</v>
      </c>
      <c r="L75" s="741" t="s">
        <v>817</v>
      </c>
      <c r="M75" s="742" t="s">
        <v>864</v>
      </c>
      <c r="N75" s="243" t="s">
        <v>1166</v>
      </c>
      <c r="O75" s="742"/>
      <c r="P75" s="741"/>
      <c r="Q75" s="252"/>
      <c r="R75" s="742"/>
      <c r="S75" s="232"/>
      <c r="T75" s="746"/>
      <c r="U75" s="741"/>
      <c r="V75" s="747"/>
      <c r="W75" s="745"/>
      <c r="X75" s="745"/>
      <c r="Y75" s="742"/>
      <c r="AA75" s="746"/>
      <c r="AB75" s="741"/>
      <c r="AC75" s="740"/>
      <c r="AD75" s="741"/>
      <c r="AE75" s="742"/>
      <c r="AF75" s="742"/>
    </row>
    <row r="76" spans="1:32" s="224" customFormat="1" ht="13.5" hidden="1" customHeight="1">
      <c r="A76" s="225">
        <v>68</v>
      </c>
      <c r="B76" s="217"/>
      <c r="C76" s="217"/>
      <c r="D76" s="241"/>
      <c r="E76" s="241"/>
      <c r="F76" s="241" t="s">
        <v>1167</v>
      </c>
      <c r="G76" s="217"/>
      <c r="H76" s="741" t="s">
        <v>1168</v>
      </c>
      <c r="I76" s="740"/>
      <c r="J76" s="740"/>
      <c r="K76" s="740" t="s">
        <v>1169</v>
      </c>
      <c r="L76" s="741" t="s">
        <v>820</v>
      </c>
      <c r="M76" s="742" t="s">
        <v>864</v>
      </c>
      <c r="N76" s="243" t="s">
        <v>1169</v>
      </c>
      <c r="O76" s="742"/>
      <c r="P76" s="741"/>
      <c r="Q76" s="252"/>
      <c r="R76" s="742"/>
      <c r="S76" s="232"/>
      <c r="T76" s="746"/>
      <c r="U76" s="741"/>
      <c r="V76" s="747"/>
      <c r="W76" s="745"/>
      <c r="X76" s="745"/>
      <c r="Y76" s="742"/>
      <c r="AA76" s="746"/>
      <c r="AB76" s="741"/>
      <c r="AC76" s="740"/>
      <c r="AD76" s="741"/>
      <c r="AE76" s="742"/>
      <c r="AF76" s="742"/>
    </row>
    <row r="77" spans="1:32" s="224" customFormat="1" ht="13.5" hidden="1" customHeight="1">
      <c r="A77" s="225">
        <v>69</v>
      </c>
      <c r="B77" s="217"/>
      <c r="C77" s="217"/>
      <c r="D77" s="241"/>
      <c r="E77" s="241"/>
      <c r="F77" s="241"/>
      <c r="G77" s="217" t="s">
        <v>1170</v>
      </c>
      <c r="H77" s="741" t="s">
        <v>1171</v>
      </c>
      <c r="I77" s="740" t="s">
        <v>1172</v>
      </c>
      <c r="J77" s="740"/>
      <c r="K77" s="740" t="s">
        <v>1173</v>
      </c>
      <c r="L77" s="741" t="s">
        <v>820</v>
      </c>
      <c r="M77" s="742"/>
      <c r="N77" s="741" t="s">
        <v>1092</v>
      </c>
      <c r="O77" s="742"/>
      <c r="P77" s="741"/>
      <c r="Q77" s="252"/>
      <c r="R77" s="742"/>
      <c r="S77" s="232"/>
      <c r="T77" s="746"/>
      <c r="U77" s="741"/>
      <c r="V77" s="747"/>
      <c r="W77" s="745"/>
      <c r="X77" s="745"/>
      <c r="Y77" s="742"/>
      <c r="AA77" s="741"/>
      <c r="AB77" s="741"/>
      <c r="AC77" s="497"/>
      <c r="AD77" s="741"/>
      <c r="AE77" s="742"/>
      <c r="AF77" s="742"/>
    </row>
    <row r="78" spans="1:32" s="256" customFormat="1" ht="13.5" hidden="1" customHeight="1">
      <c r="A78" s="225">
        <v>70</v>
      </c>
      <c r="B78" s="217"/>
      <c r="C78" s="217"/>
      <c r="D78" s="241"/>
      <c r="E78" s="241"/>
      <c r="F78" s="241"/>
      <c r="G78" s="217" t="s">
        <v>1176</v>
      </c>
      <c r="H78" s="741" t="s">
        <v>1177</v>
      </c>
      <c r="I78" s="740" t="s">
        <v>1178</v>
      </c>
      <c r="J78" s="740"/>
      <c r="K78" s="740" t="s">
        <v>1179</v>
      </c>
      <c r="L78" s="741" t="s">
        <v>820</v>
      </c>
      <c r="M78" s="742"/>
      <c r="N78" s="741" t="s">
        <v>1092</v>
      </c>
      <c r="O78" s="742"/>
      <c r="P78" s="741"/>
      <c r="Q78" s="252"/>
      <c r="R78" s="742"/>
      <c r="S78" s="669"/>
      <c r="T78" s="746"/>
      <c r="U78" s="741"/>
      <c r="V78" s="747"/>
      <c r="W78" s="745"/>
      <c r="X78" s="745"/>
      <c r="Y78" s="742"/>
      <c r="Z78" s="224"/>
      <c r="AA78" s="741"/>
      <c r="AB78" s="741"/>
      <c r="AC78" s="497"/>
      <c r="AD78" s="741"/>
      <c r="AE78" s="742"/>
      <c r="AF78" s="742"/>
    </row>
    <row r="79" spans="1:32" s="244" customFormat="1" ht="13.5" hidden="1" customHeight="1">
      <c r="A79" s="225">
        <v>71</v>
      </c>
      <c r="B79" s="217"/>
      <c r="C79" s="217"/>
      <c r="D79" s="241"/>
      <c r="E79" s="241"/>
      <c r="F79" s="241"/>
      <c r="G79" s="685" t="s">
        <v>1180</v>
      </c>
      <c r="H79" s="741" t="s">
        <v>1181</v>
      </c>
      <c r="I79" s="740">
        <v>120</v>
      </c>
      <c r="J79" s="740"/>
      <c r="K79" s="741" t="s">
        <v>1182</v>
      </c>
      <c r="L79" s="741" t="s">
        <v>817</v>
      </c>
      <c r="M79" s="742"/>
      <c r="N79" s="741" t="s">
        <v>1092</v>
      </c>
      <c r="O79" s="742"/>
      <c r="P79" s="741"/>
      <c r="Q79" s="744"/>
      <c r="R79" s="742"/>
      <c r="S79" s="670"/>
      <c r="T79" s="746"/>
      <c r="U79" s="741"/>
      <c r="V79" s="747"/>
      <c r="W79" s="745"/>
      <c r="X79" s="745"/>
      <c r="Y79" s="742"/>
      <c r="Z79" s="224"/>
      <c r="AA79" s="741"/>
      <c r="AB79" s="741"/>
      <c r="AC79" s="740"/>
      <c r="AD79" s="741"/>
      <c r="AE79" s="742"/>
      <c r="AF79" s="742"/>
    </row>
    <row r="80" spans="1:32" s="244" customFormat="1" ht="13.5" hidden="1" customHeight="1">
      <c r="A80" s="225">
        <v>72</v>
      </c>
      <c r="B80" s="217"/>
      <c r="C80" s="217"/>
      <c r="D80" s="241"/>
      <c r="E80" s="241"/>
      <c r="F80" s="241"/>
      <c r="G80" s="241" t="s">
        <v>1192</v>
      </c>
      <c r="H80" s="741" t="s">
        <v>1193</v>
      </c>
      <c r="I80" s="740" t="s">
        <v>1194</v>
      </c>
      <c r="J80" s="740"/>
      <c r="K80" s="740" t="s">
        <v>1195</v>
      </c>
      <c r="L80" s="741" t="s">
        <v>820</v>
      </c>
      <c r="M80" s="742"/>
      <c r="N80" s="741" t="s">
        <v>863</v>
      </c>
      <c r="O80" s="742" t="s">
        <v>864</v>
      </c>
      <c r="P80" s="741" t="s">
        <v>1657</v>
      </c>
      <c r="Q80" s="744"/>
      <c r="R80" s="742"/>
      <c r="S80" s="670"/>
      <c r="T80" s="746"/>
      <c r="U80" s="741"/>
      <c r="V80" s="747"/>
      <c r="W80" s="745"/>
      <c r="X80" s="745"/>
      <c r="Y80" s="742"/>
      <c r="Z80" s="224"/>
      <c r="AA80" s="746"/>
      <c r="AB80" s="741"/>
      <c r="AC80" s="740"/>
      <c r="AD80" s="741"/>
      <c r="AE80" s="742"/>
      <c r="AF80" s="742"/>
    </row>
    <row r="81" spans="1:1009" s="256" customFormat="1" ht="13.5" hidden="1" customHeight="1">
      <c r="A81" s="225">
        <v>73</v>
      </c>
      <c r="B81" s="217"/>
      <c r="C81" s="217"/>
      <c r="D81" s="241"/>
      <c r="E81" s="241"/>
      <c r="F81" s="241" t="s">
        <v>1197</v>
      </c>
      <c r="G81" s="217"/>
      <c r="H81" s="741" t="s">
        <v>1198</v>
      </c>
      <c r="I81" s="740" t="s">
        <v>1199</v>
      </c>
      <c r="J81" s="740"/>
      <c r="K81" s="740" t="s">
        <v>1201</v>
      </c>
      <c r="L81" s="741" t="s">
        <v>817</v>
      </c>
      <c r="M81" s="742"/>
      <c r="N81" s="741" t="s">
        <v>863</v>
      </c>
      <c r="O81" s="742"/>
      <c r="P81" s="741"/>
      <c r="Q81" s="744"/>
      <c r="R81" s="742"/>
      <c r="S81" s="669"/>
      <c r="T81" s="746"/>
      <c r="U81" s="741"/>
      <c r="V81" s="747"/>
      <c r="W81" s="745"/>
      <c r="X81" s="745"/>
      <c r="Y81" s="742"/>
      <c r="Z81" s="224"/>
      <c r="AA81" s="746"/>
      <c r="AB81" s="741"/>
      <c r="AC81" s="740"/>
      <c r="AD81" s="741"/>
      <c r="AE81" s="742"/>
      <c r="AF81" s="742"/>
    </row>
    <row r="82" spans="1:1009" s="256" customFormat="1" ht="13.5" hidden="1" customHeight="1">
      <c r="A82" s="225">
        <v>74</v>
      </c>
      <c r="B82" s="217"/>
      <c r="C82" s="217"/>
      <c r="D82" s="241"/>
      <c r="E82" s="241" t="s">
        <v>1202</v>
      </c>
      <c r="F82" s="241"/>
      <c r="G82" s="217"/>
      <c r="H82" s="741" t="s">
        <v>1203</v>
      </c>
      <c r="I82" s="740"/>
      <c r="J82" s="740"/>
      <c r="K82" s="740" t="s">
        <v>1204</v>
      </c>
      <c r="L82" s="741" t="s">
        <v>817</v>
      </c>
      <c r="M82" s="742"/>
      <c r="N82" s="741" t="s">
        <v>863</v>
      </c>
      <c r="O82" s="742"/>
      <c r="P82" s="741"/>
      <c r="Q82" s="252"/>
      <c r="R82" s="742"/>
      <c r="S82" s="669"/>
      <c r="T82" s="746"/>
      <c r="U82" s="741"/>
      <c r="V82" s="747"/>
      <c r="W82" s="745"/>
      <c r="X82" s="745"/>
      <c r="Y82" s="742"/>
      <c r="Z82" s="224"/>
      <c r="AA82" s="746"/>
      <c r="AB82" s="741"/>
      <c r="AC82" s="740"/>
      <c r="AD82" s="741"/>
      <c r="AE82" s="742"/>
      <c r="AF82" s="742"/>
    </row>
    <row r="83" spans="1:1009" s="224" customFormat="1" ht="13.5" hidden="1" customHeight="1">
      <c r="A83" s="225">
        <v>75</v>
      </c>
      <c r="B83" s="217"/>
      <c r="C83" s="217"/>
      <c r="D83" s="241" t="s">
        <v>1205</v>
      </c>
      <c r="E83" s="241"/>
      <c r="F83" s="241"/>
      <c r="G83" s="217"/>
      <c r="H83" s="741" t="s">
        <v>1206</v>
      </c>
      <c r="I83" s="740"/>
      <c r="J83" s="740"/>
      <c r="K83" s="740" t="s">
        <v>1207</v>
      </c>
      <c r="L83" s="741" t="s">
        <v>823</v>
      </c>
      <c r="M83" s="742" t="s">
        <v>864</v>
      </c>
      <c r="N83" s="243" t="s">
        <v>1207</v>
      </c>
      <c r="O83" s="742"/>
      <c r="P83" s="741"/>
      <c r="Q83" s="252"/>
      <c r="R83" s="742"/>
      <c r="S83" s="232"/>
      <c r="T83" s="746"/>
      <c r="U83" s="741"/>
      <c r="V83" s="747"/>
      <c r="W83" s="745"/>
      <c r="X83" s="745"/>
      <c r="Y83" s="742"/>
      <c r="AA83" s="746"/>
      <c r="AB83" s="741"/>
      <c r="AC83" s="740"/>
      <c r="AD83" s="741"/>
      <c r="AE83" s="742"/>
      <c r="AF83" s="742"/>
    </row>
    <row r="84" spans="1:1009" s="224" customFormat="1" ht="13.5" hidden="1" customHeight="1">
      <c r="A84" s="225">
        <v>76</v>
      </c>
      <c r="B84" s="217"/>
      <c r="C84" s="217"/>
      <c r="D84" s="241"/>
      <c r="E84" s="241" t="s">
        <v>1208</v>
      </c>
      <c r="F84" s="241"/>
      <c r="G84" s="217"/>
      <c r="H84" s="741" t="s">
        <v>1209</v>
      </c>
      <c r="I84" s="740" t="s">
        <v>1210</v>
      </c>
      <c r="J84" s="740"/>
      <c r="K84" s="740" t="s">
        <v>939</v>
      </c>
      <c r="L84" s="741" t="s">
        <v>820</v>
      </c>
      <c r="M84" s="742"/>
      <c r="N84" s="741" t="s">
        <v>863</v>
      </c>
      <c r="O84" s="742" t="s">
        <v>864</v>
      </c>
      <c r="P84" s="741" t="s">
        <v>1658</v>
      </c>
      <c r="Q84" s="252"/>
      <c r="R84" s="742"/>
      <c r="S84" s="232"/>
      <c r="T84" s="746"/>
      <c r="U84" s="741"/>
      <c r="V84" s="747"/>
      <c r="W84" s="745"/>
      <c r="X84" s="745"/>
      <c r="Y84" s="742"/>
      <c r="AA84" s="746"/>
      <c r="AB84" s="741"/>
      <c r="AC84" s="740"/>
      <c r="AD84" s="741"/>
      <c r="AE84" s="742"/>
      <c r="AF84" s="742"/>
    </row>
    <row r="85" spans="1:1009" s="224" customFormat="1" ht="13.5" hidden="1" customHeight="1">
      <c r="A85" s="225">
        <v>77</v>
      </c>
      <c r="B85" s="217"/>
      <c r="C85" s="217"/>
      <c r="D85" s="241"/>
      <c r="E85" s="241" t="s">
        <v>1212</v>
      </c>
      <c r="F85" s="241"/>
      <c r="G85" s="217"/>
      <c r="H85" s="741" t="s">
        <v>1213</v>
      </c>
      <c r="I85" s="740" t="s">
        <v>1214</v>
      </c>
      <c r="J85" s="740"/>
      <c r="K85" s="740" t="s">
        <v>970</v>
      </c>
      <c r="L85" s="741" t="s">
        <v>820</v>
      </c>
      <c r="M85" s="742"/>
      <c r="N85" s="741" t="s">
        <v>863</v>
      </c>
      <c r="O85" s="742" t="s">
        <v>864</v>
      </c>
      <c r="P85" s="741" t="s">
        <v>1659</v>
      </c>
      <c r="Q85" s="252"/>
      <c r="R85" s="742"/>
      <c r="S85" s="232"/>
      <c r="T85" s="746"/>
      <c r="U85" s="741"/>
      <c r="V85" s="747"/>
      <c r="W85" s="745"/>
      <c r="X85" s="745"/>
      <c r="Y85" s="742"/>
      <c r="AA85" s="746"/>
      <c r="AB85" s="741"/>
      <c r="AC85" s="740"/>
      <c r="AD85" s="741"/>
      <c r="AE85" s="742"/>
      <c r="AF85" s="742"/>
    </row>
    <row r="86" spans="1:1009" s="667" customFormat="1" ht="13.5" hidden="1" customHeight="1">
      <c r="A86" s="225">
        <v>78</v>
      </c>
      <c r="B86" s="217"/>
      <c r="C86" s="217"/>
      <c r="D86" s="241"/>
      <c r="E86" s="241" t="s">
        <v>1077</v>
      </c>
      <c r="F86" s="241"/>
      <c r="G86" s="217"/>
      <c r="H86" s="741" t="s">
        <v>1216</v>
      </c>
      <c r="I86" s="740" t="s">
        <v>1217</v>
      </c>
      <c r="J86" s="740"/>
      <c r="K86" s="740" t="s">
        <v>1219</v>
      </c>
      <c r="L86" s="741" t="s">
        <v>820</v>
      </c>
      <c r="M86" s="742"/>
      <c r="N86" s="748" t="s">
        <v>863</v>
      </c>
      <c r="O86" s="281"/>
      <c r="P86" s="741"/>
      <c r="Q86" s="252"/>
      <c r="R86" s="742"/>
      <c r="S86" s="759"/>
      <c r="T86" s="746"/>
      <c r="U86" s="741"/>
      <c r="V86" s="747"/>
      <c r="W86" s="745"/>
      <c r="X86" s="745"/>
      <c r="Y86" s="742"/>
      <c r="Z86" s="224"/>
      <c r="AA86" s="746"/>
      <c r="AB86" s="741"/>
      <c r="AC86" s="740"/>
      <c r="AD86" s="741"/>
      <c r="AE86" s="742"/>
      <c r="AF86" s="742"/>
      <c r="AG86" s="751"/>
      <c r="AH86" s="751"/>
      <c r="AI86" s="751"/>
      <c r="AJ86" s="751"/>
      <c r="AK86" s="751"/>
      <c r="AL86" s="751"/>
      <c r="AM86" s="751"/>
      <c r="AN86" s="751"/>
      <c r="AO86" s="751"/>
      <c r="AP86" s="751"/>
      <c r="AQ86" s="751"/>
      <c r="AR86" s="751"/>
      <c r="AS86" s="751"/>
      <c r="AT86" s="751"/>
      <c r="AU86" s="751"/>
      <c r="AV86" s="751"/>
      <c r="AW86" s="751"/>
      <c r="AX86" s="751"/>
      <c r="AY86" s="751"/>
      <c r="AZ86" s="751"/>
      <c r="BA86" s="751"/>
      <c r="BB86" s="751"/>
      <c r="BC86" s="751"/>
      <c r="BD86" s="751"/>
      <c r="BE86" s="751"/>
      <c r="BF86" s="751"/>
      <c r="BG86" s="751"/>
      <c r="BH86" s="751"/>
      <c r="BI86" s="751"/>
      <c r="BJ86" s="751"/>
      <c r="BK86" s="751"/>
      <c r="BL86" s="751"/>
      <c r="BM86" s="751"/>
      <c r="BN86" s="751"/>
      <c r="BO86" s="751"/>
      <c r="BP86" s="751"/>
      <c r="BQ86" s="751"/>
      <c r="BR86" s="751"/>
      <c r="BS86" s="751"/>
      <c r="BT86" s="751"/>
      <c r="BU86" s="751"/>
      <c r="BV86" s="751"/>
      <c r="BW86" s="751"/>
      <c r="BX86" s="751"/>
      <c r="BY86" s="751"/>
      <c r="BZ86" s="751"/>
      <c r="CA86" s="751"/>
      <c r="CB86" s="751"/>
      <c r="CC86" s="751"/>
      <c r="CD86" s="751"/>
      <c r="CE86" s="751"/>
      <c r="CF86" s="751"/>
      <c r="CG86" s="751"/>
      <c r="CH86" s="751"/>
      <c r="CI86" s="751"/>
      <c r="CJ86" s="751"/>
      <c r="CK86" s="751"/>
      <c r="CL86" s="751"/>
      <c r="CM86" s="751"/>
      <c r="CN86" s="751"/>
      <c r="CO86" s="751"/>
      <c r="CP86" s="751"/>
      <c r="CQ86" s="751"/>
      <c r="CR86" s="751"/>
      <c r="CS86" s="751"/>
      <c r="CT86" s="751"/>
      <c r="CU86" s="751"/>
      <c r="CV86" s="751"/>
      <c r="CW86" s="751"/>
      <c r="CX86" s="751"/>
      <c r="CY86" s="751"/>
      <c r="CZ86" s="751"/>
      <c r="DA86" s="751"/>
      <c r="DB86" s="751"/>
      <c r="DC86" s="751"/>
      <c r="DD86" s="751"/>
      <c r="DE86" s="751"/>
      <c r="DF86" s="751"/>
      <c r="DG86" s="751"/>
      <c r="DH86" s="751"/>
      <c r="DI86" s="751"/>
      <c r="DJ86" s="751"/>
      <c r="DK86" s="751"/>
      <c r="DL86" s="751"/>
      <c r="DM86" s="751"/>
      <c r="DN86" s="751"/>
      <c r="DO86" s="751"/>
      <c r="DP86" s="751"/>
      <c r="DQ86" s="751"/>
      <c r="DR86" s="751"/>
      <c r="DS86" s="751"/>
      <c r="DT86" s="751"/>
      <c r="DU86" s="751"/>
      <c r="DV86" s="751"/>
      <c r="DW86" s="751"/>
      <c r="DX86" s="751"/>
      <c r="DY86" s="751"/>
      <c r="DZ86" s="751"/>
      <c r="EA86" s="751"/>
      <c r="EB86" s="751"/>
      <c r="EC86" s="751"/>
      <c r="ED86" s="751"/>
      <c r="EE86" s="751"/>
      <c r="EF86" s="751"/>
      <c r="EG86" s="751"/>
      <c r="EH86" s="751"/>
      <c r="EI86" s="751"/>
      <c r="EJ86" s="751"/>
      <c r="EK86" s="751"/>
      <c r="EL86" s="751"/>
      <c r="EM86" s="751"/>
      <c r="EN86" s="751"/>
      <c r="EO86" s="751"/>
      <c r="EP86" s="751"/>
      <c r="EQ86" s="751"/>
      <c r="ER86" s="751"/>
      <c r="ES86" s="751"/>
      <c r="ET86" s="751"/>
      <c r="EU86" s="751"/>
      <c r="EV86" s="751"/>
      <c r="EW86" s="751"/>
      <c r="EX86" s="751"/>
      <c r="EY86" s="751"/>
      <c r="EZ86" s="751"/>
      <c r="FA86" s="751"/>
      <c r="FB86" s="751"/>
      <c r="FC86" s="751"/>
      <c r="FD86" s="751"/>
      <c r="FE86" s="751"/>
      <c r="FF86" s="751"/>
      <c r="FG86" s="751"/>
      <c r="FH86" s="751"/>
      <c r="FI86" s="751"/>
      <c r="FJ86" s="751"/>
      <c r="FK86" s="751"/>
      <c r="FL86" s="751"/>
      <c r="FM86" s="751"/>
      <c r="FN86" s="751"/>
      <c r="FO86" s="751"/>
      <c r="FP86" s="751"/>
      <c r="FQ86" s="751"/>
      <c r="FR86" s="751"/>
      <c r="FS86" s="751"/>
      <c r="FT86" s="751"/>
      <c r="FU86" s="751"/>
      <c r="FV86" s="751"/>
      <c r="FW86" s="751"/>
      <c r="FX86" s="751"/>
      <c r="FY86" s="751"/>
      <c r="FZ86" s="751"/>
      <c r="GA86" s="751"/>
      <c r="GB86" s="751"/>
      <c r="GC86" s="751"/>
      <c r="GD86" s="751"/>
      <c r="GE86" s="751"/>
      <c r="GF86" s="751"/>
      <c r="GG86" s="751"/>
      <c r="GH86" s="751"/>
      <c r="GI86" s="751"/>
      <c r="GJ86" s="751"/>
      <c r="GK86" s="751"/>
      <c r="GL86" s="751"/>
      <c r="GM86" s="751"/>
      <c r="GN86" s="751"/>
      <c r="GO86" s="751"/>
      <c r="GP86" s="751"/>
      <c r="GQ86" s="751"/>
      <c r="GR86" s="751"/>
      <c r="GS86" s="751"/>
      <c r="GT86" s="751"/>
      <c r="GU86" s="751"/>
      <c r="GV86" s="751"/>
      <c r="GW86" s="751"/>
      <c r="GX86" s="751"/>
      <c r="GY86" s="751"/>
      <c r="GZ86" s="751"/>
      <c r="HA86" s="751"/>
      <c r="HB86" s="751"/>
      <c r="HC86" s="751"/>
      <c r="HD86" s="751"/>
      <c r="HE86" s="751"/>
      <c r="HF86" s="751"/>
      <c r="HG86" s="751"/>
      <c r="HH86" s="751"/>
      <c r="HI86" s="751"/>
      <c r="HJ86" s="751"/>
      <c r="HK86" s="751"/>
      <c r="HL86" s="751"/>
      <c r="HM86" s="751"/>
      <c r="HN86" s="751"/>
      <c r="HO86" s="751"/>
      <c r="HP86" s="751"/>
      <c r="HQ86" s="751"/>
      <c r="HR86" s="751"/>
      <c r="HS86" s="751"/>
      <c r="HT86" s="751"/>
      <c r="HU86" s="751"/>
      <c r="HV86" s="751"/>
      <c r="HW86" s="751"/>
      <c r="HX86" s="751"/>
      <c r="HY86" s="751"/>
      <c r="HZ86" s="751"/>
      <c r="IA86" s="751"/>
      <c r="IB86" s="751"/>
      <c r="IC86" s="751"/>
      <c r="ID86" s="751"/>
      <c r="IE86" s="751"/>
      <c r="IF86" s="751"/>
      <c r="IG86" s="751"/>
      <c r="IH86" s="751"/>
      <c r="II86" s="751"/>
      <c r="IJ86" s="751"/>
      <c r="IK86" s="751"/>
      <c r="IL86" s="751"/>
      <c r="IM86" s="751"/>
      <c r="IN86" s="751"/>
      <c r="IO86" s="751"/>
      <c r="IP86" s="751"/>
      <c r="IQ86" s="751"/>
      <c r="IR86" s="751"/>
      <c r="IS86" s="751"/>
      <c r="IT86" s="751"/>
      <c r="IU86" s="751"/>
      <c r="IV86" s="751"/>
      <c r="IW86" s="751"/>
      <c r="IX86" s="751"/>
      <c r="IY86" s="751"/>
      <c r="IZ86" s="751"/>
      <c r="JA86" s="751"/>
      <c r="JB86" s="751"/>
      <c r="JC86" s="751"/>
      <c r="JD86" s="751"/>
      <c r="JE86" s="751"/>
      <c r="JF86" s="751"/>
      <c r="JG86" s="751"/>
      <c r="JH86" s="751"/>
      <c r="JI86" s="751"/>
      <c r="JJ86" s="751"/>
      <c r="JK86" s="751"/>
      <c r="JL86" s="751"/>
      <c r="JM86" s="751"/>
      <c r="JN86" s="751"/>
      <c r="JO86" s="751"/>
      <c r="JP86" s="751"/>
      <c r="JQ86" s="751"/>
      <c r="JR86" s="751"/>
      <c r="JS86" s="751"/>
      <c r="JT86" s="751"/>
      <c r="JU86" s="751"/>
      <c r="JV86" s="751"/>
      <c r="JW86" s="751"/>
      <c r="JX86" s="751"/>
      <c r="JY86" s="751"/>
      <c r="JZ86" s="751"/>
      <c r="KA86" s="751"/>
      <c r="KB86" s="751"/>
      <c r="KC86" s="751"/>
      <c r="KD86" s="751"/>
      <c r="KE86" s="751"/>
      <c r="KF86" s="751"/>
      <c r="KG86" s="751"/>
      <c r="KH86" s="751"/>
      <c r="KI86" s="751"/>
      <c r="KJ86" s="751"/>
      <c r="KK86" s="751"/>
      <c r="KL86" s="751"/>
      <c r="KM86" s="751"/>
      <c r="KN86" s="751"/>
      <c r="KO86" s="751"/>
      <c r="KP86" s="751"/>
      <c r="KQ86" s="751"/>
      <c r="KR86" s="751"/>
      <c r="KS86" s="751"/>
      <c r="KT86" s="751"/>
      <c r="KU86" s="751"/>
      <c r="KV86" s="751"/>
      <c r="KW86" s="751"/>
      <c r="KX86" s="751"/>
      <c r="KY86" s="751"/>
      <c r="KZ86" s="751"/>
      <c r="LA86" s="751"/>
      <c r="LB86" s="751"/>
      <c r="LC86" s="751"/>
      <c r="LD86" s="751"/>
      <c r="LE86" s="751"/>
      <c r="LF86" s="751"/>
      <c r="LG86" s="751"/>
      <c r="LH86" s="751"/>
      <c r="LI86" s="751"/>
      <c r="LJ86" s="751"/>
      <c r="LK86" s="751"/>
      <c r="LL86" s="751"/>
      <c r="LM86" s="751"/>
      <c r="LN86" s="751"/>
      <c r="LO86" s="751"/>
      <c r="LP86" s="751"/>
      <c r="LQ86" s="751"/>
      <c r="LR86" s="751"/>
      <c r="LS86" s="751"/>
      <c r="LT86" s="751"/>
      <c r="LU86" s="751"/>
      <c r="LV86" s="751"/>
      <c r="LW86" s="751"/>
      <c r="LX86" s="751"/>
      <c r="LY86" s="751"/>
      <c r="LZ86" s="751"/>
      <c r="MA86" s="751"/>
      <c r="MB86" s="751"/>
      <c r="MC86" s="751"/>
      <c r="MD86" s="751"/>
      <c r="ME86" s="751"/>
      <c r="MF86" s="751"/>
      <c r="MG86" s="751"/>
      <c r="MH86" s="751"/>
      <c r="MI86" s="751"/>
      <c r="MJ86" s="751"/>
      <c r="MK86" s="751"/>
      <c r="ML86" s="751"/>
      <c r="MM86" s="751"/>
      <c r="MN86" s="751"/>
      <c r="MO86" s="751"/>
      <c r="MP86" s="751"/>
      <c r="MQ86" s="751"/>
      <c r="MR86" s="751"/>
      <c r="MS86" s="751"/>
      <c r="MT86" s="751"/>
      <c r="MU86" s="751"/>
      <c r="MV86" s="751"/>
      <c r="MW86" s="751"/>
      <c r="MX86" s="751"/>
      <c r="MY86" s="751"/>
      <c r="MZ86" s="751"/>
      <c r="NA86" s="751"/>
      <c r="NB86" s="751"/>
      <c r="NC86" s="751"/>
      <c r="ND86" s="751"/>
      <c r="NE86" s="751"/>
      <c r="NF86" s="751"/>
      <c r="NG86" s="751"/>
      <c r="NH86" s="751"/>
      <c r="NI86" s="751"/>
      <c r="NJ86" s="751"/>
      <c r="NK86" s="751"/>
      <c r="NL86" s="751"/>
      <c r="NM86" s="751"/>
      <c r="NN86" s="751"/>
      <c r="NO86" s="751"/>
      <c r="NP86" s="751"/>
      <c r="NQ86" s="751"/>
      <c r="NR86" s="751"/>
      <c r="NS86" s="751"/>
      <c r="NT86" s="751"/>
      <c r="NU86" s="751"/>
      <c r="NV86" s="751"/>
      <c r="NW86" s="751"/>
      <c r="NX86" s="751"/>
      <c r="NY86" s="751"/>
      <c r="NZ86" s="751"/>
      <c r="OA86" s="751"/>
      <c r="OB86" s="751"/>
      <c r="OC86" s="751"/>
      <c r="OD86" s="751"/>
      <c r="OE86" s="751"/>
      <c r="OF86" s="751"/>
      <c r="OG86" s="751"/>
      <c r="OH86" s="751"/>
      <c r="OI86" s="751"/>
      <c r="OJ86" s="751"/>
      <c r="OK86" s="751"/>
      <c r="OL86" s="751"/>
      <c r="OM86" s="751"/>
      <c r="ON86" s="751"/>
      <c r="OO86" s="751"/>
      <c r="OP86" s="751"/>
      <c r="OQ86" s="751"/>
      <c r="OR86" s="751"/>
      <c r="OS86" s="751"/>
      <c r="OT86" s="751"/>
      <c r="OU86" s="751"/>
      <c r="OV86" s="751"/>
      <c r="OW86" s="751"/>
      <c r="OX86" s="751"/>
      <c r="OY86" s="751"/>
      <c r="OZ86" s="751"/>
      <c r="PA86" s="751"/>
      <c r="PB86" s="751"/>
      <c r="PC86" s="751"/>
      <c r="PD86" s="751"/>
      <c r="PE86" s="751"/>
      <c r="PF86" s="751"/>
      <c r="PG86" s="751"/>
      <c r="PH86" s="751"/>
      <c r="PI86" s="751"/>
      <c r="PJ86" s="751"/>
      <c r="PK86" s="751"/>
      <c r="PL86" s="751"/>
      <c r="PM86" s="751"/>
      <c r="PN86" s="751"/>
      <c r="PO86" s="751"/>
      <c r="PP86" s="751"/>
      <c r="PQ86" s="751"/>
      <c r="PR86" s="751"/>
      <c r="PS86" s="751"/>
      <c r="PT86" s="751"/>
      <c r="PU86" s="751"/>
      <c r="PV86" s="751"/>
      <c r="PW86" s="751"/>
      <c r="PX86" s="751"/>
      <c r="PY86" s="751"/>
      <c r="PZ86" s="751"/>
      <c r="QA86" s="751"/>
      <c r="QB86" s="751"/>
      <c r="QC86" s="751"/>
      <c r="QD86" s="751"/>
      <c r="QE86" s="751"/>
      <c r="QF86" s="751"/>
      <c r="QG86" s="751"/>
      <c r="QH86" s="751"/>
      <c r="QI86" s="751"/>
      <c r="QJ86" s="751"/>
      <c r="QK86" s="751"/>
      <c r="QL86" s="751"/>
      <c r="QM86" s="751"/>
      <c r="QN86" s="751"/>
      <c r="QO86" s="751"/>
      <c r="QP86" s="751"/>
      <c r="QQ86" s="751"/>
      <c r="QR86" s="751"/>
      <c r="QS86" s="751"/>
      <c r="QT86" s="751"/>
      <c r="QU86" s="751"/>
      <c r="QV86" s="751"/>
      <c r="QW86" s="751"/>
      <c r="QX86" s="751"/>
      <c r="QY86" s="751"/>
      <c r="QZ86" s="751"/>
      <c r="RA86" s="751"/>
      <c r="RB86" s="751"/>
      <c r="RC86" s="751"/>
      <c r="RD86" s="751"/>
      <c r="RE86" s="751"/>
      <c r="RF86" s="751"/>
      <c r="RG86" s="751"/>
      <c r="RH86" s="751"/>
      <c r="RI86" s="751"/>
      <c r="RJ86" s="751"/>
      <c r="RK86" s="751"/>
      <c r="RL86" s="751"/>
      <c r="RM86" s="751"/>
      <c r="RN86" s="751"/>
      <c r="RO86" s="751"/>
      <c r="RP86" s="751"/>
      <c r="RQ86" s="751"/>
      <c r="RR86" s="751"/>
      <c r="RS86" s="751"/>
      <c r="RT86" s="751"/>
      <c r="RU86" s="751"/>
      <c r="RV86" s="751"/>
      <c r="RW86" s="751"/>
      <c r="RX86" s="751"/>
      <c r="RY86" s="751"/>
      <c r="RZ86" s="751"/>
      <c r="SA86" s="751"/>
      <c r="SB86" s="751"/>
      <c r="SC86" s="751"/>
      <c r="SD86" s="751"/>
      <c r="SE86" s="751"/>
      <c r="SF86" s="751"/>
      <c r="SG86" s="751"/>
      <c r="SH86" s="751"/>
      <c r="SI86" s="751"/>
      <c r="SJ86" s="751"/>
      <c r="SK86" s="751"/>
      <c r="SL86" s="751"/>
      <c r="SM86" s="751"/>
      <c r="SN86" s="751"/>
      <c r="SO86" s="751"/>
      <c r="SP86" s="751"/>
      <c r="SQ86" s="751"/>
      <c r="SR86" s="751"/>
      <c r="SS86" s="751"/>
      <c r="ST86" s="751"/>
      <c r="SU86" s="751"/>
      <c r="SV86" s="751"/>
      <c r="SW86" s="751"/>
      <c r="SX86" s="751"/>
      <c r="SY86" s="751"/>
      <c r="SZ86" s="751"/>
      <c r="TA86" s="751"/>
      <c r="TB86" s="751"/>
      <c r="TC86" s="751"/>
      <c r="TD86" s="751"/>
      <c r="TE86" s="751"/>
      <c r="TF86" s="751"/>
      <c r="TG86" s="751"/>
      <c r="TH86" s="751"/>
      <c r="TI86" s="751"/>
      <c r="TJ86" s="751"/>
      <c r="TK86" s="751"/>
      <c r="TL86" s="751"/>
      <c r="TM86" s="751"/>
      <c r="TN86" s="751"/>
      <c r="TO86" s="751"/>
      <c r="TP86" s="751"/>
      <c r="TQ86" s="751"/>
      <c r="TR86" s="751"/>
      <c r="TS86" s="751"/>
      <c r="TT86" s="751"/>
      <c r="TU86" s="751"/>
      <c r="TV86" s="751"/>
      <c r="TW86" s="751"/>
      <c r="TX86" s="751"/>
      <c r="TY86" s="751"/>
      <c r="TZ86" s="751"/>
      <c r="UA86" s="751"/>
      <c r="UB86" s="751"/>
      <c r="UC86" s="751"/>
      <c r="UD86" s="751"/>
      <c r="UE86" s="751"/>
      <c r="UF86" s="751"/>
      <c r="UG86" s="751"/>
      <c r="UH86" s="751"/>
      <c r="UI86" s="751"/>
      <c r="UJ86" s="751"/>
      <c r="UK86" s="751"/>
      <c r="UL86" s="751"/>
      <c r="UM86" s="751"/>
      <c r="UN86" s="751"/>
      <c r="UO86" s="751"/>
      <c r="UP86" s="751"/>
      <c r="UQ86" s="751"/>
      <c r="UR86" s="751"/>
      <c r="US86" s="751"/>
      <c r="UT86" s="751"/>
      <c r="UU86" s="751"/>
      <c r="UV86" s="751"/>
      <c r="UW86" s="751"/>
      <c r="UX86" s="751"/>
      <c r="UY86" s="751"/>
      <c r="UZ86" s="751"/>
      <c r="VA86" s="751"/>
      <c r="VB86" s="751"/>
      <c r="VC86" s="751"/>
      <c r="VD86" s="751"/>
      <c r="VE86" s="751"/>
      <c r="VF86" s="751"/>
      <c r="VG86" s="751"/>
      <c r="VH86" s="751"/>
      <c r="VI86" s="751"/>
      <c r="VJ86" s="751"/>
      <c r="VK86" s="751"/>
      <c r="VL86" s="751"/>
      <c r="VM86" s="751"/>
      <c r="VN86" s="751"/>
      <c r="VO86" s="751"/>
      <c r="VP86" s="751"/>
      <c r="VQ86" s="751"/>
      <c r="VR86" s="751"/>
      <c r="VS86" s="751"/>
      <c r="VT86" s="751"/>
      <c r="VU86" s="751"/>
      <c r="VV86" s="751"/>
      <c r="VW86" s="751"/>
      <c r="VX86" s="751"/>
      <c r="VY86" s="751"/>
      <c r="VZ86" s="751"/>
      <c r="WA86" s="751"/>
      <c r="WB86" s="751"/>
      <c r="WC86" s="751"/>
      <c r="WD86" s="751"/>
      <c r="WE86" s="751"/>
      <c r="WF86" s="751"/>
      <c r="WG86" s="751"/>
      <c r="WH86" s="751"/>
      <c r="WI86" s="751"/>
      <c r="WJ86" s="751"/>
      <c r="WK86" s="751"/>
      <c r="WL86" s="751"/>
      <c r="WM86" s="751"/>
      <c r="WN86" s="751"/>
      <c r="WO86" s="751"/>
      <c r="WP86" s="751"/>
      <c r="WQ86" s="751"/>
      <c r="WR86" s="751"/>
      <c r="WS86" s="751"/>
      <c r="WT86" s="751"/>
      <c r="WU86" s="751"/>
      <c r="WV86" s="751"/>
      <c r="WW86" s="751"/>
      <c r="WX86" s="751"/>
      <c r="WY86" s="751"/>
      <c r="WZ86" s="751"/>
      <c r="XA86" s="751"/>
      <c r="XB86" s="751"/>
      <c r="XC86" s="751"/>
      <c r="XD86" s="751"/>
      <c r="XE86" s="751"/>
      <c r="XF86" s="751"/>
      <c r="XG86" s="751"/>
      <c r="XH86" s="751"/>
      <c r="XI86" s="751"/>
      <c r="XJ86" s="751"/>
      <c r="XK86" s="751"/>
      <c r="XL86" s="751"/>
      <c r="XM86" s="751"/>
      <c r="XN86" s="751"/>
      <c r="XO86" s="751"/>
      <c r="XP86" s="751"/>
      <c r="XQ86" s="751"/>
      <c r="XR86" s="751"/>
      <c r="XS86" s="751"/>
      <c r="XT86" s="751"/>
      <c r="XU86" s="751"/>
      <c r="XV86" s="751"/>
      <c r="XW86" s="751"/>
      <c r="XX86" s="751"/>
      <c r="XY86" s="751"/>
      <c r="XZ86" s="751"/>
      <c r="YA86" s="751"/>
      <c r="YB86" s="751"/>
      <c r="YC86" s="751"/>
      <c r="YD86" s="751"/>
      <c r="YE86" s="751"/>
      <c r="YF86" s="751"/>
      <c r="YG86" s="751"/>
      <c r="YH86" s="751"/>
      <c r="YI86" s="751"/>
      <c r="YJ86" s="751"/>
      <c r="YK86" s="751"/>
      <c r="YL86" s="751"/>
      <c r="YM86" s="751"/>
      <c r="YN86" s="751"/>
      <c r="YO86" s="751"/>
      <c r="YP86" s="751"/>
      <c r="YQ86" s="751"/>
      <c r="YR86" s="751"/>
      <c r="YS86" s="751"/>
      <c r="YT86" s="751"/>
      <c r="YU86" s="751"/>
      <c r="YV86" s="751"/>
      <c r="YW86" s="751"/>
      <c r="YX86" s="751"/>
      <c r="YY86" s="751"/>
      <c r="YZ86" s="751"/>
      <c r="ZA86" s="751"/>
      <c r="ZB86" s="751"/>
      <c r="ZC86" s="751"/>
      <c r="ZD86" s="751"/>
      <c r="ZE86" s="751"/>
      <c r="ZF86" s="751"/>
      <c r="ZG86" s="751"/>
      <c r="ZH86" s="751"/>
      <c r="ZI86" s="751"/>
      <c r="ZJ86" s="751"/>
      <c r="ZK86" s="751"/>
      <c r="ZL86" s="751"/>
      <c r="ZM86" s="751"/>
      <c r="ZN86" s="751"/>
      <c r="ZO86" s="751"/>
      <c r="ZP86" s="751"/>
      <c r="ZQ86" s="751"/>
      <c r="ZR86" s="751"/>
      <c r="ZS86" s="751"/>
      <c r="ZT86" s="751"/>
      <c r="ZU86" s="751"/>
      <c r="ZV86" s="751"/>
      <c r="ZW86" s="751"/>
      <c r="ZX86" s="751"/>
      <c r="ZY86" s="751"/>
      <c r="ZZ86" s="751"/>
      <c r="AAA86" s="751"/>
      <c r="AAB86" s="751"/>
      <c r="AAC86" s="751"/>
      <c r="AAD86" s="751"/>
      <c r="AAE86" s="751"/>
      <c r="AAF86" s="751"/>
      <c r="AAG86" s="751"/>
      <c r="AAH86" s="751"/>
      <c r="AAI86" s="751"/>
      <c r="AAJ86" s="751"/>
      <c r="AAK86" s="751"/>
      <c r="AAL86" s="751"/>
      <c r="AAM86" s="751"/>
      <c r="AAN86" s="751"/>
      <c r="AAO86" s="751"/>
      <c r="AAP86" s="751"/>
      <c r="AAQ86" s="751"/>
      <c r="AAR86" s="751"/>
      <c r="AAS86" s="751"/>
      <c r="AAT86" s="751"/>
      <c r="AAU86" s="751"/>
      <c r="AAV86" s="751"/>
      <c r="AAW86" s="751"/>
      <c r="AAX86" s="751"/>
      <c r="AAY86" s="751"/>
      <c r="AAZ86" s="751"/>
      <c r="ABA86" s="751"/>
      <c r="ABB86" s="751"/>
      <c r="ABC86" s="751"/>
      <c r="ABD86" s="751"/>
      <c r="ABE86" s="751"/>
      <c r="ABF86" s="751"/>
      <c r="ABG86" s="751"/>
      <c r="ABH86" s="751"/>
      <c r="ABI86" s="751"/>
      <c r="ABJ86" s="751"/>
      <c r="ABK86" s="751"/>
      <c r="ABL86" s="751"/>
      <c r="ABM86" s="751"/>
      <c r="ABN86" s="751"/>
      <c r="ABO86" s="751"/>
      <c r="ABP86" s="751"/>
      <c r="ABQ86" s="751"/>
      <c r="ABR86" s="751"/>
      <c r="ABS86" s="751"/>
      <c r="ABT86" s="751"/>
      <c r="ABU86" s="751"/>
      <c r="ABV86" s="751"/>
      <c r="ABW86" s="751"/>
      <c r="ABX86" s="751"/>
      <c r="ABY86" s="751"/>
      <c r="ABZ86" s="751"/>
      <c r="ACA86" s="751"/>
      <c r="ACB86" s="751"/>
      <c r="ACC86" s="751"/>
      <c r="ACD86" s="751"/>
      <c r="ACE86" s="751"/>
      <c r="ACF86" s="751"/>
      <c r="ACG86" s="751"/>
      <c r="ACH86" s="751"/>
      <c r="ACI86" s="751"/>
      <c r="ACJ86" s="751"/>
      <c r="ACK86" s="751"/>
      <c r="ACL86" s="751"/>
      <c r="ACM86" s="751"/>
      <c r="ACN86" s="751"/>
      <c r="ACO86" s="751"/>
      <c r="ACP86" s="751"/>
      <c r="ACQ86" s="751"/>
      <c r="ACR86" s="751"/>
      <c r="ACS86" s="751"/>
      <c r="ACT86" s="751"/>
      <c r="ACU86" s="751"/>
      <c r="ACV86" s="751"/>
      <c r="ACW86" s="751"/>
      <c r="ACX86" s="751"/>
      <c r="ACY86" s="751"/>
      <c r="ACZ86" s="751"/>
      <c r="ADA86" s="751"/>
      <c r="ADB86" s="751"/>
      <c r="ADC86" s="751"/>
      <c r="ADD86" s="751"/>
      <c r="ADE86" s="751"/>
      <c r="ADF86" s="751"/>
      <c r="ADG86" s="751"/>
      <c r="ADH86" s="751"/>
      <c r="ADI86" s="751"/>
      <c r="ADJ86" s="751"/>
      <c r="ADK86" s="751"/>
      <c r="ADL86" s="751"/>
      <c r="ADM86" s="751"/>
      <c r="ADN86" s="751"/>
      <c r="ADO86" s="751"/>
      <c r="ADP86" s="751"/>
      <c r="ADQ86" s="751"/>
      <c r="ADR86" s="751"/>
      <c r="ADS86" s="751"/>
      <c r="ADT86" s="751"/>
      <c r="ADU86" s="751"/>
      <c r="ADV86" s="751"/>
      <c r="ADW86" s="751"/>
      <c r="ADX86" s="751"/>
      <c r="ADY86" s="751"/>
      <c r="ADZ86" s="751"/>
      <c r="AEA86" s="751"/>
      <c r="AEB86" s="751"/>
      <c r="AEC86" s="751"/>
      <c r="AED86" s="751"/>
      <c r="AEE86" s="751"/>
      <c r="AEF86" s="751"/>
      <c r="AEG86" s="751"/>
      <c r="AEH86" s="751"/>
      <c r="AEI86" s="751"/>
      <c r="AEJ86" s="751"/>
      <c r="AEK86" s="751"/>
      <c r="AEL86" s="751"/>
      <c r="AEM86" s="751"/>
      <c r="AEN86" s="751"/>
      <c r="AEO86" s="751"/>
      <c r="AEP86" s="751"/>
      <c r="AEQ86" s="751"/>
      <c r="AER86" s="751"/>
      <c r="AES86" s="751"/>
      <c r="AET86" s="751"/>
      <c r="AEU86" s="751"/>
      <c r="AEV86" s="751"/>
      <c r="AEW86" s="751"/>
      <c r="AEX86" s="751"/>
      <c r="AEY86" s="751"/>
      <c r="AEZ86" s="751"/>
      <c r="AFA86" s="751"/>
      <c r="AFB86" s="751"/>
      <c r="AFC86" s="751"/>
      <c r="AFD86" s="751"/>
      <c r="AFE86" s="751"/>
      <c r="AFF86" s="751"/>
      <c r="AFG86" s="751"/>
      <c r="AFH86" s="751"/>
      <c r="AFI86" s="751"/>
      <c r="AFJ86" s="751"/>
      <c r="AFK86" s="751"/>
      <c r="AFL86" s="751"/>
      <c r="AFM86" s="751"/>
      <c r="AFN86" s="751"/>
      <c r="AFO86" s="751"/>
      <c r="AFP86" s="751"/>
      <c r="AFQ86" s="751"/>
      <c r="AFR86" s="751"/>
      <c r="AFS86" s="751"/>
      <c r="AFT86" s="751"/>
      <c r="AFU86" s="751"/>
      <c r="AFV86" s="751"/>
      <c r="AFW86" s="751"/>
      <c r="AFX86" s="751"/>
      <c r="AFY86" s="751"/>
      <c r="AFZ86" s="751"/>
      <c r="AGA86" s="751"/>
      <c r="AGB86" s="751"/>
      <c r="AGC86" s="751"/>
      <c r="AGD86" s="751"/>
      <c r="AGE86" s="751"/>
      <c r="AGF86" s="751"/>
      <c r="AGG86" s="751"/>
      <c r="AGH86" s="751"/>
      <c r="AGI86" s="751"/>
      <c r="AGJ86" s="751"/>
      <c r="AGK86" s="751"/>
      <c r="AGL86" s="751"/>
      <c r="AGM86" s="751"/>
      <c r="AGN86" s="751"/>
      <c r="AGO86" s="751"/>
      <c r="AGP86" s="751"/>
      <c r="AGQ86" s="751"/>
      <c r="AGR86" s="751"/>
      <c r="AGS86" s="751"/>
      <c r="AGT86" s="751"/>
      <c r="AGU86" s="751"/>
      <c r="AGV86" s="751"/>
      <c r="AGW86" s="751"/>
      <c r="AGX86" s="751"/>
      <c r="AGY86" s="751"/>
      <c r="AGZ86" s="751"/>
      <c r="AHA86" s="751"/>
      <c r="AHB86" s="751"/>
      <c r="AHC86" s="751"/>
      <c r="AHD86" s="751"/>
      <c r="AHE86" s="751"/>
      <c r="AHF86" s="751"/>
      <c r="AHG86" s="751"/>
      <c r="AHH86" s="751"/>
      <c r="AHI86" s="751"/>
      <c r="AHJ86" s="751"/>
      <c r="AHK86" s="751"/>
      <c r="AHL86" s="751"/>
      <c r="AHM86" s="751"/>
      <c r="AHN86" s="751"/>
      <c r="AHO86" s="751"/>
      <c r="AHP86" s="751"/>
      <c r="AHQ86" s="751"/>
      <c r="AHR86" s="751"/>
      <c r="AHS86" s="751"/>
      <c r="AHT86" s="751"/>
      <c r="AHU86" s="751"/>
      <c r="AHV86" s="751"/>
      <c r="AHW86" s="751"/>
      <c r="AHX86" s="751"/>
      <c r="AHY86" s="751"/>
      <c r="AHZ86" s="751"/>
      <c r="AIA86" s="751"/>
      <c r="AIB86" s="751"/>
      <c r="AIC86" s="751"/>
      <c r="AID86" s="751"/>
      <c r="AIE86" s="751"/>
      <c r="AIF86" s="751"/>
      <c r="AIG86" s="751"/>
      <c r="AIH86" s="751"/>
      <c r="AII86" s="751"/>
      <c r="AIJ86" s="751"/>
      <c r="AIK86" s="751"/>
      <c r="AIL86" s="751"/>
      <c r="AIM86" s="751"/>
      <c r="AIN86" s="751"/>
      <c r="AIO86" s="751"/>
      <c r="AIP86" s="751"/>
      <c r="AIQ86" s="751"/>
      <c r="AIR86" s="751"/>
      <c r="AIS86" s="751"/>
      <c r="AIT86" s="751"/>
      <c r="AIU86" s="751"/>
      <c r="AIV86" s="751"/>
      <c r="AIW86" s="751"/>
      <c r="AIX86" s="751"/>
      <c r="AIY86" s="751"/>
      <c r="AIZ86" s="751"/>
      <c r="AJA86" s="751"/>
      <c r="AJB86" s="751"/>
      <c r="AJC86" s="751"/>
      <c r="AJD86" s="751"/>
      <c r="AJE86" s="751"/>
      <c r="AJF86" s="751"/>
      <c r="AJG86" s="751"/>
      <c r="AJH86" s="751"/>
      <c r="AJI86" s="751"/>
      <c r="AJJ86" s="751"/>
      <c r="AJK86" s="751"/>
      <c r="AJL86" s="751"/>
      <c r="AJM86" s="751"/>
      <c r="AJN86" s="751"/>
      <c r="AJO86" s="751"/>
      <c r="AJP86" s="751"/>
      <c r="AJQ86" s="751"/>
      <c r="AJR86" s="751"/>
      <c r="AJS86" s="751"/>
      <c r="AJT86" s="751"/>
      <c r="AJU86" s="751"/>
      <c r="AJV86" s="751"/>
      <c r="AJW86" s="751"/>
      <c r="AJX86" s="751"/>
      <c r="AJY86" s="751"/>
      <c r="AJZ86" s="751"/>
      <c r="AKA86" s="751"/>
      <c r="AKB86" s="751"/>
      <c r="AKC86" s="751"/>
      <c r="AKD86" s="751"/>
      <c r="AKE86" s="751"/>
      <c r="AKF86" s="751"/>
      <c r="AKG86" s="751"/>
      <c r="AKH86" s="751"/>
      <c r="AKI86" s="751"/>
      <c r="AKJ86" s="751"/>
      <c r="AKK86" s="751"/>
      <c r="AKL86" s="751"/>
      <c r="AKM86" s="751"/>
      <c r="AKN86" s="751"/>
      <c r="AKO86" s="751"/>
      <c r="AKP86" s="751"/>
      <c r="AKQ86" s="751"/>
      <c r="AKR86" s="751"/>
      <c r="AKS86" s="751"/>
      <c r="AKT86" s="751"/>
      <c r="AKU86" s="751"/>
      <c r="AKV86" s="751"/>
      <c r="AKW86" s="751"/>
      <c r="AKX86" s="751"/>
      <c r="AKY86" s="751"/>
      <c r="AKZ86" s="751"/>
      <c r="ALA86" s="751"/>
      <c r="ALB86" s="751"/>
      <c r="ALC86" s="751"/>
      <c r="ALD86" s="751"/>
      <c r="ALE86" s="751"/>
      <c r="ALF86" s="751"/>
      <c r="ALG86" s="751"/>
      <c r="ALH86" s="751"/>
      <c r="ALI86" s="751"/>
      <c r="ALJ86" s="751"/>
      <c r="ALK86" s="751"/>
      <c r="ALL86" s="751"/>
      <c r="ALM86" s="751"/>
      <c r="ALN86" s="751"/>
      <c r="ALO86" s="751"/>
      <c r="ALP86" s="751"/>
      <c r="ALQ86" s="751"/>
      <c r="ALR86" s="751"/>
      <c r="ALS86" s="751"/>
      <c r="ALT86" s="751"/>
      <c r="ALU86" s="751"/>
    </row>
    <row r="87" spans="1:1009" s="224" customFormat="1" ht="13.5" hidden="1" customHeight="1">
      <c r="A87" s="225">
        <v>79</v>
      </c>
      <c r="B87" s="217"/>
      <c r="C87" s="217"/>
      <c r="D87" s="241" t="s">
        <v>264</v>
      </c>
      <c r="E87" s="241"/>
      <c r="F87" s="241"/>
      <c r="G87" s="217"/>
      <c r="H87" s="741"/>
      <c r="I87" s="740" t="s">
        <v>1220</v>
      </c>
      <c r="J87" s="740"/>
      <c r="K87" s="741" t="s">
        <v>1221</v>
      </c>
      <c r="L87" s="741" t="s">
        <v>820</v>
      </c>
      <c r="M87" s="742"/>
      <c r="N87" s="748" t="s">
        <v>863</v>
      </c>
      <c r="O87" s="281" t="s">
        <v>864</v>
      </c>
      <c r="P87" s="741" t="s">
        <v>1222</v>
      </c>
      <c r="Q87" s="252"/>
      <c r="R87" s="742"/>
      <c r="S87" s="232"/>
      <c r="T87" s="746"/>
      <c r="U87" s="741"/>
      <c r="V87" s="747"/>
      <c r="W87" s="745"/>
      <c r="X87" s="745"/>
      <c r="Y87" s="742"/>
      <c r="AA87" s="746"/>
      <c r="AB87" s="741"/>
      <c r="AC87" s="497"/>
      <c r="AD87" s="741"/>
      <c r="AE87" s="742"/>
      <c r="AF87" s="742"/>
    </row>
    <row r="88" spans="1:1009" s="224" customFormat="1" ht="13.5" hidden="1" customHeight="1">
      <c r="A88" s="225">
        <v>80</v>
      </c>
      <c r="B88" s="217"/>
      <c r="C88" s="217"/>
      <c r="D88" s="241" t="s">
        <v>1660</v>
      </c>
      <c r="E88" s="241"/>
      <c r="F88" s="241"/>
      <c r="G88" s="217"/>
      <c r="H88" s="741" t="s">
        <v>1225</v>
      </c>
      <c r="I88" s="740" t="s">
        <v>1226</v>
      </c>
      <c r="J88" s="740"/>
      <c r="K88" s="740" t="s">
        <v>939</v>
      </c>
      <c r="L88" s="741" t="s">
        <v>817</v>
      </c>
      <c r="M88" s="742"/>
      <c r="N88" s="741" t="s">
        <v>863</v>
      </c>
      <c r="O88" s="742"/>
      <c r="P88" s="741"/>
      <c r="Q88" s="252"/>
      <c r="R88" s="742"/>
      <c r="S88" s="232"/>
      <c r="T88" s="746"/>
      <c r="U88" s="741"/>
      <c r="V88" s="747"/>
      <c r="W88" s="745"/>
      <c r="X88" s="745"/>
      <c r="Y88" s="742"/>
      <c r="AA88" s="746"/>
      <c r="AB88" s="741"/>
      <c r="AC88" s="740"/>
      <c r="AD88" s="741"/>
      <c r="AE88" s="742"/>
      <c r="AF88" s="742"/>
    </row>
    <row r="89" spans="1:1009" s="224" customFormat="1" ht="13.5" hidden="1" customHeight="1">
      <c r="A89" s="225">
        <v>81</v>
      </c>
      <c r="B89" s="217"/>
      <c r="C89" s="217" t="s">
        <v>1577</v>
      </c>
      <c r="D89" s="241" t="s">
        <v>2267</v>
      </c>
      <c r="E89" s="241"/>
      <c r="F89" s="241"/>
      <c r="G89" s="217"/>
      <c r="H89" s="263" t="s">
        <v>2268</v>
      </c>
      <c r="I89" s="740"/>
      <c r="J89" s="740"/>
      <c r="K89" s="255" t="s">
        <v>1585</v>
      </c>
      <c r="L89" s="741" t="s">
        <v>817</v>
      </c>
      <c r="M89" s="742" t="s">
        <v>864</v>
      </c>
      <c r="N89" s="243" t="s">
        <v>1054</v>
      </c>
      <c r="O89" s="280"/>
      <c r="P89" s="741"/>
      <c r="Q89" s="744"/>
      <c r="R89" s="742"/>
      <c r="S89" s="232"/>
      <c r="T89" s="746"/>
      <c r="U89" s="741"/>
      <c r="V89" s="747"/>
      <c r="W89" s="745"/>
      <c r="X89" s="745"/>
      <c r="Y89" s="742"/>
      <c r="AA89" s="746"/>
      <c r="AB89" s="741"/>
      <c r="AC89" s="740"/>
      <c r="AD89" s="741"/>
      <c r="AE89" s="742"/>
      <c r="AF89" s="742"/>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737">
        <f>SUBTOTAL(103,createCase1418[Nouvelle balise])</f>
        <v>32</v>
      </c>
      <c r="L90" s="737"/>
      <c r="M90" s="738">
        <f>SUBTOTAL(103,createCase1418[Objet])</f>
        <v>5</v>
      </c>
      <c r="N90" s="737">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741"/>
      <c r="Q91" s="741"/>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66"/>
      <c r="C95" s="665"/>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65"/>
      <c r="C96" s="665"/>
      <c r="D96" s="123"/>
      <c r="E96" s="123"/>
      <c r="F96" s="123"/>
      <c r="G96" s="112"/>
      <c r="H96" s="112"/>
      <c r="I96" s="276"/>
      <c r="J96" s="161"/>
      <c r="K96" s="112"/>
      <c r="L96" s="190"/>
      <c r="M96" s="125"/>
      <c r="N96" s="125"/>
      <c r="O96" s="112"/>
      <c r="P96" s="112"/>
      <c r="Q96" s="112"/>
      <c r="S96" s="180"/>
      <c r="T96" s="112"/>
      <c r="V96" s="112"/>
      <c r="W96" s="112"/>
    </row>
    <row r="97" spans="1:6" ht="12" customHeight="1">
      <c r="A97" s="130"/>
      <c r="B97" s="665"/>
      <c r="C97" s="665"/>
      <c r="D97" s="130"/>
      <c r="E97" s="130"/>
      <c r="F97" s="130"/>
    </row>
  </sheetData>
  <mergeCells count="1">
    <mergeCell ref="H1:I2"/>
  </mergeCells>
  <phoneticPr fontId="79" type="noConversion"/>
  <conditionalFormatting sqref="A91:F92 A95 C95:F95 A96:F97 A144:F913">
    <cfRule type="expression" dxfId="377" priority="170">
      <formula>OR($W91="X",$V91="X")</formula>
    </cfRule>
    <cfRule type="expression" dxfId="376" priority="171">
      <formula>AND($W91=1,$V91=1)</formula>
    </cfRule>
    <cfRule type="expression" dxfId="375" priority="172">
      <formula>$W91=1</formula>
    </cfRule>
    <cfRule type="expression" dxfId="374" priority="173">
      <formula>$V91=1</formula>
    </cfRule>
  </conditionalFormatting>
  <conditionalFormatting sqref="A9:G9 B10:G10 A10:A89">
    <cfRule type="expression" dxfId="373" priority="174">
      <formula>#REF!=1</formula>
    </cfRule>
    <cfRule type="expression" dxfId="372" priority="177">
      <formula>OR($X9="X",#REF!="X")</formula>
    </cfRule>
  </conditionalFormatting>
  <conditionalFormatting sqref="A9:G15 A13:A89 A16:C17 A18:G20 A21:B21 E16:G17 D21:G21 B22:C25 E22:G25 B26:G28 D29:G33 B29:B42 E34:G39 B43:G43">
    <cfRule type="expression" dxfId="371" priority="175">
      <formula>AND($X9=1,#REF!=1)</formula>
    </cfRule>
  </conditionalFormatting>
  <conditionalFormatting sqref="A9:G15 A13:A89 A16:C17 E16:G17 A18:G20 A21:B21 D21:G21 B22:C25 E22:G25 B26:G28 D29:G33 B29:B42 E34:G39 B43:G43">
    <cfRule type="expression" dxfId="370" priority="176">
      <formula>AND(NOT(ISBLANK($R9)),ISBLANK(#REF!),ISBLANK($X9))</formula>
    </cfRule>
  </conditionalFormatting>
  <conditionalFormatting sqref="B11:G15 B16:C17 E16:G17 B18:G20 B21 D21:G21 B22:C25 E22:G25 B26:G28 D29:G33 B29:B42 E34:G39 B43:G43">
    <cfRule type="expression" dxfId="369" priority="178">
      <formula>OR($X11="X",#REF!="X")</formula>
    </cfRule>
    <cfRule type="expression" dxfId="368" priority="179">
      <formula>#REF!=1</formula>
    </cfRule>
  </conditionalFormatting>
  <conditionalFormatting sqref="C9:C28 D21 C43">
    <cfRule type="expression" dxfId="367" priority="4260">
      <formula>AND($M9="X",$B9&lt;&gt;"")</formula>
    </cfRule>
  </conditionalFormatting>
  <conditionalFormatting sqref="C21">
    <cfRule type="expression" dxfId="366" priority="135">
      <formula>$X21=1</formula>
    </cfRule>
    <cfRule type="expression" dxfId="365" priority="136">
      <formula>AND($X21=1,#REF!=1)</formula>
    </cfRule>
    <cfRule type="expression" dxfId="364" priority="137">
      <formula>AND(NOT(ISBLANK($R21)),ISBLANK(#REF!),ISBLANK($X21))</formula>
    </cfRule>
    <cfRule type="expression" dxfId="363" priority="138">
      <formula>OR($X21="X",#REF!="X")</formula>
    </cfRule>
    <cfRule type="expression" dxfId="362" priority="139">
      <formula>#REF!=1</formula>
    </cfRule>
  </conditionalFormatting>
  <conditionalFormatting sqref="C29:C39">
    <cfRule type="expression" dxfId="361" priority="4263">
      <formula>AND($X29=1,#REF!=1)</formula>
    </cfRule>
    <cfRule type="expression" dxfId="360" priority="4264">
      <formula>$X29=1</formula>
    </cfRule>
    <cfRule type="expression" dxfId="359" priority="4265">
      <formula>AND(NOT(ISBLANK($R29)),ISBLANK(#REF!),ISBLANK($X29))</formula>
    </cfRule>
    <cfRule type="expression" dxfId="358" priority="4266">
      <formula>OR($X29="X",#REF!="X")</formula>
    </cfRule>
    <cfRule type="expression" dxfId="357" priority="4267">
      <formula>#REF!=1</formula>
    </cfRule>
    <cfRule type="expression" dxfId="356" priority="4268">
      <formula>AND($M29="X",$B29&lt;&gt;"")</formula>
    </cfRule>
  </conditionalFormatting>
  <conditionalFormatting sqref="C40 C41:F41">
    <cfRule type="expression" dxfId="355" priority="133">
      <formula>$AD40=1</formula>
    </cfRule>
  </conditionalFormatting>
  <conditionalFormatting sqref="C40 C41:F42">
    <cfRule type="expression" dxfId="354" priority="130">
      <formula>AND($AE40=1,$AD40=1)</formula>
    </cfRule>
    <cfRule type="expression" dxfId="353" priority="131">
      <formula>$AE40=1</formula>
    </cfRule>
    <cfRule type="expression" dxfId="352" priority="132">
      <formula>OR($AE40="X",$AD40="X")</formula>
    </cfRule>
    <cfRule type="expression" dxfId="351" priority="134">
      <formula>AND(NOT(ISBLANK($X40)),ISBLANK($AD40),ISBLANK($AE40))</formula>
    </cfRule>
  </conditionalFormatting>
  <conditionalFormatting sqref="C40:C42">
    <cfRule type="expression" dxfId="350" priority="4273">
      <formula>AND($S40="X",OR($B40&lt;&gt;"",$C40&lt;&gt;""))</formula>
    </cfRule>
  </conditionalFormatting>
  <conditionalFormatting sqref="C44:G48 C49:D49 E49:E51 C50:C51 G50:G51 C52:G89">
    <cfRule type="expression" dxfId="349" priority="16">
      <formula>OR($AF44="X",$AE44="X")</formula>
    </cfRule>
  </conditionalFormatting>
  <conditionalFormatting sqref="C44:G48 C49:E49 C50:C51 E50:E51 G50:G51 C52:G89">
    <cfRule type="expression" dxfId="348" priority="17">
      <formula>AND($AF44=1,$AE44=1)</formula>
    </cfRule>
    <cfRule type="expression" dxfId="347" priority="18">
      <formula>$AF44=1</formula>
    </cfRule>
  </conditionalFormatting>
  <conditionalFormatting sqref="C44:G48 E49:G49 C49:D51 E50:E51 G50:G51 C52:G89">
    <cfRule type="expression" dxfId="346" priority="20">
      <formula>AND(NOT(ISBLANK($X44)),ISBLANK($AE44),ISBLANK($AF44))</formula>
    </cfRule>
  </conditionalFormatting>
  <conditionalFormatting sqref="C44:G49 C50:C51 E50:E51 G50:G51 C52:G89">
    <cfRule type="expression" dxfId="345" priority="19">
      <formula>$AE44=1</formula>
    </cfRule>
  </conditionalFormatting>
  <conditionalFormatting sqref="D9:D15 D18:D20 D26:D33 D43 D40">
    <cfRule type="expression" dxfId="344" priority="4275">
      <formula>AND($M9="X",OR($B9&lt;&gt;"",$C9&lt;&gt;""))</formula>
    </cfRule>
  </conditionalFormatting>
  <conditionalFormatting sqref="D34:D39">
    <cfRule type="expression" dxfId="343" priority="59">
      <formula>OR($AF34="X",$AE34="X")</formula>
    </cfRule>
    <cfRule type="expression" dxfId="342" priority="60">
      <formula>AND($AF34=1,$AE34=1)</formula>
    </cfRule>
    <cfRule type="expression" dxfId="341" priority="61">
      <formula>$AF34=1</formula>
    </cfRule>
    <cfRule type="expression" dxfId="340" priority="62">
      <formula>$AE34=1</formula>
    </cfRule>
    <cfRule type="expression" dxfId="339" priority="63">
      <formula>AND(NOT(ISBLANK($X34)),ISBLANK($AE34),ISBLANK($AF34))</formula>
    </cfRule>
  </conditionalFormatting>
  <conditionalFormatting sqref="D41:D42">
    <cfRule type="expression" dxfId="338" priority="4279">
      <formula>AND($S41="X",OR($B41&lt;&gt;"",$C41&lt;&gt;"",$D41&lt;&gt;""))</formula>
    </cfRule>
  </conditionalFormatting>
  <conditionalFormatting sqref="D44:D48 D52:D89">
    <cfRule type="expression" dxfId="337" priority="4567">
      <formula>AND($M44="X",$C44&lt;&gt;"")</formula>
    </cfRule>
  </conditionalFormatting>
  <conditionalFormatting sqref="D49 E49:E51">
    <cfRule type="expression" dxfId="336" priority="4576">
      <formula>AND($M49="X",OR($C49&lt;&gt;"",#REF!&lt;&gt;""))</formula>
    </cfRule>
  </conditionalFormatting>
  <conditionalFormatting sqref="D50:D51">
    <cfRule type="expression" dxfId="335" priority="4569">
      <formula>AND($M50="X",OR(#REF!&lt;&gt;"",$C50&lt;&gt;""))</formula>
    </cfRule>
    <cfRule type="expression" dxfId="334" priority="4570">
      <formula>OR($AF50="X",$AE50="X")</formula>
    </cfRule>
    <cfRule type="expression" dxfId="333" priority="4571">
      <formula>AND($AF50=1,$AE50=1)</formula>
    </cfRule>
    <cfRule type="expression" dxfId="332" priority="4572">
      <formula>$AF50=1</formula>
    </cfRule>
    <cfRule type="expression" dxfId="331" priority="4573">
      <formula>$AE50=1</formula>
    </cfRule>
  </conditionalFormatting>
  <conditionalFormatting sqref="D40:G40 E16:G17 A9:G15 A13:A89 A16:C17 A18:G20 A21:B21 D21:G21 B22:C25 E22:G25 B26:G28 D29:G33 B29:B42 E34:G39 B43:G43">
    <cfRule type="expression" dxfId="330" priority="164">
      <formula>$X9=1</formula>
    </cfRule>
  </conditionalFormatting>
  <conditionalFormatting sqref="D40:G40">
    <cfRule type="expression" dxfId="329" priority="117">
      <formula>AND($X40=1,#REF!=1)</formula>
    </cfRule>
    <cfRule type="expression" dxfId="328" priority="118">
      <formula>AND(NOT(ISBLANK($R40)),ISBLANK(#REF!),ISBLANK($X40))</formula>
    </cfRule>
    <cfRule type="expression" dxfId="327" priority="119">
      <formula>OR($X40="X",#REF!="X")</formula>
    </cfRule>
    <cfRule type="expression" dxfId="326"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25" priority="4291">
      <formula>AND($M9="X",OR($B9&lt;&gt;"",$C9&lt;&gt;"",$D9&lt;&gt;""))</formula>
    </cfRule>
  </conditionalFormatting>
  <conditionalFormatting sqref="E16:E17">
    <cfRule type="expression" dxfId="324" priority="1">
      <formula>AND($M16="X",OR($B16&lt;&gt;"",$C16&lt;&gt;"",#REF!&lt;&gt;""))</formula>
    </cfRule>
  </conditionalFormatting>
  <conditionalFormatting sqref="E21">
    <cfRule type="expression" dxfId="323" priority="4294">
      <formula>AND($M21="X",OR($B21&lt;&gt;"",$D21&lt;&gt;"",#REF!&lt;&gt;""))</formula>
    </cfRule>
  </conditionalFormatting>
  <conditionalFormatting sqref="E22:E25">
    <cfRule type="expression" dxfId="322" priority="4295">
      <formula>AND($M22="X",OR($B22&lt;&gt;"",$C22&lt;&gt;"",#REF!&lt;&gt;""))</formula>
    </cfRule>
  </conditionalFormatting>
  <conditionalFormatting sqref="E41:E42 D34:D39">
    <cfRule type="expression" dxfId="321" priority="4296">
      <formula>AND($S34="X",OR($B34&lt;&gt;"",$C34&lt;&gt;"",$D34&lt;&gt;"",$E34&lt;&gt;""))</formula>
    </cfRule>
  </conditionalFormatting>
  <conditionalFormatting sqref="E44:E48 E52:E89">
    <cfRule type="expression" dxfId="320" priority="4574">
      <formula>AND($M44="X",OR($C44&lt;&gt;"",$D44&lt;&gt;""))</formula>
    </cfRule>
  </conditionalFormatting>
  <conditionalFormatting sqref="E49">
    <cfRule type="expression" dxfId="319" priority="4578">
      <formula>AND($M49="X",OR($C49&lt;&gt;"",#REF!&lt;&gt;"",$D49&lt;&gt;""))</formula>
    </cfRule>
    <cfRule type="expression" dxfId="318" priority="4579">
      <formula>AND($M49="X",OR($C49&lt;&gt;"",#REF!&lt;&gt;"",$D49&lt;&gt;"",$E49&lt;&gt;""))</formula>
    </cfRule>
    <cfRule type="expression" dxfId="317" priority="4580">
      <formula>AND($M49="X",OR($C49&lt;&gt;"",#REF!&lt;&gt;"",$E49&lt;&gt;"",#REF!&lt;&gt;""))</formula>
    </cfRule>
    <cfRule type="expression" dxfId="316" priority="4581">
      <formula>$AE49=1</formula>
    </cfRule>
    <cfRule type="expression" dxfId="315" priority="4582">
      <formula>AND($M49="X",OR($C49&lt;&gt;"",#REF!&lt;&gt;"",$D49&lt;&gt;""))</formula>
    </cfRule>
    <cfRule type="expression" dxfId="314" priority="4583">
      <formula>AND($AF49=1,$AE49=1)</formula>
    </cfRule>
    <cfRule type="expression" dxfId="313" priority="4584">
      <formula>$AF49=1</formula>
    </cfRule>
    <cfRule type="expression" dxfId="312" priority="4585">
      <formula>AND($M49="X",$C49&lt;&gt;"")</formula>
    </cfRule>
    <cfRule type="expression" dxfId="311" priority="4586">
      <formula>AND($M49="X",OR($C49&lt;&gt;"",#REF!&lt;&gt;""))</formula>
    </cfRule>
  </conditionalFormatting>
  <conditionalFormatting sqref="E49:G49">
    <cfRule type="expression" dxfId="310" priority="4587">
      <formula>AND($M49="X",OR($C49&lt;&gt;"",$D49&lt;&gt;"",$E49&lt;&gt;"",$F49&lt;&gt;"",$G49&lt;&gt;""))</formula>
    </cfRule>
    <cfRule type="expression" dxfId="309" priority="4588">
      <formula>AND($AF49=1,$AE49=1)</formula>
    </cfRule>
    <cfRule type="expression" dxfId="308" priority="4589">
      <formula>$AF49=1</formula>
    </cfRule>
    <cfRule type="expression" dxfId="307"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06" priority="4297">
      <formula>AND($M9="X",OR($B9&lt;&gt;"",$C9&lt;&gt;"",$D9&lt;&gt;"",$E9&lt;&gt;""))</formula>
    </cfRule>
  </conditionalFormatting>
  <conditionalFormatting sqref="F16:F17">
    <cfRule type="expression" dxfId="305" priority="2">
      <formula>AND($M16="X",OR($B16&lt;&gt;"",$C16&lt;&gt;"",#REF!&lt;&gt;"",$E16&lt;&gt;""))</formula>
    </cfRule>
  </conditionalFormatting>
  <conditionalFormatting sqref="F21">
    <cfRule type="expression" dxfId="304" priority="4300">
      <formula>AND($M21="X",OR($B21&lt;&gt;"",$D21&lt;&gt;"",#REF!&lt;&gt;"",$E21&lt;&gt;""))</formula>
    </cfRule>
  </conditionalFormatting>
  <conditionalFormatting sqref="F22:F25">
    <cfRule type="expression" dxfId="303" priority="4301">
      <formula>AND($M22="X",OR($B22&lt;&gt;"",$C22&lt;&gt;"",#REF!&lt;&gt;"",$E22&lt;&gt;""))</formula>
    </cfRule>
  </conditionalFormatting>
  <conditionalFormatting sqref="F41:F42">
    <cfRule type="expression" dxfId="302" priority="4302">
      <formula>AND($S41="X",OR($B41&lt;&gt;"",$C41&lt;&gt;"",$D41&lt;&gt;"",$E41&lt;&gt;"",$F41&lt;&gt;""))</formula>
    </cfRule>
  </conditionalFormatting>
  <conditionalFormatting sqref="F44:F48 F52:F89">
    <cfRule type="expression" dxfId="301" priority="4591">
      <formula>AND($M44="X",OR($C44&lt;&gt;"",$D44&lt;&gt;"",$E44&lt;&gt;""))</formula>
    </cfRule>
  </conditionalFormatting>
  <conditionalFormatting sqref="F50:F51">
    <cfRule type="expression" dxfId="300" priority="4593">
      <formula>OR($AF50="X",$AE50="X")</formula>
    </cfRule>
    <cfRule type="expression" dxfId="299" priority="4594">
      <formula>AND($AF50=1,$AE50=1)</formula>
    </cfRule>
    <cfRule type="expression" dxfId="298" priority="4595">
      <formula>$AF50=1</formula>
    </cfRule>
    <cfRule type="expression" dxfId="297" priority="4596">
      <formula>$AE50=1</formula>
    </cfRule>
    <cfRule type="expression" dxfId="296" priority="4597">
      <formula>AND(NOT(ISBLANK($X50)),ISBLANK($AE50),ISBLANK($AF50))</formula>
    </cfRule>
    <cfRule type="expression" dxfId="295" priority="4598">
      <formula>AND($M50="X",OR($C50&lt;&gt;"",#REF!&lt;&gt;"",$E50&lt;&gt;"",#REF!&lt;&gt;""))</formula>
    </cfRule>
  </conditionalFormatting>
  <conditionalFormatting sqref="G9:G15 G18:G20 G26:G40 G43">
    <cfRule type="expression" dxfId="294" priority="4303">
      <formula>AND($M9="X",OR($B9&lt;&gt;"",$C9&lt;&gt;"",$D9&lt;&gt;"",$E9&lt;&gt;"",$F9&lt;&gt;""))</formula>
    </cfRule>
  </conditionalFormatting>
  <conditionalFormatting sqref="G16:G17">
    <cfRule type="expression" dxfId="293" priority="3">
      <formula>AND($M16="X",OR($B16&lt;&gt;"",$C16&lt;&gt;"",#REF!&lt;&gt;"",$E16&lt;&gt;"",$F16&lt;&gt;""))</formula>
    </cfRule>
  </conditionalFormatting>
  <conditionalFormatting sqref="G21">
    <cfRule type="expression" dxfId="292" priority="4306">
      <formula>AND($M21="X",OR($B21&lt;&gt;"",$D21&lt;&gt;"",#REF!&lt;&gt;"",$E21&lt;&gt;"",$F21&lt;&gt;""))</formula>
    </cfRule>
  </conditionalFormatting>
  <conditionalFormatting sqref="G22:G25">
    <cfRule type="expression" dxfId="291" priority="4307">
      <formula>AND($M22="X",OR($B22&lt;&gt;"",$C22&lt;&gt;"",#REF!&lt;&gt;"",$E22&lt;&gt;"",$F22&lt;&gt;""))</formula>
    </cfRule>
  </conditionalFormatting>
  <conditionalFormatting sqref="G44:G48 G52:G89">
    <cfRule type="expression" dxfId="290" priority="4599">
      <formula>AND($M44="X",OR($C44&lt;&gt;"",$D44&lt;&gt;"",$E44&lt;&gt;"",$F44&lt;&gt;""))</formula>
    </cfRule>
  </conditionalFormatting>
  <conditionalFormatting sqref="G50:G51">
    <cfRule type="expression" dxfId="289" priority="4601">
      <formula>AND($M50="X",OR($C50&lt;&gt;"",#REF!&lt;&gt;"",$E50&lt;&gt;"",#REF!&lt;&gt;""))</formula>
    </cfRule>
  </conditionalFormatting>
  <conditionalFormatting sqref="H91:H92 H95:H97 H144:H913">
    <cfRule type="expression" dxfId="288" priority="163">
      <formula>$K91="X"</formula>
    </cfRule>
  </conditionalFormatting>
  <conditionalFormatting sqref="I15">
    <cfRule type="expression" dxfId="287" priority="4">
      <formula>$X15=1</formula>
    </cfRule>
    <cfRule type="expression" dxfId="286" priority="5">
      <formula>AND($X15=1,#REF!=1)</formula>
    </cfRule>
    <cfRule type="expression" dxfId="285" priority="6">
      <formula>AND(NOT(ISBLANK($R15)),ISBLANK(#REF!),ISBLANK($X15))</formula>
    </cfRule>
    <cfRule type="expression" dxfId="284" priority="7">
      <formula>OR($X15="X",#REF!="X")</formula>
    </cfRule>
    <cfRule type="expression" dxfId="283" priority="8">
      <formula>#REF!=1</formula>
    </cfRule>
    <cfRule type="expression" dxfId="282" priority="9">
      <formula>AND($M15="X",OR($B15&lt;&gt;"",$C15&lt;&gt;"",$D15&lt;&gt;"",$E15&lt;&gt;"",$F15&lt;&gt;""))</formula>
    </cfRule>
  </conditionalFormatting>
  <conditionalFormatting sqref="I18">
    <cfRule type="expression" dxfId="281" priority="4608">
      <formula>$M19="X"</formula>
    </cfRule>
  </conditionalFormatting>
  <conditionalFormatting sqref="I11:J14 J15 I16:J17 J18:J19 I20:J33 I47:J89">
    <cfRule type="expression" dxfId="280" priority="161">
      <formula>$M11="X"</formula>
    </cfRule>
  </conditionalFormatting>
  <conditionalFormatting sqref="I34:J42">
    <cfRule type="expression" dxfId="279" priority="57">
      <formula>$S34="X"</formula>
    </cfRule>
  </conditionalFormatting>
  <conditionalFormatting sqref="I40:J45">
    <cfRule type="expression" dxfId="278" priority="21">
      <formula>$M40="X"</formula>
    </cfRule>
  </conditionalFormatting>
  <conditionalFormatting sqref="L9:L88 K49:K86 K88">
    <cfRule type="cellIs" dxfId="277" priority="10" operator="equal">
      <formula>"1..1"</formula>
    </cfRule>
    <cfRule type="cellIs" dxfId="276" priority="11" operator="equal">
      <formula>"0..n"</formula>
    </cfRule>
    <cfRule type="cellIs" dxfId="275"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5"/>
  <sheetViews>
    <sheetView tabSelected="1" zoomScale="85" zoomScaleNormal="85" workbookViewId="0">
      <pane xSplit="7" ySplit="8" topLeftCell="I9" activePane="bottomRight" state="frozen"/>
      <selection pane="topRight" activeCell="H1" sqref="H1"/>
      <selection pane="bottomLeft" activeCell="A9" sqref="A9"/>
      <selection pane="bottomRight" activeCell="D11" sqref="D1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1" t="s">
        <v>950</v>
      </c>
      <c r="I9" s="316" t="s">
        <v>1612</v>
      </c>
      <c r="J9" s="688"/>
      <c r="K9" s="740" t="s">
        <v>919</v>
      </c>
      <c r="L9" s="741" t="s">
        <v>820</v>
      </c>
      <c r="M9" s="744"/>
      <c r="N9" s="741" t="s">
        <v>863</v>
      </c>
      <c r="O9" s="742"/>
      <c r="P9" s="741"/>
      <c r="Q9" s="745"/>
      <c r="R9" s="745" t="s">
        <v>864</v>
      </c>
      <c r="S9" s="232"/>
      <c r="T9" s="746"/>
      <c r="U9" s="741"/>
      <c r="V9" s="747"/>
      <c r="W9" s="741"/>
      <c r="X9" s="742">
        <v>1</v>
      </c>
    </row>
    <row r="10" spans="1:1006" s="224" customFormat="1" ht="13.5" customHeight="1">
      <c r="A10" s="225">
        <v>2</v>
      </c>
      <c r="B10" s="217" t="s">
        <v>2274</v>
      </c>
      <c r="C10" s="240"/>
      <c r="D10" s="241"/>
      <c r="E10" s="241"/>
      <c r="F10" s="241"/>
      <c r="G10" s="241"/>
      <c r="H10" s="741" t="s">
        <v>2275</v>
      </c>
      <c r="I10" s="760"/>
      <c r="J10" s="760"/>
      <c r="K10" s="740" t="s">
        <v>2276</v>
      </c>
      <c r="L10" s="741" t="s">
        <v>820</v>
      </c>
      <c r="M10" s="744"/>
      <c r="N10" s="741" t="s">
        <v>863</v>
      </c>
      <c r="O10" s="742"/>
      <c r="P10" s="741"/>
      <c r="Q10" s="745"/>
      <c r="R10" s="745" t="s">
        <v>864</v>
      </c>
      <c r="S10" s="232"/>
      <c r="T10" s="746"/>
      <c r="U10" s="741"/>
      <c r="V10" s="747"/>
      <c r="W10" s="741"/>
      <c r="X10" s="742"/>
    </row>
    <row r="11" spans="1:1006" s="224" customFormat="1" ht="13.5" customHeight="1">
      <c r="A11" s="225">
        <v>3</v>
      </c>
      <c r="B11" s="217" t="s">
        <v>2277</v>
      </c>
      <c r="C11" s="240"/>
      <c r="D11" s="241"/>
      <c r="E11" s="241"/>
      <c r="F11" s="241"/>
      <c r="G11" s="241"/>
      <c r="H11" s="741" t="s">
        <v>2278</v>
      </c>
      <c r="I11" s="740" t="s">
        <v>930</v>
      </c>
      <c r="J11" s="740"/>
      <c r="K11" s="741" t="s">
        <v>2279</v>
      </c>
      <c r="L11" s="741" t="s">
        <v>817</v>
      </c>
      <c r="M11" s="744" t="s">
        <v>864</v>
      </c>
      <c r="N11" s="741" t="s">
        <v>2280</v>
      </c>
      <c r="O11" s="742"/>
      <c r="P11" s="741" t="s">
        <v>932</v>
      </c>
      <c r="Q11" s="745"/>
      <c r="R11" s="745" t="s">
        <v>864</v>
      </c>
      <c r="S11" s="232"/>
      <c r="T11" s="746"/>
      <c r="U11" s="741"/>
      <c r="V11" s="747"/>
      <c r="W11" s="741"/>
      <c r="X11" s="742"/>
    </row>
    <row r="12" spans="1:1006" s="224" customFormat="1" ht="13.5" customHeight="1">
      <c r="A12" s="225">
        <v>4</v>
      </c>
      <c r="B12" s="217"/>
      <c r="C12" s="217" t="s">
        <v>2292</v>
      </c>
      <c r="D12" s="241"/>
      <c r="E12" s="241"/>
      <c r="F12" s="241"/>
      <c r="G12" s="241"/>
      <c r="H12" s="741" t="s">
        <v>2281</v>
      </c>
      <c r="I12" s="760"/>
      <c r="J12" s="760"/>
      <c r="K12" s="740" t="s">
        <v>2195</v>
      </c>
      <c r="L12" s="741" t="s">
        <v>820</v>
      </c>
      <c r="M12" s="744"/>
      <c r="N12" s="741" t="s">
        <v>879</v>
      </c>
      <c r="O12" s="742"/>
      <c r="P12" s="741" t="s">
        <v>932</v>
      </c>
      <c r="Q12" s="745"/>
      <c r="R12" s="745" t="s">
        <v>864</v>
      </c>
      <c r="S12" s="232"/>
      <c r="T12" s="746"/>
      <c r="U12" s="741"/>
      <c r="V12" s="747"/>
      <c r="W12" s="741"/>
      <c r="X12" s="742"/>
    </row>
    <row r="13" spans="1:1006" s="224" customFormat="1" ht="13.5" customHeight="1">
      <c r="A13" s="225">
        <v>5</v>
      </c>
      <c r="B13" s="217"/>
      <c r="C13" s="761" t="s">
        <v>2293</v>
      </c>
      <c r="D13" s="241"/>
      <c r="E13" s="241"/>
      <c r="F13" s="241"/>
      <c r="G13" s="241"/>
      <c r="H13" s="741" t="s">
        <v>2294</v>
      </c>
      <c r="I13" s="740"/>
      <c r="J13" s="740"/>
      <c r="K13" s="740" t="s">
        <v>2295</v>
      </c>
      <c r="L13" s="741" t="s">
        <v>820</v>
      </c>
      <c r="M13" s="741"/>
      <c r="N13" s="741" t="s">
        <v>863</v>
      </c>
      <c r="O13" s="742" t="s">
        <v>864</v>
      </c>
      <c r="P13" s="741" t="s">
        <v>2296</v>
      </c>
      <c r="Q13" s="745"/>
      <c r="R13" s="745" t="s">
        <v>864</v>
      </c>
      <c r="S13" s="232"/>
      <c r="T13" s="746"/>
      <c r="U13" s="741"/>
      <c r="V13" s="747"/>
      <c r="W13" s="741"/>
      <c r="X13" s="742"/>
      <c r="Y13" s="232"/>
      <c r="Z13" s="746"/>
      <c r="AA13" s="741"/>
      <c r="AB13" s="740"/>
      <c r="AC13" s="741"/>
      <c r="AD13" s="742"/>
      <c r="AE13" s="742"/>
      <c r="AF13" s="742"/>
    </row>
    <row r="14" spans="1:1006" s="224" customFormat="1" ht="13.5" customHeight="1">
      <c r="A14" s="225">
        <v>6</v>
      </c>
      <c r="B14" s="217"/>
      <c r="C14" s="743" t="s">
        <v>2297</v>
      </c>
      <c r="D14" s="241"/>
      <c r="E14" s="241"/>
      <c r="F14" s="241"/>
      <c r="G14" s="241"/>
      <c r="H14" s="741" t="s">
        <v>2298</v>
      </c>
      <c r="I14" s="740"/>
      <c r="J14" s="740"/>
      <c r="K14" s="740" t="s">
        <v>2282</v>
      </c>
      <c r="L14" s="741" t="s">
        <v>817</v>
      </c>
      <c r="M14" s="741"/>
      <c r="N14" s="741" t="s">
        <v>863</v>
      </c>
      <c r="O14" s="742"/>
      <c r="P14" s="741"/>
      <c r="Q14" s="745"/>
      <c r="R14" s="745" t="s">
        <v>864</v>
      </c>
      <c r="S14" s="232"/>
      <c r="T14" s="746"/>
      <c r="U14" s="741"/>
      <c r="V14" s="747"/>
      <c r="W14" s="741"/>
      <c r="X14" s="742"/>
      <c r="Y14" s="232"/>
      <c r="Z14" s="746"/>
      <c r="AA14" s="741"/>
      <c r="AB14" s="740"/>
      <c r="AC14" s="741"/>
      <c r="AD14" s="742"/>
      <c r="AE14" s="742"/>
      <c r="AF14" s="742"/>
    </row>
    <row r="15" spans="1:1006" s="224" customFormat="1" ht="13.5" customHeight="1">
      <c r="A15" s="225">
        <v>7</v>
      </c>
      <c r="B15" s="217"/>
      <c r="C15" s="217" t="s">
        <v>2299</v>
      </c>
      <c r="D15" s="241"/>
      <c r="E15" s="241"/>
      <c r="F15" s="241"/>
      <c r="G15" s="241"/>
      <c r="H15" s="741" t="s">
        <v>2300</v>
      </c>
      <c r="I15" s="740"/>
      <c r="J15" s="740"/>
      <c r="K15" s="740" t="s">
        <v>939</v>
      </c>
      <c r="L15" s="741" t="s">
        <v>817</v>
      </c>
      <c r="M15" s="744"/>
      <c r="N15" s="741" t="s">
        <v>863</v>
      </c>
      <c r="O15" s="741"/>
      <c r="P15" s="741"/>
      <c r="Q15" s="744"/>
      <c r="R15" s="745" t="s">
        <v>864</v>
      </c>
      <c r="S15" s="232"/>
      <c r="T15" s="741"/>
      <c r="U15" s="742"/>
      <c r="V15" s="747"/>
      <c r="W15" s="745"/>
      <c r="X15" s="745"/>
      <c r="Y15" s="232"/>
      <c r="Z15" s="746"/>
      <c r="AA15" s="741"/>
      <c r="AB15" s="747"/>
      <c r="AC15" s="741"/>
      <c r="AD15" s="742"/>
      <c r="AE15" s="742"/>
      <c r="AF15" s="745"/>
    </row>
    <row r="16" spans="1:1006" s="224" customFormat="1" ht="13.5" customHeight="1">
      <c r="A16" s="225">
        <f t="shared" ref="A16:A63" si="0">ROW()-8</f>
        <v>8</v>
      </c>
      <c r="B16" s="217" t="s">
        <v>2260</v>
      </c>
      <c r="C16" s="216"/>
      <c r="D16" s="217"/>
      <c r="E16" s="217"/>
      <c r="F16" s="217"/>
      <c r="G16" s="217"/>
      <c r="H16" s="255" t="s">
        <v>2283</v>
      </c>
      <c r="I16" s="740"/>
      <c r="J16" s="740"/>
      <c r="K16" s="255" t="s">
        <v>2262</v>
      </c>
      <c r="L16" s="741" t="s">
        <v>817</v>
      </c>
      <c r="M16" s="742" t="s">
        <v>864</v>
      </c>
      <c r="N16" s="243" t="s">
        <v>1054</v>
      </c>
      <c r="O16" s="280"/>
      <c r="P16" s="741"/>
      <c r="Q16" s="744"/>
      <c r="R16" s="742"/>
      <c r="S16" s="232"/>
      <c r="T16" s="746"/>
      <c r="U16" s="741"/>
      <c r="V16" s="747"/>
      <c r="W16" s="745"/>
      <c r="X16" s="745"/>
      <c r="Y16" s="742"/>
      <c r="AA16" s="746"/>
      <c r="AB16" s="741"/>
      <c r="AC16" s="740"/>
      <c r="AD16" s="741"/>
      <c r="AE16" s="742"/>
      <c r="AF16" s="742"/>
    </row>
    <row r="17" spans="1:32" s="224" customFormat="1" ht="13.5" customHeight="1">
      <c r="A17" s="225">
        <f t="shared" si="0"/>
        <v>9</v>
      </c>
      <c r="B17" s="217"/>
      <c r="C17" s="217" t="s">
        <v>1055</v>
      </c>
      <c r="D17" s="217"/>
      <c r="E17" s="217"/>
      <c r="F17" s="217"/>
      <c r="G17" s="217"/>
      <c r="H17" s="741" t="s">
        <v>1056</v>
      </c>
      <c r="I17" s="740" t="s">
        <v>1057</v>
      </c>
      <c r="J17" s="740"/>
      <c r="K17" s="741" t="s">
        <v>1058</v>
      </c>
      <c r="L17" s="741" t="s">
        <v>817</v>
      </c>
      <c r="M17" s="742"/>
      <c r="N17" s="741" t="s">
        <v>863</v>
      </c>
      <c r="O17" s="742"/>
      <c r="P17" s="741"/>
      <c r="Q17" s="744"/>
      <c r="R17" s="742"/>
      <c r="S17" s="232"/>
      <c r="T17" s="746"/>
      <c r="U17" s="741"/>
      <c r="V17" s="747"/>
      <c r="W17" s="745"/>
      <c r="X17" s="745"/>
      <c r="Y17" s="742"/>
      <c r="AA17" s="746"/>
      <c r="AB17" s="741"/>
      <c r="AC17" s="740"/>
      <c r="AD17" s="741"/>
      <c r="AE17" s="742"/>
      <c r="AF17" s="742"/>
    </row>
    <row r="18" spans="1:32" s="224" customFormat="1" ht="13.5" customHeight="1">
      <c r="A18" s="225">
        <f t="shared" si="0"/>
        <v>10</v>
      </c>
      <c r="B18" s="217"/>
      <c r="C18" s="217" t="s">
        <v>2263</v>
      </c>
      <c r="D18" s="241"/>
      <c r="E18" s="241"/>
      <c r="F18" s="241"/>
      <c r="G18" s="241"/>
      <c r="H18" s="741"/>
      <c r="I18" s="269" t="s">
        <v>2264</v>
      </c>
      <c r="J18" s="269"/>
      <c r="K18" s="740" t="s">
        <v>970</v>
      </c>
      <c r="L18" s="741" t="s">
        <v>817</v>
      </c>
      <c r="M18" s="744"/>
      <c r="N18" s="741" t="s">
        <v>863</v>
      </c>
      <c r="O18" s="268" t="s">
        <v>864</v>
      </c>
      <c r="P18" s="263" t="s">
        <v>1726</v>
      </c>
      <c r="Q18" s="745"/>
      <c r="R18" s="742"/>
      <c r="S18" s="232"/>
      <c r="T18" s="746"/>
      <c r="U18" s="741"/>
      <c r="V18" s="747"/>
      <c r="W18" s="758"/>
      <c r="X18" s="745"/>
      <c r="Y18" s="742"/>
      <c r="AA18" s="746"/>
      <c r="AB18" s="741"/>
      <c r="AC18" s="740"/>
      <c r="AD18" s="741"/>
      <c r="AE18" s="742"/>
      <c r="AF18" s="742"/>
    </row>
    <row r="19" spans="1:32" s="249" customFormat="1" ht="13.5" customHeight="1">
      <c r="A19" s="225">
        <f t="shared" si="0"/>
        <v>11</v>
      </c>
      <c r="B19" s="217"/>
      <c r="C19" s="219" t="s">
        <v>1059</v>
      </c>
      <c r="D19" s="219"/>
      <c r="E19" s="220"/>
      <c r="F19" s="220"/>
      <c r="G19" s="220"/>
      <c r="H19" s="741" t="s">
        <v>1642</v>
      </c>
      <c r="I19" s="740" t="s">
        <v>1061</v>
      </c>
      <c r="J19" s="740"/>
      <c r="K19" s="741" t="s">
        <v>1062</v>
      </c>
      <c r="L19" s="741" t="s">
        <v>817</v>
      </c>
      <c r="M19" s="742"/>
      <c r="N19" s="741" t="s">
        <v>863</v>
      </c>
      <c r="O19" s="742"/>
      <c r="P19" s="741"/>
      <c r="Q19" s="252"/>
      <c r="R19" s="742"/>
      <c r="S19" s="500"/>
      <c r="T19" s="746"/>
      <c r="U19" s="741"/>
      <c r="V19" s="747"/>
      <c r="W19" s="745"/>
      <c r="X19" s="745"/>
      <c r="Y19" s="742"/>
      <c r="Z19" s="224"/>
      <c r="AA19" s="746"/>
      <c r="AB19" s="741"/>
      <c r="AC19" s="740"/>
      <c r="AD19" s="741"/>
      <c r="AE19" s="742"/>
      <c r="AF19" s="742"/>
    </row>
    <row r="20" spans="1:32" s="224" customFormat="1" ht="13.5" customHeight="1">
      <c r="A20" s="225">
        <f t="shared" si="0"/>
        <v>12</v>
      </c>
      <c r="B20" s="217"/>
      <c r="C20" s="217" t="s">
        <v>1063</v>
      </c>
      <c r="D20" s="217"/>
      <c r="E20" s="217"/>
      <c r="F20" s="217"/>
      <c r="G20" s="217"/>
      <c r="H20" s="263" t="s">
        <v>1064</v>
      </c>
      <c r="I20" s="740" t="s">
        <v>1065</v>
      </c>
      <c r="J20" s="740"/>
      <c r="K20" s="741" t="s">
        <v>871</v>
      </c>
      <c r="L20" s="741" t="s">
        <v>817</v>
      </c>
      <c r="M20" s="742"/>
      <c r="N20" s="741" t="s">
        <v>863</v>
      </c>
      <c r="O20" s="742"/>
      <c r="P20" s="741"/>
      <c r="Q20" s="252"/>
      <c r="R20" s="742"/>
      <c r="S20" s="232"/>
      <c r="T20" s="746"/>
      <c r="U20" s="741"/>
      <c r="V20" s="747"/>
      <c r="W20" s="745"/>
      <c r="X20" s="745"/>
      <c r="Y20" s="742"/>
      <c r="AA20" s="746"/>
      <c r="AB20" s="741"/>
      <c r="AC20" s="740"/>
      <c r="AD20" s="741"/>
      <c r="AE20" s="742"/>
      <c r="AF20" s="742"/>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22" t="s">
        <v>1070</v>
      </c>
      <c r="O21" s="268"/>
      <c r="P21" s="268"/>
      <c r="Q21" s="265"/>
      <c r="R21" s="268"/>
      <c r="S21" s="664"/>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41" t="s">
        <v>1072</v>
      </c>
      <c r="I22" s="749" t="s">
        <v>1073</v>
      </c>
      <c r="J22" s="749"/>
      <c r="K22" s="740" t="s">
        <v>908</v>
      </c>
      <c r="L22" s="741" t="s">
        <v>820</v>
      </c>
      <c r="M22" s="742"/>
      <c r="N22" s="741" t="s">
        <v>863</v>
      </c>
      <c r="O22" s="742" t="s">
        <v>864</v>
      </c>
      <c r="P22" s="740" t="s">
        <v>1643</v>
      </c>
      <c r="Q22" s="744"/>
      <c r="R22" s="742"/>
      <c r="S22" s="232"/>
      <c r="T22" s="746"/>
      <c r="U22" s="741"/>
      <c r="V22" s="747"/>
      <c r="W22" s="374"/>
      <c r="X22" s="260"/>
      <c r="Y22" s="742"/>
      <c r="AA22" s="266"/>
      <c r="AB22" s="741"/>
      <c r="AC22" s="497"/>
      <c r="AD22" s="741"/>
      <c r="AE22" s="742"/>
      <c r="AF22" s="742"/>
    </row>
    <row r="23" spans="1:32" s="224" customFormat="1" ht="13.5" customHeight="1">
      <c r="A23" s="225">
        <f t="shared" si="0"/>
        <v>15</v>
      </c>
      <c r="B23" s="217"/>
      <c r="C23" s="241"/>
      <c r="D23" s="241" t="s">
        <v>1077</v>
      </c>
      <c r="E23" s="241"/>
      <c r="F23" s="241"/>
      <c r="G23" s="241"/>
      <c r="H23" s="741" t="s">
        <v>1078</v>
      </c>
      <c r="I23" s="749" t="s">
        <v>1079</v>
      </c>
      <c r="J23" s="749"/>
      <c r="K23" s="740" t="s">
        <v>1080</v>
      </c>
      <c r="L23" s="741" t="s">
        <v>820</v>
      </c>
      <c r="M23" s="742"/>
      <c r="N23" s="741" t="s">
        <v>863</v>
      </c>
      <c r="O23" s="742"/>
      <c r="P23" s="742"/>
      <c r="Q23" s="744"/>
      <c r="R23" s="742"/>
      <c r="S23" s="232"/>
      <c r="T23" s="746"/>
      <c r="U23" s="741"/>
      <c r="V23" s="747"/>
      <c r="W23" s="374"/>
      <c r="X23" s="260"/>
      <c r="Y23" s="742"/>
      <c r="AA23" s="746"/>
      <c r="AB23" s="741"/>
      <c r="AC23" s="497"/>
      <c r="AD23" s="741"/>
      <c r="AE23" s="742"/>
      <c r="AF23" s="742"/>
    </row>
    <row r="24" spans="1:32" s="224" customFormat="1" ht="13.5" customHeight="1">
      <c r="A24" s="225">
        <f t="shared" si="0"/>
        <v>16</v>
      </c>
      <c r="B24" s="217"/>
      <c r="C24" s="217" t="s">
        <v>1081</v>
      </c>
      <c r="D24" s="221"/>
      <c r="E24" s="221"/>
      <c r="F24" s="221"/>
      <c r="G24" s="221"/>
      <c r="H24" s="741"/>
      <c r="I24" s="740"/>
      <c r="J24" s="740"/>
      <c r="K24" s="740" t="s">
        <v>1082</v>
      </c>
      <c r="L24" s="741" t="s">
        <v>817</v>
      </c>
      <c r="M24" s="742" t="s">
        <v>864</v>
      </c>
      <c r="N24" s="243" t="s">
        <v>1082</v>
      </c>
      <c r="O24" s="742"/>
      <c r="P24" s="741"/>
      <c r="Q24" s="744"/>
      <c r="R24" s="742"/>
      <c r="S24" s="232"/>
      <c r="T24" s="746"/>
      <c r="U24" s="741"/>
      <c r="V24" s="747"/>
      <c r="W24" s="745"/>
      <c r="X24" s="745"/>
      <c r="Y24" s="742"/>
      <c r="AA24" s="746"/>
      <c r="AB24" s="741"/>
      <c r="AC24" s="740"/>
      <c r="AD24" s="741"/>
      <c r="AE24" s="742"/>
      <c r="AF24" s="742"/>
    </row>
    <row r="25" spans="1:32" s="224" customFormat="1" ht="13.5" customHeight="1">
      <c r="A25" s="225">
        <f t="shared" si="0"/>
        <v>17</v>
      </c>
      <c r="B25" s="217"/>
      <c r="C25" s="217"/>
      <c r="D25" s="743" t="s">
        <v>1083</v>
      </c>
      <c r="E25" s="253"/>
      <c r="F25" s="239"/>
      <c r="G25" s="239"/>
      <c r="H25" s="741" t="s">
        <v>1652</v>
      </c>
      <c r="I25" s="740" t="s">
        <v>1085</v>
      </c>
      <c r="J25" s="740"/>
      <c r="K25" s="740" t="s">
        <v>1087</v>
      </c>
      <c r="L25" s="741" t="s">
        <v>820</v>
      </c>
      <c r="M25" s="742"/>
      <c r="N25" s="741" t="s">
        <v>863</v>
      </c>
      <c r="O25" s="742"/>
      <c r="P25" s="741" t="s">
        <v>1088</v>
      </c>
      <c r="Q25" s="744"/>
      <c r="R25" s="742"/>
      <c r="S25" s="232"/>
      <c r="T25" s="746"/>
      <c r="U25" s="741"/>
      <c r="V25" s="747"/>
      <c r="W25" s="745"/>
      <c r="X25" s="745"/>
      <c r="Y25" s="742"/>
      <c r="AA25" s="746"/>
      <c r="AB25" s="741"/>
      <c r="AC25" s="740"/>
      <c r="AD25" s="741"/>
      <c r="AE25" s="742"/>
      <c r="AF25" s="742"/>
    </row>
    <row r="26" spans="1:32" s="254" customFormat="1" ht="13.5" customHeight="1">
      <c r="A26" s="225">
        <f t="shared" si="0"/>
        <v>18</v>
      </c>
      <c r="B26" s="217"/>
      <c r="C26" s="222"/>
      <c r="D26" s="743" t="s">
        <v>1089</v>
      </c>
      <c r="E26" s="221"/>
      <c r="F26" s="221"/>
      <c r="G26" s="221"/>
      <c r="H26" s="741" t="s">
        <v>1090</v>
      </c>
      <c r="I26" s="740" t="s">
        <v>1091</v>
      </c>
      <c r="J26" s="740"/>
      <c r="K26" s="740" t="s">
        <v>1092</v>
      </c>
      <c r="L26" s="741" t="s">
        <v>817</v>
      </c>
      <c r="M26" s="742"/>
      <c r="N26" s="741" t="s">
        <v>863</v>
      </c>
      <c r="O26" s="742"/>
      <c r="P26" s="741"/>
      <c r="Q26" s="744"/>
      <c r="R26" s="742"/>
      <c r="S26" s="668"/>
      <c r="T26" s="746"/>
      <c r="U26" s="741"/>
      <c r="V26" s="747"/>
      <c r="W26" s="745"/>
      <c r="X26" s="745"/>
      <c r="Y26" s="742"/>
      <c r="Z26" s="224"/>
      <c r="AA26" s="746"/>
      <c r="AB26" s="741"/>
      <c r="AC26" s="740"/>
      <c r="AD26" s="741"/>
      <c r="AE26" s="742"/>
      <c r="AF26" s="742"/>
    </row>
    <row r="27" spans="1:32" s="254" customFormat="1" ht="13.5" customHeight="1">
      <c r="A27" s="225">
        <f t="shared" si="0"/>
        <v>19</v>
      </c>
      <c r="B27" s="217"/>
      <c r="C27" s="222"/>
      <c r="D27" s="743" t="s">
        <v>1094</v>
      </c>
      <c r="E27" s="221"/>
      <c r="F27" s="221"/>
      <c r="G27" s="221"/>
      <c r="H27" s="741"/>
      <c r="I27" s="740"/>
      <c r="J27" s="740"/>
      <c r="K27" s="740" t="s">
        <v>1095</v>
      </c>
      <c r="L27" s="741" t="s">
        <v>817</v>
      </c>
      <c r="M27" s="742" t="s">
        <v>864</v>
      </c>
      <c r="N27" s="243" t="s">
        <v>1095</v>
      </c>
      <c r="O27" s="742"/>
      <c r="P27" s="741"/>
      <c r="Q27" s="744"/>
      <c r="R27" s="742"/>
      <c r="S27" s="668"/>
      <c r="T27" s="746"/>
      <c r="U27" s="741"/>
      <c r="V27" s="747"/>
      <c r="W27" s="745"/>
      <c r="X27" s="745"/>
      <c r="Y27" s="742"/>
      <c r="Z27" s="224"/>
      <c r="AA27" s="746"/>
      <c r="AB27" s="741"/>
      <c r="AC27" s="740"/>
      <c r="AD27" s="741"/>
      <c r="AE27" s="742"/>
      <c r="AF27" s="742"/>
    </row>
    <row r="28" spans="1:32" s="254" customFormat="1" ht="13.5" customHeight="1">
      <c r="A28" s="225">
        <f t="shared" si="0"/>
        <v>20</v>
      </c>
      <c r="B28" s="217"/>
      <c r="C28" s="222"/>
      <c r="D28" s="241"/>
      <c r="E28" s="241" t="s">
        <v>1098</v>
      </c>
      <c r="F28" s="241"/>
      <c r="G28" s="241"/>
      <c r="H28" s="741" t="s">
        <v>1099</v>
      </c>
      <c r="I28" s="740" t="s">
        <v>1100</v>
      </c>
      <c r="J28" s="740"/>
      <c r="K28" s="740" t="s">
        <v>1087</v>
      </c>
      <c r="L28" s="741" t="s">
        <v>820</v>
      </c>
      <c r="M28" s="742"/>
      <c r="N28" s="741" t="s">
        <v>863</v>
      </c>
      <c r="O28" s="742"/>
      <c r="P28" s="741" t="s">
        <v>1101</v>
      </c>
      <c r="Q28" s="744"/>
      <c r="R28" s="742"/>
      <c r="S28" s="668"/>
      <c r="T28" s="746"/>
      <c r="U28" s="741"/>
      <c r="V28" s="747"/>
      <c r="W28" s="745"/>
      <c r="X28" s="745"/>
      <c r="Y28" s="742"/>
      <c r="Z28" s="224"/>
      <c r="AA28" s="746"/>
      <c r="AB28" s="741"/>
      <c r="AC28" s="740"/>
      <c r="AD28" s="741"/>
      <c r="AE28" s="742"/>
      <c r="AF28" s="742"/>
    </row>
    <row r="29" spans="1:32" s="224" customFormat="1" ht="13.5" customHeight="1">
      <c r="A29" s="225">
        <f t="shared" si="0"/>
        <v>21</v>
      </c>
      <c r="B29" s="217"/>
      <c r="C29" s="217"/>
      <c r="D29" s="241"/>
      <c r="E29" s="241" t="s">
        <v>1102</v>
      </c>
      <c r="F29" s="241"/>
      <c r="G29" s="241"/>
      <c r="H29" s="741" t="s">
        <v>1653</v>
      </c>
      <c r="I29" s="740" t="s">
        <v>1103</v>
      </c>
      <c r="J29" s="740"/>
      <c r="K29" s="740" t="s">
        <v>970</v>
      </c>
      <c r="L29" s="741" t="s">
        <v>817</v>
      </c>
      <c r="M29" s="742"/>
      <c r="N29" s="741" t="s">
        <v>863</v>
      </c>
      <c r="O29" s="742"/>
      <c r="P29" s="741"/>
      <c r="Q29" s="744"/>
      <c r="R29" s="742"/>
      <c r="S29" s="232"/>
      <c r="T29" s="746"/>
      <c r="U29" s="741"/>
      <c r="V29" s="747"/>
      <c r="W29" s="745"/>
      <c r="X29" s="745"/>
      <c r="Y29" s="742"/>
      <c r="AA29" s="746"/>
      <c r="AB29" s="741"/>
      <c r="AC29" s="740"/>
      <c r="AD29" s="741"/>
      <c r="AE29" s="742"/>
      <c r="AF29" s="742"/>
    </row>
    <row r="30" spans="1:32" s="224" customFormat="1" ht="13.5" customHeight="1">
      <c r="A30" s="225">
        <f t="shared" si="0"/>
        <v>22</v>
      </c>
      <c r="B30" s="217"/>
      <c r="C30" s="217"/>
      <c r="D30" s="241"/>
      <c r="E30" s="241" t="s">
        <v>1104</v>
      </c>
      <c r="F30" s="241"/>
      <c r="G30" s="241"/>
      <c r="H30" s="741" t="s">
        <v>1654</v>
      </c>
      <c r="I30" s="740" t="s">
        <v>1105</v>
      </c>
      <c r="J30" s="740"/>
      <c r="K30" s="740" t="s">
        <v>871</v>
      </c>
      <c r="L30" s="741" t="s">
        <v>817</v>
      </c>
      <c r="M30" s="742"/>
      <c r="N30" s="741" t="s">
        <v>863</v>
      </c>
      <c r="O30" s="742"/>
      <c r="P30" s="741"/>
      <c r="Q30" s="744"/>
      <c r="R30" s="742"/>
      <c r="S30" s="232"/>
      <c r="T30" s="746"/>
      <c r="U30" s="741"/>
      <c r="V30" s="747"/>
      <c r="W30" s="745"/>
      <c r="X30" s="745"/>
      <c r="Y30" s="742"/>
      <c r="AA30" s="746"/>
      <c r="AB30" s="741"/>
      <c r="AC30" s="740"/>
      <c r="AD30" s="741"/>
      <c r="AE30" s="742"/>
      <c r="AF30" s="742"/>
    </row>
    <row r="31" spans="1:32" s="224" customFormat="1" ht="13.5" customHeight="1">
      <c r="A31" s="225">
        <f t="shared" si="0"/>
        <v>23</v>
      </c>
      <c r="B31" s="217"/>
      <c r="C31" s="217" t="s">
        <v>1106</v>
      </c>
      <c r="D31" s="221"/>
      <c r="E31" s="221"/>
      <c r="F31" s="221"/>
      <c r="G31" s="221"/>
      <c r="H31" s="741"/>
      <c r="I31" s="740"/>
      <c r="J31" s="740"/>
      <c r="K31" s="740" t="s">
        <v>1107</v>
      </c>
      <c r="L31" s="741" t="s">
        <v>817</v>
      </c>
      <c r="M31" s="742" t="s">
        <v>864</v>
      </c>
      <c r="N31" s="243" t="s">
        <v>1107</v>
      </c>
      <c r="O31" s="742"/>
      <c r="P31" s="741"/>
      <c r="Q31" s="744"/>
      <c r="R31" s="742"/>
      <c r="S31" s="232"/>
      <c r="T31" s="746"/>
      <c r="U31" s="741"/>
      <c r="V31" s="747"/>
      <c r="W31" s="745"/>
      <c r="X31" s="745"/>
      <c r="Y31" s="742"/>
      <c r="AA31" s="746"/>
      <c r="AB31" s="741"/>
      <c r="AC31" s="740"/>
      <c r="AD31" s="741"/>
      <c r="AE31" s="742"/>
      <c r="AF31" s="742"/>
    </row>
    <row r="32" spans="1:32" s="667" customFormat="1" ht="13.5" customHeight="1">
      <c r="A32" s="225">
        <f t="shared" si="0"/>
        <v>24</v>
      </c>
      <c r="B32" s="217"/>
      <c r="C32" s="217"/>
      <c r="D32" s="241" t="s">
        <v>388</v>
      </c>
      <c r="E32" s="217"/>
      <c r="F32" s="217"/>
      <c r="G32" s="217"/>
      <c r="H32" s="741" t="s">
        <v>1108</v>
      </c>
      <c r="I32" s="740" t="s">
        <v>1109</v>
      </c>
      <c r="J32" s="740"/>
      <c r="K32" s="740" t="s">
        <v>871</v>
      </c>
      <c r="L32" s="741" t="s">
        <v>817</v>
      </c>
      <c r="M32" s="742"/>
      <c r="N32" s="741" t="s">
        <v>863</v>
      </c>
      <c r="O32" s="742"/>
      <c r="P32" s="741"/>
      <c r="Q32" s="252"/>
      <c r="R32" s="742"/>
      <c r="S32" s="759"/>
      <c r="T32" s="746"/>
      <c r="U32" s="741"/>
      <c r="V32" s="747"/>
      <c r="W32" s="745"/>
      <c r="X32" s="745"/>
      <c r="Y32" s="742"/>
      <c r="Z32" s="224"/>
      <c r="AA32" s="746"/>
      <c r="AB32" s="255"/>
      <c r="AC32" s="497"/>
      <c r="AD32" s="741"/>
      <c r="AE32" s="742"/>
      <c r="AF32" s="742"/>
    </row>
    <row r="33" spans="1:32" s="224" customFormat="1" ht="13.5" customHeight="1">
      <c r="A33" s="225">
        <f t="shared" si="0"/>
        <v>25</v>
      </c>
      <c r="B33" s="217"/>
      <c r="C33" s="217"/>
      <c r="D33" s="241" t="s">
        <v>392</v>
      </c>
      <c r="E33" s="217"/>
      <c r="F33" s="217"/>
      <c r="G33" s="217"/>
      <c r="H33" s="741" t="s">
        <v>1112</v>
      </c>
      <c r="I33" s="740">
        <v>59350</v>
      </c>
      <c r="J33" s="740"/>
      <c r="K33" s="740" t="s">
        <v>1114</v>
      </c>
      <c r="L33" s="741" t="s">
        <v>817</v>
      </c>
      <c r="M33" s="742"/>
      <c r="N33" s="741" t="s">
        <v>863</v>
      </c>
      <c r="O33" s="742"/>
      <c r="P33" s="741" t="s">
        <v>1116</v>
      </c>
      <c r="Q33" s="252"/>
      <c r="R33" s="742"/>
      <c r="S33" s="232"/>
      <c r="T33" s="746"/>
      <c r="U33" s="741"/>
      <c r="V33" s="747"/>
      <c r="W33" s="745"/>
      <c r="X33" s="745"/>
      <c r="Y33" s="742"/>
      <c r="AA33" s="746"/>
      <c r="AB33" s="741"/>
      <c r="AC33" s="740"/>
      <c r="AD33" s="741"/>
      <c r="AE33" s="742"/>
      <c r="AF33" s="742"/>
    </row>
    <row r="34" spans="1:32" s="224" customFormat="1" ht="13.5" customHeight="1">
      <c r="A34" s="225">
        <f t="shared" si="0"/>
        <v>26</v>
      </c>
      <c r="B34" s="217"/>
      <c r="C34" s="217"/>
      <c r="D34" s="241" t="s">
        <v>1117</v>
      </c>
      <c r="E34" s="241"/>
      <c r="F34" s="241"/>
      <c r="G34" s="241"/>
      <c r="H34" s="263" t="s">
        <v>1655</v>
      </c>
      <c r="I34" s="740" t="s">
        <v>1119</v>
      </c>
      <c r="J34" s="740"/>
      <c r="K34" s="740" t="s">
        <v>1120</v>
      </c>
      <c r="L34" s="741" t="s">
        <v>817</v>
      </c>
      <c r="M34" s="742"/>
      <c r="N34" s="748" t="s">
        <v>863</v>
      </c>
      <c r="O34" s="281"/>
      <c r="P34" s="741"/>
      <c r="Q34" s="744"/>
      <c r="R34" s="742"/>
      <c r="S34" s="232"/>
      <c r="T34" s="746"/>
      <c r="U34" s="741"/>
      <c r="V34" s="747"/>
      <c r="W34" s="745"/>
      <c r="X34" s="745"/>
      <c r="Y34" s="742"/>
      <c r="AA34" s="746"/>
      <c r="AB34" s="741"/>
      <c r="AC34" s="740"/>
      <c r="AD34" s="741"/>
      <c r="AE34" s="742"/>
      <c r="AF34" s="742"/>
    </row>
    <row r="35" spans="1:32" s="256" customFormat="1" ht="13.5" customHeight="1">
      <c r="A35" s="225">
        <f t="shared" si="0"/>
        <v>27</v>
      </c>
      <c r="B35" s="217"/>
      <c r="C35" s="217" t="s">
        <v>1121</v>
      </c>
      <c r="D35" s="221"/>
      <c r="E35" s="221"/>
      <c r="F35" s="221"/>
      <c r="G35" s="221"/>
      <c r="H35" s="741" t="s">
        <v>1656</v>
      </c>
      <c r="I35" s="740"/>
      <c r="J35" s="740"/>
      <c r="K35" s="740" t="s">
        <v>1123</v>
      </c>
      <c r="L35" s="741" t="s">
        <v>817</v>
      </c>
      <c r="M35" s="742" t="s">
        <v>864</v>
      </c>
      <c r="N35" s="243" t="s">
        <v>1123</v>
      </c>
      <c r="O35" s="742"/>
      <c r="P35" s="741"/>
      <c r="Q35" s="744"/>
      <c r="R35" s="742"/>
      <c r="S35" s="669"/>
      <c r="T35" s="746"/>
      <c r="U35" s="741"/>
      <c r="V35" s="747"/>
      <c r="W35" s="745"/>
      <c r="X35" s="745"/>
      <c r="Y35" s="742"/>
      <c r="Z35" s="224"/>
      <c r="AA35" s="746"/>
      <c r="AB35" s="741"/>
      <c r="AC35" s="740"/>
      <c r="AD35" s="741"/>
      <c r="AE35" s="742"/>
      <c r="AF35" s="742"/>
    </row>
    <row r="36" spans="1:32" s="256" customFormat="1" ht="13.5" customHeight="1">
      <c r="A36" s="225">
        <f t="shared" si="0"/>
        <v>28</v>
      </c>
      <c r="B36" s="217"/>
      <c r="C36" s="217"/>
      <c r="D36" s="743" t="s">
        <v>415</v>
      </c>
      <c r="E36" s="221"/>
      <c r="F36" s="221"/>
      <c r="G36" s="221"/>
      <c r="H36" s="741" t="s">
        <v>1124</v>
      </c>
      <c r="I36" s="740" t="s">
        <v>1125</v>
      </c>
      <c r="J36" s="740"/>
      <c r="K36" s="740" t="s">
        <v>1126</v>
      </c>
      <c r="L36" s="741" t="s">
        <v>817</v>
      </c>
      <c r="M36" s="742"/>
      <c r="N36" s="748" t="s">
        <v>863</v>
      </c>
      <c r="O36" s="281"/>
      <c r="P36" s="741"/>
      <c r="Q36" s="744"/>
      <c r="R36" s="742"/>
      <c r="S36" s="669"/>
      <c r="T36" s="746"/>
      <c r="U36" s="741"/>
      <c r="V36" s="747"/>
      <c r="W36" s="745"/>
      <c r="X36" s="745"/>
      <c r="Y36" s="742"/>
      <c r="Z36" s="224"/>
      <c r="AA36" s="746"/>
      <c r="AB36" s="741"/>
      <c r="AC36" s="740"/>
      <c r="AD36" s="741"/>
      <c r="AE36" s="742"/>
      <c r="AF36" s="742"/>
    </row>
    <row r="37" spans="1:32" s="256" customFormat="1" ht="13.5" customHeight="1">
      <c r="A37" s="225">
        <f t="shared" si="0"/>
        <v>29</v>
      </c>
      <c r="B37" s="217"/>
      <c r="C37" s="217"/>
      <c r="D37" s="743" t="s">
        <v>1128</v>
      </c>
      <c r="E37" s="221"/>
      <c r="F37" s="221"/>
      <c r="G37" s="221"/>
      <c r="H37" s="741" t="s">
        <v>1129</v>
      </c>
      <c r="I37" s="740" t="s">
        <v>1130</v>
      </c>
      <c r="J37" s="740"/>
      <c r="K37" s="740" t="s">
        <v>1131</v>
      </c>
      <c r="L37" s="741" t="s">
        <v>817</v>
      </c>
      <c r="M37" s="742"/>
      <c r="N37" s="748" t="s">
        <v>863</v>
      </c>
      <c r="O37" s="281"/>
      <c r="P37" s="741"/>
      <c r="Q37" s="744"/>
      <c r="R37" s="742"/>
      <c r="S37" s="669"/>
      <c r="T37" s="746"/>
      <c r="U37" s="741"/>
      <c r="V37" s="747"/>
      <c r="W37" s="745"/>
      <c r="X37" s="745"/>
      <c r="Y37" s="742"/>
      <c r="Z37" s="224"/>
      <c r="AA37" s="746"/>
      <c r="AB37" s="741"/>
      <c r="AC37" s="740"/>
      <c r="AD37" s="741"/>
      <c r="AE37" s="742"/>
      <c r="AF37" s="742"/>
    </row>
    <row r="38" spans="1:32" s="244" customFormat="1" ht="13.5" customHeight="1">
      <c r="A38" s="225">
        <f t="shared" si="0"/>
        <v>30</v>
      </c>
      <c r="B38" s="217"/>
      <c r="C38" s="222"/>
      <c r="D38" s="743" t="s">
        <v>429</v>
      </c>
      <c r="E38" s="221"/>
      <c r="F38" s="221"/>
      <c r="G38" s="221"/>
      <c r="H38" s="741" t="s">
        <v>1133</v>
      </c>
      <c r="I38" s="740" t="s">
        <v>1134</v>
      </c>
      <c r="J38" s="740"/>
      <c r="K38" s="740" t="s">
        <v>1135</v>
      </c>
      <c r="L38" s="741" t="s">
        <v>817</v>
      </c>
      <c r="M38" s="742"/>
      <c r="N38" s="748" t="s">
        <v>863</v>
      </c>
      <c r="O38" s="281"/>
      <c r="P38" s="741"/>
      <c r="Q38" s="744"/>
      <c r="R38" s="742"/>
      <c r="S38" s="670"/>
      <c r="T38" s="746"/>
      <c r="U38" s="741"/>
      <c r="V38" s="747"/>
      <c r="W38" s="745"/>
      <c r="X38" s="745"/>
      <c r="Y38" s="742"/>
      <c r="Z38" s="224"/>
      <c r="AA38" s="746"/>
      <c r="AB38" s="741"/>
      <c r="AC38" s="740"/>
      <c r="AD38" s="741"/>
      <c r="AE38" s="742"/>
      <c r="AF38" s="742"/>
    </row>
    <row r="39" spans="1:32" s="244" customFormat="1" ht="13.5" customHeight="1">
      <c r="A39" s="225">
        <f t="shared" si="0"/>
        <v>31</v>
      </c>
      <c r="B39" s="217"/>
      <c r="C39" s="222"/>
      <c r="D39" s="743" t="s">
        <v>426</v>
      </c>
      <c r="E39" s="221"/>
      <c r="F39" s="221"/>
      <c r="G39" s="221"/>
      <c r="H39" s="741" t="s">
        <v>1136</v>
      </c>
      <c r="I39" s="740" t="s">
        <v>1137</v>
      </c>
      <c r="J39" s="740"/>
      <c r="K39" s="740" t="s">
        <v>1138</v>
      </c>
      <c r="L39" s="741" t="s">
        <v>823</v>
      </c>
      <c r="M39" s="742"/>
      <c r="N39" s="748" t="s">
        <v>863</v>
      </c>
      <c r="O39" s="281"/>
      <c r="P39" s="741"/>
      <c r="Q39" s="744"/>
      <c r="R39" s="742"/>
      <c r="S39" s="670"/>
      <c r="T39" s="746"/>
      <c r="U39" s="741"/>
      <c r="V39" s="747"/>
      <c r="W39" s="745"/>
      <c r="X39" s="745"/>
      <c r="Y39" s="742"/>
      <c r="Z39" s="224"/>
      <c r="AA39" s="746"/>
      <c r="AB39" s="741"/>
      <c r="AC39" s="740"/>
      <c r="AD39" s="741"/>
      <c r="AE39" s="742"/>
      <c r="AF39" s="742"/>
    </row>
    <row r="40" spans="1:32" s="244" customFormat="1" ht="13.5" customHeight="1">
      <c r="A40" s="225">
        <f t="shared" si="0"/>
        <v>32</v>
      </c>
      <c r="B40" s="217"/>
      <c r="C40" s="222"/>
      <c r="D40" s="743" t="s">
        <v>1140</v>
      </c>
      <c r="E40" s="221"/>
      <c r="F40" s="221"/>
      <c r="G40" s="221"/>
      <c r="H40" s="741" t="s">
        <v>1141</v>
      </c>
      <c r="I40" s="740" t="s">
        <v>1142</v>
      </c>
      <c r="J40" s="740"/>
      <c r="K40" s="740" t="s">
        <v>1143</v>
      </c>
      <c r="L40" s="741" t="s">
        <v>817</v>
      </c>
      <c r="M40" s="742"/>
      <c r="N40" s="748" t="s">
        <v>863</v>
      </c>
      <c r="O40" s="281"/>
      <c r="P40" s="741"/>
      <c r="Q40" s="744"/>
      <c r="R40" s="742"/>
      <c r="S40" s="670"/>
      <c r="T40" s="746"/>
      <c r="U40" s="741"/>
      <c r="V40" s="747"/>
      <c r="W40" s="745"/>
      <c r="X40" s="745"/>
      <c r="Y40" s="742"/>
      <c r="Z40" s="224"/>
      <c r="AA40" s="746"/>
      <c r="AB40" s="741"/>
      <c r="AC40" s="740"/>
      <c r="AD40" s="741"/>
      <c r="AE40" s="742"/>
      <c r="AF40" s="742"/>
    </row>
    <row r="41" spans="1:32" s="257" customFormat="1" ht="13.5" customHeight="1">
      <c r="A41" s="225">
        <f t="shared" si="0"/>
        <v>33</v>
      </c>
      <c r="B41" s="217"/>
      <c r="C41" s="222"/>
      <c r="D41" s="743" t="s">
        <v>1144</v>
      </c>
      <c r="E41" s="221"/>
      <c r="F41" s="221"/>
      <c r="G41" s="221"/>
      <c r="H41" s="741" t="s">
        <v>410</v>
      </c>
      <c r="I41" s="740" t="s">
        <v>1145</v>
      </c>
      <c r="J41" s="740"/>
      <c r="K41" s="740" t="s">
        <v>1146</v>
      </c>
      <c r="L41" s="741" t="s">
        <v>817</v>
      </c>
      <c r="M41" s="742"/>
      <c r="N41" s="748" t="s">
        <v>863</v>
      </c>
      <c r="O41" s="281"/>
      <c r="P41" s="741"/>
      <c r="Q41" s="744"/>
      <c r="R41" s="742"/>
      <c r="S41" s="671"/>
      <c r="T41" s="746"/>
      <c r="U41" s="741"/>
      <c r="V41" s="747"/>
      <c r="W41" s="745"/>
      <c r="X41" s="745"/>
      <c r="Y41" s="742"/>
      <c r="Z41" s="224"/>
      <c r="AA41" s="746"/>
      <c r="AB41" s="741"/>
      <c r="AC41" s="740"/>
      <c r="AD41" s="741"/>
      <c r="AE41" s="742"/>
      <c r="AF41" s="742"/>
    </row>
    <row r="42" spans="1:32" s="258" customFormat="1" ht="13.5" customHeight="1">
      <c r="A42" s="225">
        <f t="shared" si="0"/>
        <v>34</v>
      </c>
      <c r="B42" s="217"/>
      <c r="C42" s="218"/>
      <c r="D42" s="743" t="s">
        <v>1147</v>
      </c>
      <c r="E42" s="221"/>
      <c r="F42" s="221"/>
      <c r="G42" s="221"/>
      <c r="H42" s="741"/>
      <c r="I42" s="740" t="s">
        <v>1148</v>
      </c>
      <c r="J42" s="740"/>
      <c r="K42" s="740" t="s">
        <v>1149</v>
      </c>
      <c r="L42" s="741" t="s">
        <v>817</v>
      </c>
      <c r="M42" s="742"/>
      <c r="N42" s="748" t="s">
        <v>863</v>
      </c>
      <c r="O42" s="281"/>
      <c r="P42" s="741"/>
      <c r="Q42" s="744"/>
      <c r="R42" s="742"/>
      <c r="S42" s="672"/>
      <c r="T42" s="746"/>
      <c r="U42" s="741"/>
      <c r="V42" s="747"/>
      <c r="W42" s="745"/>
      <c r="X42" s="745"/>
      <c r="Y42" s="742"/>
      <c r="Z42" s="224"/>
      <c r="AA42" s="746"/>
      <c r="AB42" s="741"/>
      <c r="AC42" s="740"/>
      <c r="AD42" s="741"/>
      <c r="AE42" s="742"/>
      <c r="AF42" s="742"/>
    </row>
    <row r="43" spans="1:32" s="256" customFormat="1" ht="13.5" customHeight="1">
      <c r="A43" s="225">
        <f t="shared" si="0"/>
        <v>35</v>
      </c>
      <c r="B43" s="217"/>
      <c r="C43" s="218"/>
      <c r="D43" s="743" t="s">
        <v>178</v>
      </c>
      <c r="E43" s="221"/>
      <c r="F43" s="221"/>
      <c r="G43" s="221"/>
      <c r="H43" s="741" t="s">
        <v>1150</v>
      </c>
      <c r="I43" s="740" t="s">
        <v>1151</v>
      </c>
      <c r="J43" s="740"/>
      <c r="K43" s="740" t="s">
        <v>1152</v>
      </c>
      <c r="L43" s="741" t="s">
        <v>817</v>
      </c>
      <c r="M43" s="742"/>
      <c r="N43" s="748" t="s">
        <v>863</v>
      </c>
      <c r="O43" s="281"/>
      <c r="P43" s="741"/>
      <c r="Q43" s="744"/>
      <c r="R43" s="742"/>
      <c r="S43" s="669"/>
      <c r="T43" s="746"/>
      <c r="U43" s="741"/>
      <c r="V43" s="747"/>
      <c r="W43" s="745"/>
      <c r="X43" s="745"/>
      <c r="Y43" s="742"/>
      <c r="Z43" s="224"/>
      <c r="AA43" s="746"/>
      <c r="AB43" s="741"/>
      <c r="AC43" s="740"/>
      <c r="AD43" s="741"/>
      <c r="AE43" s="742"/>
      <c r="AF43" s="742"/>
    </row>
    <row r="44" spans="1:32" s="256" customFormat="1" ht="13.5" customHeight="1">
      <c r="A44" s="225">
        <f t="shared" si="0"/>
        <v>36</v>
      </c>
      <c r="B44" s="217"/>
      <c r="C44" s="218"/>
      <c r="D44" s="241" t="s">
        <v>1153</v>
      </c>
      <c r="E44" s="241"/>
      <c r="F44" s="241"/>
      <c r="G44" s="241"/>
      <c r="H44" s="741" t="s">
        <v>1154</v>
      </c>
      <c r="I44" s="740">
        <v>33123452323</v>
      </c>
      <c r="J44" s="740"/>
      <c r="K44" s="740" t="s">
        <v>1155</v>
      </c>
      <c r="L44" s="741" t="s">
        <v>817</v>
      </c>
      <c r="M44" s="742"/>
      <c r="N44" s="741" t="s">
        <v>1092</v>
      </c>
      <c r="O44" s="742"/>
      <c r="P44" s="741"/>
      <c r="Q44" s="744"/>
      <c r="R44" s="742"/>
      <c r="S44" s="669"/>
      <c r="T44" s="746"/>
      <c r="U44" s="741"/>
      <c r="V44" s="747"/>
      <c r="W44" s="745"/>
      <c r="X44" s="745"/>
      <c r="Y44" s="742"/>
      <c r="Z44" s="224"/>
      <c r="AA44" s="746"/>
      <c r="AB44" s="741"/>
      <c r="AC44" s="740"/>
      <c r="AD44" s="741"/>
      <c r="AE44" s="742"/>
      <c r="AF44" s="742"/>
    </row>
    <row r="45" spans="1:32" s="224" customFormat="1" ht="13.5" customHeight="1">
      <c r="A45" s="225">
        <f t="shared" si="0"/>
        <v>37</v>
      </c>
      <c r="B45" s="217"/>
      <c r="C45" s="217" t="s">
        <v>1157</v>
      </c>
      <c r="D45" s="217"/>
      <c r="E45" s="217"/>
      <c r="F45" s="217"/>
      <c r="G45" s="217"/>
      <c r="H45" s="741"/>
      <c r="I45" s="740"/>
      <c r="J45" s="740"/>
      <c r="K45" s="740" t="s">
        <v>1159</v>
      </c>
      <c r="L45" s="741" t="s">
        <v>817</v>
      </c>
      <c r="M45" s="742" t="s">
        <v>864</v>
      </c>
      <c r="N45" s="243" t="s">
        <v>1159</v>
      </c>
      <c r="O45" s="742"/>
      <c r="P45" s="741"/>
      <c r="Q45" s="252"/>
      <c r="R45" s="742"/>
      <c r="S45" s="232"/>
      <c r="T45" s="746"/>
      <c r="U45" s="741"/>
      <c r="V45" s="747"/>
      <c r="W45" s="745"/>
      <c r="X45" s="745"/>
      <c r="Y45" s="742"/>
      <c r="AA45" s="746"/>
      <c r="AB45" s="741"/>
      <c r="AC45" s="740"/>
      <c r="AD45" s="741"/>
      <c r="AE45" s="742"/>
      <c r="AF45" s="742"/>
    </row>
    <row r="46" spans="1:32" s="224" customFormat="1" ht="13.5" customHeight="1">
      <c r="A46" s="225">
        <f t="shared" si="0"/>
        <v>38</v>
      </c>
      <c r="B46" s="217"/>
      <c r="C46" s="217"/>
      <c r="D46" s="241" t="s">
        <v>1160</v>
      </c>
      <c r="E46" s="241"/>
      <c r="F46" s="241"/>
      <c r="G46" s="241"/>
      <c r="H46" s="741" t="s">
        <v>1161</v>
      </c>
      <c r="I46" s="740" t="s">
        <v>930</v>
      </c>
      <c r="J46" s="740"/>
      <c r="K46" s="740" t="s">
        <v>1162</v>
      </c>
      <c r="L46" s="741" t="s">
        <v>820</v>
      </c>
      <c r="M46" s="742"/>
      <c r="N46" s="741" t="s">
        <v>879</v>
      </c>
      <c r="O46" s="742"/>
      <c r="P46" s="741"/>
      <c r="Q46" s="744"/>
      <c r="R46" s="742"/>
      <c r="S46" s="232"/>
      <c r="T46" s="746"/>
      <c r="U46" s="741"/>
      <c r="V46" s="747"/>
      <c r="W46" s="745"/>
      <c r="X46" s="745"/>
      <c r="Y46" s="742"/>
      <c r="AA46" s="746"/>
      <c r="AB46" s="741"/>
      <c r="AC46" s="740"/>
      <c r="AD46" s="741"/>
      <c r="AE46" s="742"/>
      <c r="AF46" s="742"/>
    </row>
    <row r="47" spans="1:32" s="224" customFormat="1" ht="13.5" customHeight="1">
      <c r="A47" s="225">
        <f t="shared" si="0"/>
        <v>39</v>
      </c>
      <c r="B47" s="217"/>
      <c r="C47" s="217"/>
      <c r="D47" s="217" t="s">
        <v>1164</v>
      </c>
      <c r="E47" s="217"/>
      <c r="F47" s="217"/>
      <c r="G47" s="217"/>
      <c r="H47" s="741" t="s">
        <v>1165</v>
      </c>
      <c r="I47" s="740"/>
      <c r="J47" s="740"/>
      <c r="K47" s="740" t="s">
        <v>1166</v>
      </c>
      <c r="L47" s="741" t="s">
        <v>817</v>
      </c>
      <c r="M47" s="742" t="s">
        <v>864</v>
      </c>
      <c r="N47" s="243" t="s">
        <v>1166</v>
      </c>
      <c r="O47" s="742"/>
      <c r="P47" s="741"/>
      <c r="Q47" s="252"/>
      <c r="R47" s="742"/>
      <c r="S47" s="232"/>
      <c r="T47" s="746"/>
      <c r="U47" s="741"/>
      <c r="V47" s="747"/>
      <c r="W47" s="745"/>
      <c r="X47" s="745"/>
      <c r="Y47" s="742"/>
      <c r="AA47" s="746"/>
      <c r="AB47" s="741"/>
      <c r="AC47" s="740"/>
      <c r="AD47" s="741"/>
      <c r="AE47" s="742"/>
      <c r="AF47" s="742"/>
    </row>
    <row r="48" spans="1:32" s="224" customFormat="1" ht="13.5" customHeight="1">
      <c r="A48" s="225">
        <f t="shared" si="0"/>
        <v>40</v>
      </c>
      <c r="B48" s="217"/>
      <c r="C48" s="217"/>
      <c r="D48" s="217"/>
      <c r="E48" s="217" t="s">
        <v>1167</v>
      </c>
      <c r="F48" s="217"/>
      <c r="G48" s="217"/>
      <c r="H48" s="741" t="s">
        <v>1168</v>
      </c>
      <c r="I48" s="740"/>
      <c r="J48" s="740"/>
      <c r="K48" s="740" t="s">
        <v>1169</v>
      </c>
      <c r="L48" s="741" t="s">
        <v>820</v>
      </c>
      <c r="M48" s="742" t="s">
        <v>864</v>
      </c>
      <c r="N48" s="243" t="s">
        <v>1169</v>
      </c>
      <c r="O48" s="742"/>
      <c r="P48" s="741"/>
      <c r="Q48" s="252"/>
      <c r="R48" s="742"/>
      <c r="S48" s="232"/>
      <c r="T48" s="746"/>
      <c r="U48" s="741"/>
      <c r="V48" s="747"/>
      <c r="W48" s="745"/>
      <c r="X48" s="745"/>
      <c r="Y48" s="742"/>
      <c r="AA48" s="746"/>
      <c r="AB48" s="741"/>
      <c r="AC48" s="740"/>
      <c r="AD48" s="741"/>
      <c r="AE48" s="742"/>
      <c r="AF48" s="742"/>
    </row>
    <row r="49" spans="1:32" s="224" customFormat="1" ht="13.5" customHeight="1">
      <c r="A49" s="225">
        <f t="shared" si="0"/>
        <v>41</v>
      </c>
      <c r="B49" s="217"/>
      <c r="C49" s="217"/>
      <c r="D49" s="217"/>
      <c r="E49" s="217"/>
      <c r="F49" s="217" t="s">
        <v>1170</v>
      </c>
      <c r="G49" s="217"/>
      <c r="H49" s="741" t="s">
        <v>1171</v>
      </c>
      <c r="I49" s="740" t="s">
        <v>1172</v>
      </c>
      <c r="J49" s="740"/>
      <c r="K49" s="740" t="s">
        <v>1173</v>
      </c>
      <c r="L49" s="741" t="s">
        <v>820</v>
      </c>
      <c r="M49" s="742"/>
      <c r="N49" s="741" t="s">
        <v>1092</v>
      </c>
      <c r="O49" s="742"/>
      <c r="P49" s="741"/>
      <c r="Q49" s="252"/>
      <c r="R49" s="742"/>
      <c r="S49" s="232"/>
      <c r="T49" s="746"/>
      <c r="U49" s="741"/>
      <c r="V49" s="747"/>
      <c r="W49" s="745"/>
      <c r="X49" s="745"/>
      <c r="Y49" s="742"/>
      <c r="AA49" s="741"/>
      <c r="AB49" s="741"/>
      <c r="AC49" s="497"/>
      <c r="AD49" s="741"/>
      <c r="AE49" s="742"/>
      <c r="AF49" s="742"/>
    </row>
    <row r="50" spans="1:32" s="256" customFormat="1" ht="13.5" customHeight="1">
      <c r="A50" s="225">
        <f t="shared" si="0"/>
        <v>42</v>
      </c>
      <c r="B50" s="217"/>
      <c r="C50" s="217"/>
      <c r="D50" s="217"/>
      <c r="E50" s="217"/>
      <c r="F50" s="217" t="s">
        <v>1176</v>
      </c>
      <c r="G50" s="217"/>
      <c r="H50" s="741" t="s">
        <v>1177</v>
      </c>
      <c r="I50" s="740" t="s">
        <v>1178</v>
      </c>
      <c r="J50" s="740"/>
      <c r="K50" s="740" t="s">
        <v>1179</v>
      </c>
      <c r="L50" s="741" t="s">
        <v>820</v>
      </c>
      <c r="M50" s="742"/>
      <c r="N50" s="741" t="s">
        <v>1092</v>
      </c>
      <c r="O50" s="742"/>
      <c r="P50" s="741"/>
      <c r="Q50" s="252"/>
      <c r="R50" s="742"/>
      <c r="S50" s="669"/>
      <c r="T50" s="746"/>
      <c r="U50" s="741"/>
      <c r="V50" s="747"/>
      <c r="W50" s="745"/>
      <c r="X50" s="745"/>
      <c r="Y50" s="742"/>
      <c r="Z50" s="224"/>
      <c r="AA50" s="741"/>
      <c r="AB50" s="741"/>
      <c r="AC50" s="497"/>
      <c r="AD50" s="741"/>
      <c r="AE50" s="742"/>
      <c r="AF50" s="742"/>
    </row>
    <row r="51" spans="1:32" s="244" customFormat="1" ht="13.5" customHeight="1">
      <c r="A51" s="225">
        <f t="shared" si="0"/>
        <v>43</v>
      </c>
      <c r="B51" s="217"/>
      <c r="C51" s="222"/>
      <c r="D51" s="222"/>
      <c r="E51" s="222"/>
      <c r="F51" s="685" t="s">
        <v>1180</v>
      </c>
      <c r="G51" s="221"/>
      <c r="H51" s="741" t="s">
        <v>1181</v>
      </c>
      <c r="I51" s="740">
        <v>120</v>
      </c>
      <c r="J51" s="740"/>
      <c r="K51" s="741" t="s">
        <v>1182</v>
      </c>
      <c r="L51" s="741" t="s">
        <v>817</v>
      </c>
      <c r="M51" s="742"/>
      <c r="N51" s="741" t="s">
        <v>1092</v>
      </c>
      <c r="O51" s="742"/>
      <c r="P51" s="741"/>
      <c r="Q51" s="744"/>
      <c r="R51" s="742"/>
      <c r="S51" s="670"/>
      <c r="T51" s="746"/>
      <c r="U51" s="741"/>
      <c r="V51" s="747"/>
      <c r="W51" s="745"/>
      <c r="X51" s="745"/>
      <c r="Y51" s="742"/>
      <c r="Z51" s="224"/>
      <c r="AA51" s="741"/>
      <c r="AB51" s="741"/>
      <c r="AC51" s="740"/>
      <c r="AD51" s="741"/>
      <c r="AE51" s="742"/>
      <c r="AF51" s="742"/>
    </row>
    <row r="52" spans="1:32" s="674" customFormat="1" ht="13.5" customHeight="1">
      <c r="A52" s="225">
        <f t="shared" si="0"/>
        <v>44</v>
      </c>
      <c r="B52" s="676"/>
      <c r="C52" s="676"/>
      <c r="D52" s="676"/>
      <c r="E52" s="676"/>
      <c r="F52" s="676" t="s">
        <v>1184</v>
      </c>
      <c r="G52" s="677"/>
      <c r="H52" s="675" t="s">
        <v>1185</v>
      </c>
      <c r="I52" s="678">
        <v>96</v>
      </c>
      <c r="J52" s="678"/>
      <c r="K52" s="675" t="s">
        <v>1186</v>
      </c>
      <c r="L52" s="675" t="s">
        <v>817</v>
      </c>
      <c r="M52" s="679"/>
      <c r="N52" s="675" t="s">
        <v>1092</v>
      </c>
      <c r="O52" s="679"/>
      <c r="P52" s="675"/>
      <c r="Q52" s="680"/>
      <c r="R52" s="742"/>
      <c r="S52" s="673"/>
      <c r="T52" s="681"/>
      <c r="U52" s="675"/>
      <c r="V52" s="682"/>
      <c r="W52" s="683"/>
      <c r="X52" s="683"/>
      <c r="Y52" s="679"/>
      <c r="Z52" s="684"/>
      <c r="AA52" s="675"/>
      <c r="AB52" s="675"/>
      <c r="AC52" s="678"/>
      <c r="AD52" s="675"/>
      <c r="AE52" s="679"/>
      <c r="AF52" s="679"/>
    </row>
    <row r="53" spans="1:32" s="674" customFormat="1" ht="13.5" customHeight="1">
      <c r="A53" s="225">
        <f t="shared" si="0"/>
        <v>45</v>
      </c>
      <c r="B53" s="676"/>
      <c r="C53" s="676"/>
      <c r="D53" s="676"/>
      <c r="E53" s="676"/>
      <c r="F53" s="676" t="s">
        <v>1188</v>
      </c>
      <c r="G53" s="677"/>
      <c r="H53" s="675" t="s">
        <v>1189</v>
      </c>
      <c r="I53" s="678">
        <v>34</v>
      </c>
      <c r="J53" s="678"/>
      <c r="K53" s="675" t="s">
        <v>1190</v>
      </c>
      <c r="L53" s="675" t="s">
        <v>817</v>
      </c>
      <c r="M53" s="679"/>
      <c r="N53" s="675" t="s">
        <v>1092</v>
      </c>
      <c r="O53" s="679"/>
      <c r="P53" s="675"/>
      <c r="Q53" s="680"/>
      <c r="R53" s="742"/>
      <c r="S53" s="673"/>
      <c r="T53" s="681"/>
      <c r="U53" s="675"/>
      <c r="V53" s="682"/>
      <c r="W53" s="683"/>
      <c r="X53" s="683"/>
      <c r="Y53" s="679"/>
      <c r="Z53" s="684"/>
      <c r="AA53" s="675"/>
      <c r="AB53" s="675"/>
      <c r="AC53" s="678"/>
      <c r="AD53" s="675"/>
      <c r="AE53" s="679"/>
      <c r="AF53" s="679"/>
    </row>
    <row r="54" spans="1:32" s="244" customFormat="1" ht="13.5" customHeight="1">
      <c r="A54" s="225">
        <f t="shared" si="0"/>
        <v>46</v>
      </c>
      <c r="B54" s="217"/>
      <c r="C54" s="222"/>
      <c r="D54" s="241"/>
      <c r="E54" s="241"/>
      <c r="F54" s="241" t="s">
        <v>1192</v>
      </c>
      <c r="G54" s="241"/>
      <c r="H54" s="741" t="s">
        <v>1193</v>
      </c>
      <c r="I54" s="740" t="s">
        <v>1194</v>
      </c>
      <c r="J54" s="740"/>
      <c r="K54" s="740" t="s">
        <v>1195</v>
      </c>
      <c r="L54" s="741" t="s">
        <v>820</v>
      </c>
      <c r="M54" s="742"/>
      <c r="N54" s="741" t="s">
        <v>863</v>
      </c>
      <c r="O54" s="742" t="s">
        <v>864</v>
      </c>
      <c r="P54" s="741" t="s">
        <v>1657</v>
      </c>
      <c r="Q54" s="744"/>
      <c r="R54" s="742"/>
      <c r="S54" s="670"/>
      <c r="T54" s="746"/>
      <c r="U54" s="741"/>
      <c r="V54" s="747"/>
      <c r="W54" s="745"/>
      <c r="X54" s="745"/>
      <c r="Y54" s="742"/>
      <c r="Z54" s="224"/>
      <c r="AA54" s="746"/>
      <c r="AB54" s="741"/>
      <c r="AC54" s="740"/>
      <c r="AD54" s="741"/>
      <c r="AE54" s="742"/>
      <c r="AF54" s="742"/>
    </row>
    <row r="55" spans="1:32" s="256" customFormat="1" ht="13.5" customHeight="1">
      <c r="A55" s="225">
        <f t="shared" si="0"/>
        <v>47</v>
      </c>
      <c r="B55" s="217"/>
      <c r="C55" s="217"/>
      <c r="D55" s="217"/>
      <c r="E55" s="217" t="s">
        <v>1197</v>
      </c>
      <c r="F55" s="217"/>
      <c r="G55" s="217"/>
      <c r="H55" s="741" t="s">
        <v>1198</v>
      </c>
      <c r="I55" s="740" t="s">
        <v>1199</v>
      </c>
      <c r="J55" s="740"/>
      <c r="K55" s="740" t="s">
        <v>1201</v>
      </c>
      <c r="L55" s="741" t="s">
        <v>817</v>
      </c>
      <c r="M55" s="742"/>
      <c r="N55" s="741" t="s">
        <v>863</v>
      </c>
      <c r="O55" s="742"/>
      <c r="P55" s="741"/>
      <c r="Q55" s="744"/>
      <c r="R55" s="742"/>
      <c r="S55" s="669"/>
      <c r="T55" s="746"/>
      <c r="U55" s="741"/>
      <c r="V55" s="747"/>
      <c r="W55" s="745"/>
      <c r="X55" s="745"/>
      <c r="Y55" s="742"/>
      <c r="Z55" s="224"/>
      <c r="AA55" s="746"/>
      <c r="AB55" s="741"/>
      <c r="AC55" s="740"/>
      <c r="AD55" s="741"/>
      <c r="AE55" s="742"/>
      <c r="AF55" s="742"/>
    </row>
    <row r="56" spans="1:32" s="256" customFormat="1" ht="13.5" customHeight="1">
      <c r="A56" s="225">
        <f t="shared" si="0"/>
        <v>48</v>
      </c>
      <c r="B56" s="217"/>
      <c r="C56" s="217"/>
      <c r="D56" s="217" t="s">
        <v>1202</v>
      </c>
      <c r="E56" s="217"/>
      <c r="F56" s="217"/>
      <c r="G56" s="217"/>
      <c r="H56" s="741" t="s">
        <v>1203</v>
      </c>
      <c r="I56" s="740"/>
      <c r="J56" s="740"/>
      <c r="K56" s="740" t="s">
        <v>1204</v>
      </c>
      <c r="L56" s="741" t="s">
        <v>817</v>
      </c>
      <c r="M56" s="742"/>
      <c r="N56" s="741" t="s">
        <v>863</v>
      </c>
      <c r="O56" s="742"/>
      <c r="P56" s="741"/>
      <c r="Q56" s="252"/>
      <c r="R56" s="742"/>
      <c r="S56" s="669"/>
      <c r="T56" s="746"/>
      <c r="U56" s="741"/>
      <c r="V56" s="747"/>
      <c r="W56" s="745"/>
      <c r="X56" s="745"/>
      <c r="Y56" s="742"/>
      <c r="Z56" s="224"/>
      <c r="AA56" s="746"/>
      <c r="AB56" s="741"/>
      <c r="AC56" s="740"/>
      <c r="AD56" s="741"/>
      <c r="AE56" s="742"/>
      <c r="AF56" s="742"/>
    </row>
    <row r="57" spans="1:32" s="224" customFormat="1" ht="13.5" customHeight="1">
      <c r="A57" s="225">
        <f t="shared" si="0"/>
        <v>49</v>
      </c>
      <c r="B57" s="217"/>
      <c r="C57" s="217" t="s">
        <v>1205</v>
      </c>
      <c r="D57" s="217"/>
      <c r="E57" s="217"/>
      <c r="F57" s="217"/>
      <c r="G57" s="217"/>
      <c r="H57" s="741" t="s">
        <v>1206</v>
      </c>
      <c r="I57" s="740"/>
      <c r="J57" s="740"/>
      <c r="K57" s="740" t="s">
        <v>1207</v>
      </c>
      <c r="L57" s="741" t="s">
        <v>823</v>
      </c>
      <c r="M57" s="742" t="s">
        <v>864</v>
      </c>
      <c r="N57" s="243" t="s">
        <v>1207</v>
      </c>
      <c r="O57" s="742"/>
      <c r="P57" s="741"/>
      <c r="Q57" s="252"/>
      <c r="R57" s="742"/>
      <c r="S57" s="232"/>
      <c r="T57" s="746"/>
      <c r="U57" s="741"/>
      <c r="V57" s="747"/>
      <c r="W57" s="745"/>
      <c r="X57" s="745"/>
      <c r="Y57" s="742"/>
      <c r="AA57" s="746"/>
      <c r="AB57" s="741"/>
      <c r="AC57" s="740"/>
      <c r="AD57" s="741"/>
      <c r="AE57" s="742"/>
      <c r="AF57" s="742"/>
    </row>
    <row r="58" spans="1:32" s="224" customFormat="1" ht="13.5" customHeight="1">
      <c r="A58" s="225">
        <f t="shared" si="0"/>
        <v>50</v>
      </c>
      <c r="B58" s="217"/>
      <c r="C58" s="217"/>
      <c r="D58" s="217" t="s">
        <v>1208</v>
      </c>
      <c r="E58" s="217"/>
      <c r="F58" s="217"/>
      <c r="G58" s="217"/>
      <c r="H58" s="741" t="s">
        <v>1209</v>
      </c>
      <c r="I58" s="740" t="s">
        <v>1210</v>
      </c>
      <c r="J58" s="740"/>
      <c r="K58" s="740" t="s">
        <v>939</v>
      </c>
      <c r="L58" s="741" t="s">
        <v>820</v>
      </c>
      <c r="M58" s="742"/>
      <c r="N58" s="741" t="s">
        <v>863</v>
      </c>
      <c r="O58" s="742" t="s">
        <v>864</v>
      </c>
      <c r="P58" s="741" t="s">
        <v>1658</v>
      </c>
      <c r="Q58" s="252"/>
      <c r="R58" s="742"/>
      <c r="S58" s="232"/>
      <c r="T58" s="746"/>
      <c r="U58" s="741"/>
      <c r="V58" s="747"/>
      <c r="W58" s="745"/>
      <c r="X58" s="745"/>
      <c r="Y58" s="742"/>
      <c r="AA58" s="746"/>
      <c r="AB58" s="741"/>
      <c r="AC58" s="740"/>
      <c r="AD58" s="741"/>
      <c r="AE58" s="742"/>
      <c r="AF58" s="742"/>
    </row>
    <row r="59" spans="1:32" s="224" customFormat="1" ht="13.5" customHeight="1">
      <c r="A59" s="225">
        <f t="shared" si="0"/>
        <v>51</v>
      </c>
      <c r="B59" s="217"/>
      <c r="C59" s="217"/>
      <c r="D59" s="217" t="s">
        <v>1212</v>
      </c>
      <c r="E59" s="217"/>
      <c r="F59" s="217"/>
      <c r="G59" s="217"/>
      <c r="H59" s="741" t="s">
        <v>1213</v>
      </c>
      <c r="I59" s="740" t="s">
        <v>1214</v>
      </c>
      <c r="J59" s="740"/>
      <c r="K59" s="740" t="s">
        <v>970</v>
      </c>
      <c r="L59" s="741" t="s">
        <v>820</v>
      </c>
      <c r="M59" s="742"/>
      <c r="N59" s="741" t="s">
        <v>863</v>
      </c>
      <c r="O59" s="742" t="s">
        <v>864</v>
      </c>
      <c r="P59" s="741" t="s">
        <v>1659</v>
      </c>
      <c r="Q59" s="252"/>
      <c r="R59" s="742"/>
      <c r="S59" s="232"/>
      <c r="T59" s="746"/>
      <c r="U59" s="741"/>
      <c r="V59" s="747"/>
      <c r="W59" s="745"/>
      <c r="X59" s="745"/>
      <c r="Y59" s="742"/>
      <c r="AA59" s="746"/>
      <c r="AB59" s="741"/>
      <c r="AC59" s="740"/>
      <c r="AD59" s="741"/>
      <c r="AE59" s="742"/>
      <c r="AF59" s="742"/>
    </row>
    <row r="60" spans="1:32" s="667" customFormat="1" ht="13.5" customHeight="1">
      <c r="A60" s="225">
        <f t="shared" si="0"/>
        <v>52</v>
      </c>
      <c r="B60" s="217"/>
      <c r="C60" s="217"/>
      <c r="D60" s="217" t="s">
        <v>1077</v>
      </c>
      <c r="E60" s="217"/>
      <c r="F60" s="217"/>
      <c r="G60" s="217"/>
      <c r="H60" s="741" t="s">
        <v>1216</v>
      </c>
      <c r="I60" s="740" t="s">
        <v>1217</v>
      </c>
      <c r="J60" s="740"/>
      <c r="K60" s="740" t="s">
        <v>1219</v>
      </c>
      <c r="L60" s="741" t="s">
        <v>820</v>
      </c>
      <c r="M60" s="742"/>
      <c r="N60" s="748" t="s">
        <v>863</v>
      </c>
      <c r="O60" s="281"/>
      <c r="P60" s="741"/>
      <c r="Q60" s="252"/>
      <c r="R60" s="742"/>
      <c r="S60" s="759"/>
      <c r="T60" s="746"/>
      <c r="U60" s="741"/>
      <c r="V60" s="747"/>
      <c r="W60" s="745"/>
      <c r="X60" s="745"/>
      <c r="Y60" s="742"/>
      <c r="Z60" s="224"/>
      <c r="AA60" s="746"/>
      <c r="AB60" s="741"/>
      <c r="AC60" s="740"/>
      <c r="AD60" s="741"/>
      <c r="AE60" s="742"/>
      <c r="AF60" s="742"/>
    </row>
    <row r="61" spans="1:32" s="224" customFormat="1" ht="13.5" customHeight="1">
      <c r="A61" s="225">
        <f t="shared" si="0"/>
        <v>53</v>
      </c>
      <c r="B61" s="217"/>
      <c r="C61" s="217" t="s">
        <v>264</v>
      </c>
      <c r="D61" s="217"/>
      <c r="E61" s="217"/>
      <c r="F61" s="217"/>
      <c r="G61" s="217"/>
      <c r="H61" s="741"/>
      <c r="I61" s="740" t="s">
        <v>1220</v>
      </c>
      <c r="J61" s="740"/>
      <c r="K61" s="741" t="s">
        <v>1221</v>
      </c>
      <c r="L61" s="741" t="s">
        <v>820</v>
      </c>
      <c r="M61" s="742"/>
      <c r="N61" s="748" t="s">
        <v>863</v>
      </c>
      <c r="O61" s="281" t="s">
        <v>864</v>
      </c>
      <c r="P61" s="741" t="s">
        <v>1222</v>
      </c>
      <c r="Q61" s="252"/>
      <c r="R61" s="742"/>
      <c r="S61" s="232"/>
      <c r="T61" s="746"/>
      <c r="U61" s="741"/>
      <c r="V61" s="747"/>
      <c r="W61" s="745"/>
      <c r="X61" s="745"/>
      <c r="Y61" s="742"/>
      <c r="AA61" s="746"/>
      <c r="AB61" s="741"/>
      <c r="AC61" s="497"/>
      <c r="AD61" s="741"/>
      <c r="AE61" s="742"/>
      <c r="AF61" s="742"/>
    </row>
    <row r="62" spans="1:32" s="224" customFormat="1" ht="13.5" customHeight="1">
      <c r="A62" s="225">
        <f t="shared" si="0"/>
        <v>54</v>
      </c>
      <c r="B62" s="217"/>
      <c r="C62" s="217" t="s">
        <v>1660</v>
      </c>
      <c r="D62" s="217"/>
      <c r="E62" s="217"/>
      <c r="F62" s="217"/>
      <c r="G62" s="217"/>
      <c r="H62" s="741" t="s">
        <v>1225</v>
      </c>
      <c r="I62" s="740" t="s">
        <v>1226</v>
      </c>
      <c r="J62" s="740"/>
      <c r="K62" s="740" t="s">
        <v>939</v>
      </c>
      <c r="L62" s="741" t="s">
        <v>817</v>
      </c>
      <c r="M62" s="742"/>
      <c r="N62" s="741" t="s">
        <v>863</v>
      </c>
      <c r="O62" s="742"/>
      <c r="P62" s="741"/>
      <c r="Q62" s="252"/>
      <c r="R62" s="742"/>
      <c r="S62" s="232"/>
      <c r="T62" s="746"/>
      <c r="U62" s="741"/>
      <c r="V62" s="747"/>
      <c r="W62" s="745"/>
      <c r="X62" s="745"/>
      <c r="Y62" s="742"/>
      <c r="AA62" s="746"/>
      <c r="AB62" s="741"/>
      <c r="AC62" s="740"/>
      <c r="AD62" s="741"/>
      <c r="AE62" s="742"/>
      <c r="AF62" s="742"/>
    </row>
    <row r="63" spans="1:32" s="224" customFormat="1" ht="13.5" customHeight="1">
      <c r="A63" s="225">
        <f t="shared" si="0"/>
        <v>55</v>
      </c>
      <c r="B63" s="217" t="s">
        <v>1577</v>
      </c>
      <c r="C63" s="216" t="s">
        <v>2267</v>
      </c>
      <c r="D63" s="217"/>
      <c r="E63" s="217"/>
      <c r="F63" s="217"/>
      <c r="G63" s="217"/>
      <c r="H63" s="255" t="s">
        <v>2268</v>
      </c>
      <c r="I63" s="740"/>
      <c r="J63" s="740"/>
      <c r="K63" s="255" t="s">
        <v>1585</v>
      </c>
      <c r="L63" s="741" t="s">
        <v>817</v>
      </c>
      <c r="M63" s="742" t="s">
        <v>864</v>
      </c>
      <c r="N63" s="243" t="s">
        <v>1054</v>
      </c>
      <c r="O63" s="280"/>
      <c r="P63" s="741"/>
      <c r="Q63" s="744"/>
      <c r="R63" s="742"/>
      <c r="S63" s="232"/>
      <c r="T63" s="746"/>
      <c r="U63" s="741"/>
      <c r="V63" s="747"/>
      <c r="W63" s="745"/>
      <c r="X63" s="745"/>
      <c r="Y63" s="742"/>
      <c r="AA63" s="746"/>
      <c r="AB63" s="741"/>
      <c r="AC63" s="740"/>
      <c r="AD63" s="741"/>
      <c r="AE63" s="742"/>
      <c r="AF63" s="742"/>
    </row>
    <row r="64" spans="1:32" s="224" customFormat="1" ht="12" customHeight="1">
      <c r="A64" s="225">
        <f>SUBTOTAL(103,createCase141814[ID])</f>
        <v>55</v>
      </c>
      <c r="C64" s="225">
        <f>SUBTOTAL(103,createCase141814[Donnée (Niveau 2)])</f>
        <v>17</v>
      </c>
      <c r="D64" s="225">
        <f>SUBTOTAL(103,createCase141814[Donnée (Niveau 3)])</f>
        <v>23</v>
      </c>
      <c r="E64" s="225">
        <f>SUBTOTAL(103,createCase141814[Donnée (Niveau 4)])</f>
        <v>5</v>
      </c>
      <c r="F64" s="225">
        <f>SUBTOTAL(103,createCase141814[Donnée (Niveau 5)])</f>
        <v>6</v>
      </c>
      <c r="G64" s="225">
        <f>SUBTOTAL(103,createCase141814[Donnée (Niveau 6)])</f>
        <v>0</v>
      </c>
      <c r="H64" s="225">
        <f>SUBTOTAL(103,createCase141814[Description])</f>
        <v>48</v>
      </c>
      <c r="I64" s="225">
        <f>SUBTOTAL(103,createCase141814[Exemples])</f>
        <v>38</v>
      </c>
      <c r="J64" s="225"/>
      <c r="K64" s="225">
        <f>SUBTOTAL(103,createCase141814[Nouvelle balise])</f>
        <v>55</v>
      </c>
      <c r="L64" s="225"/>
      <c r="M64" s="225">
        <f>SUBTOTAL(103,createCase141814[Objet])</f>
        <v>12</v>
      </c>
      <c r="N64" s="225">
        <f>SUBTOTAL(103,createCase141814[Format (ou type)])</f>
        <v>55</v>
      </c>
      <c r="O64" s="274"/>
      <c r="P64" s="225"/>
      <c r="Q64" s="225"/>
      <c r="R64" s="225"/>
      <c r="T64" s="271">
        <f>SUBTOTAL(103,createCase141814[Commentaire Hub Santé])</f>
        <v>0</v>
      </c>
      <c r="U64" s="225">
        <f>SUBTOTAL(103,createCase141814[Commentaire Philippe Dreyfus])</f>
        <v>0</v>
      </c>
      <c r="V64" s="225"/>
      <c r="W64" s="225">
        <f>SUBTOTAL(103,createCase141814[Commentaire Yann Penverne])</f>
        <v>0</v>
      </c>
      <c r="X64" s="225">
        <f>SUBTOTAL(103,createCase141814[Métier])-COUNTIFS(createCase141814[Métier],"=X")</f>
        <v>1</v>
      </c>
    </row>
    <row r="65" spans="1:1009" s="128" customFormat="1" ht="12" customHeight="1">
      <c r="A65" s="3"/>
      <c r="B65" s="3"/>
      <c r="C65" s="131"/>
      <c r="D65" s="131"/>
      <c r="E65" s="131"/>
      <c r="F65" s="131"/>
      <c r="G65" s="5"/>
      <c r="H65" s="155"/>
      <c r="I65" s="225"/>
      <c r="J65" s="155"/>
      <c r="K65" s="5"/>
      <c r="L65" s="188"/>
      <c r="M65" s="5"/>
      <c r="N65" s="56"/>
      <c r="O65" s="56"/>
      <c r="P65" s="741"/>
      <c r="Q65" s="741"/>
      <c r="R65"/>
      <c r="S65" s="178"/>
      <c r="T65" s="5"/>
      <c r="U65" s="159"/>
      <c r="V65" s="56"/>
      <c r="W65" s="56"/>
      <c r="ALS65"/>
      <c r="ALT65"/>
      <c r="ALU65"/>
    </row>
    <row r="66" spans="1:1009" s="128" customFormat="1" ht="12" customHeight="1">
      <c r="A66" s="129"/>
      <c r="B66" s="129"/>
      <c r="C66" s="129"/>
      <c r="D66" s="129"/>
      <c r="E66" s="129"/>
      <c r="F66" s="129"/>
      <c r="G66" s="96"/>
      <c r="H66" s="96"/>
      <c r="I66" s="225"/>
      <c r="J66" s="159"/>
      <c r="K66" s="96"/>
      <c r="L66" s="173"/>
      <c r="M66" s="96"/>
      <c r="N66" s="277"/>
      <c r="O66" s="96"/>
      <c r="P66" s="96"/>
      <c r="Q66" s="96"/>
      <c r="R66"/>
      <c r="S66" s="179"/>
      <c r="T66" s="96"/>
      <c r="U66" s="159"/>
      <c r="V66" s="96"/>
      <c r="W66" s="96"/>
      <c r="ALS66"/>
      <c r="ALT66"/>
      <c r="ALU66"/>
    </row>
    <row r="67" spans="1:1009" s="128" customFormat="1" ht="12" customHeight="1">
      <c r="I67" s="224"/>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ht="12" customHeight="1">
      <c r="A69" s="123"/>
      <c r="B69" s="123"/>
      <c r="C69" s="123"/>
      <c r="D69" s="123"/>
      <c r="E69" s="123"/>
      <c r="F69" s="123"/>
      <c r="G69" s="112"/>
      <c r="H69" s="112"/>
      <c r="I69" s="276"/>
      <c r="J69" s="161"/>
      <c r="K69" s="112"/>
      <c r="L69" s="190"/>
      <c r="M69" s="112"/>
      <c r="N69" s="125"/>
      <c r="O69" s="112"/>
      <c r="P69" s="112"/>
      <c r="Q69" s="112"/>
      <c r="S69" s="180"/>
      <c r="T69" s="112"/>
      <c r="V69" s="112"/>
      <c r="W69" s="112"/>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30"/>
      <c r="B71" s="130"/>
      <c r="C71" s="130"/>
      <c r="D71" s="130"/>
      <c r="E71" s="130"/>
      <c r="F71" s="130"/>
    </row>
    <row r="72" spans="1:1009" ht="12" customHeight="1">
      <c r="A72" s="130"/>
      <c r="B72" s="130"/>
      <c r="C72" s="130"/>
      <c r="D72" s="130"/>
      <c r="E72" s="130"/>
      <c r="F72" s="130"/>
    </row>
    <row r="73" spans="1:1009" s="96" customFormat="1" ht="12" customHeight="1">
      <c r="A73" s="130"/>
      <c r="B73" s="130"/>
      <c r="C73" s="130"/>
      <c r="D73" s="130"/>
      <c r="E73" s="130"/>
      <c r="F73" s="130"/>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row r="74" spans="1:1009" s="96" customFormat="1" ht="12" customHeight="1">
      <c r="A74" s="136"/>
      <c r="B74" s="136"/>
      <c r="C74" s="136"/>
      <c r="D74" s="136"/>
      <c r="E74" s="136"/>
      <c r="F74" s="136"/>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sheetData>
  <conditionalFormatting sqref="A65:F66 A69:F887">
    <cfRule type="expression" dxfId="274" priority="179">
      <formula>OR($W65="X",$V65="X")</formula>
    </cfRule>
    <cfRule type="expression" dxfId="273" priority="180">
      <formula>AND($W65=1,$V65=1)</formula>
    </cfRule>
    <cfRule type="expression" dxfId="272" priority="181">
      <formula>$W65=1</formula>
    </cfRule>
    <cfRule type="expression" dxfId="271" priority="182">
      <formula>$V65=1</formula>
    </cfRule>
  </conditionalFormatting>
  <conditionalFormatting sqref="A9:G11">
    <cfRule type="expression" dxfId="270" priority="173">
      <formula>$X9=1</formula>
    </cfRule>
    <cfRule type="expression" dxfId="269" priority="184">
      <formula>AND($X9=1,#REF!=1)</formula>
    </cfRule>
    <cfRule type="expression" dxfId="268" priority="185">
      <formula>AND(NOT(ISBLANK($R9)),ISBLANK(#REF!),ISBLANK($X9))</formula>
    </cfRule>
  </conditionalFormatting>
  <conditionalFormatting sqref="A9:G11">
    <cfRule type="expression" dxfId="267" priority="183">
      <formula>#REF!=1</formula>
    </cfRule>
    <cfRule type="expression" dxfId="266" priority="186">
      <formula>OR($X9="X",#REF!="X")</formula>
    </cfRule>
  </conditionalFormatting>
  <conditionalFormatting sqref="B16:G20 A16:A63 B21:C21 D21:D23 B22:B23 F22:G23 B24:G63">
    <cfRule type="expression" dxfId="265" priority="62">
      <formula>OR($AF16="X",$AE16="X")</formula>
    </cfRule>
  </conditionalFormatting>
  <conditionalFormatting sqref="B16:G20 A16:A63 B21:D21 B22:B23 D22:D23 F22:G23 B24:G63">
    <cfRule type="expression" dxfId="264" priority="63">
      <formula>AND($AF16=1,$AE16=1)</formula>
    </cfRule>
    <cfRule type="expression" dxfId="263" priority="64">
      <formula>$AF16=1</formula>
    </cfRule>
  </conditionalFormatting>
  <conditionalFormatting sqref="B16:G20 A16:A63 D21:G21 B21:C23 D22:D23 F22:G23 B24:G63">
    <cfRule type="expression" dxfId="262" priority="66">
      <formula>AND(NOT(ISBLANK($X16)),ISBLANK($AE16),ISBLANK($AF16))</formula>
    </cfRule>
  </conditionalFormatting>
  <conditionalFormatting sqref="B16:G21 A16:A63 B22:B23 D22:D23 F22:G23 B24:G63">
    <cfRule type="expression" dxfId="261" priority="65">
      <formula>$AE16=1</formula>
    </cfRule>
  </conditionalFormatting>
  <conditionalFormatting sqref="C9:C11 C16:C20 C24:C63">
    <cfRule type="expression" dxfId="260" priority="4338">
      <formula>AND($M9="X",$B9&lt;&gt;"")</formula>
    </cfRule>
  </conditionalFormatting>
  <conditionalFormatting sqref="C22:C23">
    <cfRule type="expression" dxfId="259" priority="4343">
      <formula>AND($M22="X",OR(#REF!&lt;&gt;"",$B22&lt;&gt;""))</formula>
    </cfRule>
    <cfRule type="expression" dxfId="258" priority="4344">
      <formula>OR($AF22="X",$AE22="X")</formula>
    </cfRule>
    <cfRule type="expression" dxfId="257" priority="4345">
      <formula>AND($AF22=1,$AE22=1)</formula>
    </cfRule>
    <cfRule type="expression" dxfId="256" priority="4346">
      <formula>$AF22=1</formula>
    </cfRule>
    <cfRule type="expression" dxfId="255" priority="4347">
      <formula>$AE22=1</formula>
    </cfRule>
  </conditionalFormatting>
  <conditionalFormatting sqref="D9:D11 D16:D20 D24:D63">
    <cfRule type="expression" dxfId="254" priority="4348">
      <formula>AND($M9="X",OR($B9&lt;&gt;"",$C9&lt;&gt;""))</formula>
    </cfRule>
  </conditionalFormatting>
  <conditionalFormatting sqref="C21 D21:D23">
    <cfRule type="expression" dxfId="253" priority="4341">
      <formula>AND($M21="X",OR($B21&lt;&gt;"",#REF!&lt;&gt;""))</formula>
    </cfRule>
  </conditionalFormatting>
  <conditionalFormatting sqref="D21">
    <cfRule type="expression" dxfId="252" priority="4354">
      <formula>AND($M21="X",OR($B21&lt;&gt;"",#REF!&lt;&gt;"",$C21&lt;&gt;""))</formula>
    </cfRule>
    <cfRule type="expression" dxfId="251" priority="4355">
      <formula>AND($M21="X",OR($B21&lt;&gt;"",#REF!&lt;&gt;"",$C21&lt;&gt;"",$D21&lt;&gt;""))</formula>
    </cfRule>
    <cfRule type="expression" dxfId="250" priority="4356">
      <formula>AND($M21="X",OR($B21&lt;&gt;"",#REF!&lt;&gt;"",$D21&lt;&gt;"",#REF!&lt;&gt;""))</formula>
    </cfRule>
    <cfRule type="expression" dxfId="249" priority="4357">
      <formula>$AE21=1</formula>
    </cfRule>
    <cfRule type="expression" dxfId="248" priority="4358">
      <formula>AND($M21="X",OR($B21&lt;&gt;"",#REF!&lt;&gt;"",$C21&lt;&gt;""))</formula>
    </cfRule>
    <cfRule type="expression" dxfId="247" priority="4359">
      <formula>AND($AF21=1,$AE21=1)</formula>
    </cfRule>
    <cfRule type="expression" dxfId="246" priority="4360">
      <formula>$AF21=1</formula>
    </cfRule>
    <cfRule type="expression" dxfId="245" priority="4361">
      <formula>AND($M21="X",$B21&lt;&gt;"")</formula>
    </cfRule>
    <cfRule type="expression" dxfId="244" priority="4362">
      <formula>AND($M21="X",OR($B21&lt;&gt;"",#REF!&lt;&gt;""))</formula>
    </cfRule>
  </conditionalFormatting>
  <conditionalFormatting sqref="D21:G21">
    <cfRule type="expression" dxfId="243" priority="4368">
      <formula>AND($M21="X",OR($B21&lt;&gt;"",$C21&lt;&gt;"",$D21&lt;&gt;"",$E21&lt;&gt;"",$F21&lt;&gt;""))</formula>
    </cfRule>
    <cfRule type="expression" dxfId="242" priority="4369">
      <formula>AND($AF21=1,$AE21=1)</formula>
    </cfRule>
    <cfRule type="expression" dxfId="241" priority="4370">
      <formula>$AF21=1</formula>
    </cfRule>
    <cfRule type="expression" dxfId="240" priority="4371">
      <formula>OR($AF21="X",$AE21="X")</formula>
    </cfRule>
  </conditionalFormatting>
  <conditionalFormatting sqref="E2">
    <cfRule type="dataBar" priority="42">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6:E20 E24:E63">
    <cfRule type="expression" dxfId="239" priority="4372">
      <formula>AND($M9="X",OR($B9&lt;&gt;"",$C9&lt;&gt;"",$D9&lt;&gt;""))</formula>
    </cfRule>
  </conditionalFormatting>
  <conditionalFormatting sqref="E22:E23">
    <cfRule type="expression" dxfId="238" priority="4378">
      <formula>OR($AF22="X",$AE22="X")</formula>
    </cfRule>
    <cfRule type="expression" dxfId="237" priority="4379">
      <formula>AND($AF22=1,$AE22=1)</formula>
    </cfRule>
    <cfRule type="expression" dxfId="236" priority="4380">
      <formula>$AF22=1</formula>
    </cfRule>
    <cfRule type="expression" dxfId="235" priority="4381">
      <formula>$AE22=1</formula>
    </cfRule>
    <cfRule type="expression" dxfId="234" priority="4382">
      <formula>AND(NOT(ISBLANK($X22)),ISBLANK($AE22),ISBLANK($AF22))</formula>
    </cfRule>
    <cfRule type="expression" dxfId="233" priority="4383">
      <formula>AND($M22="X",OR($B22&lt;&gt;"",#REF!&lt;&gt;"",$D22&lt;&gt;"",#REF!&lt;&gt;""))</formula>
    </cfRule>
  </conditionalFormatting>
  <conditionalFormatting sqref="F9:F11 F16:F20 F24:F63">
    <cfRule type="expression" dxfId="232" priority="4384">
      <formula>AND($M9="X",OR($B9&lt;&gt;"",$C9&lt;&gt;"",$D9&lt;&gt;"",$E9&lt;&gt;""))</formula>
    </cfRule>
  </conditionalFormatting>
  <conditionalFormatting sqref="F22:F23">
    <cfRule type="expression" dxfId="231" priority="4390">
      <formula>AND($M22="X",OR($B22&lt;&gt;"",#REF!&lt;&gt;"",$D22&lt;&gt;"",#REF!&lt;&gt;""))</formula>
    </cfRule>
  </conditionalFormatting>
  <conditionalFormatting sqref="G9:G11 G16:G20 G24:G63">
    <cfRule type="expression" dxfId="230" priority="4391">
      <formula>AND($M9="X",OR($B9&lt;&gt;"",$C9&lt;&gt;"",$D9&lt;&gt;"",$E9&lt;&gt;"",$F9&lt;&gt;""))</formula>
    </cfRule>
  </conditionalFormatting>
  <conditionalFormatting sqref="G22:G23">
    <cfRule type="expression" dxfId="229" priority="4397">
      <formula>AND($M22="X",OR($B22&lt;&gt;"",#REF!&lt;&gt;"",$D22&lt;&gt;"",#REF!&lt;&gt;"",$F22&lt;&gt;""))</formula>
    </cfRule>
  </conditionalFormatting>
  <conditionalFormatting sqref="H65:H66 H69:H887">
    <cfRule type="expression" dxfId="228" priority="172">
      <formula>$K65="X"</formula>
    </cfRule>
  </conditionalFormatting>
  <conditionalFormatting sqref="I16:J17 I19:J63">
    <cfRule type="expression" dxfId="227" priority="70">
      <formula>$M16="X"</formula>
    </cfRule>
  </conditionalFormatting>
  <conditionalFormatting sqref="K62">
    <cfRule type="cellIs" dxfId="226" priority="53" operator="equal">
      <formula>"1..1"</formula>
    </cfRule>
    <cfRule type="cellIs" dxfId="225" priority="54" operator="equal">
      <formula>"0..n"</formula>
    </cfRule>
    <cfRule type="cellIs" dxfId="224" priority="55" operator="equal">
      <formula>"0..1"</formula>
    </cfRule>
  </conditionalFormatting>
  <conditionalFormatting sqref="L9:L10">
    <cfRule type="cellIs" dxfId="223" priority="103" operator="equal">
      <formula>"1..1"</formula>
    </cfRule>
    <cfRule type="cellIs" dxfId="222" priority="104" operator="equal">
      <formula>"0..n"</formula>
    </cfRule>
    <cfRule type="cellIs" dxfId="221" priority="105" operator="equal">
      <formula>"0..1"</formula>
    </cfRule>
  </conditionalFormatting>
  <conditionalFormatting sqref="L17:L62 K21:K60">
    <cfRule type="cellIs" dxfId="220" priority="56" operator="equal">
      <formula>"1..1"</formula>
    </cfRule>
    <cfRule type="cellIs" dxfId="219" priority="57" operator="equal">
      <formula>"0..n"</formula>
    </cfRule>
    <cfRule type="cellIs" dxfId="218" priority="58" operator="equal">
      <formula>"0..1"</formula>
    </cfRule>
  </conditionalFormatting>
  <conditionalFormatting sqref="A12:A15">
    <cfRule type="expression" dxfId="217" priority="15">
      <formula>$X12=1</formula>
    </cfRule>
  </conditionalFormatting>
  <conditionalFormatting sqref="A12:A15 B12:G12">
    <cfRule type="expression" dxfId="216" priority="18">
      <formula>AND($X12=1,#REF!=1)</formula>
    </cfRule>
    <cfRule type="expression" dxfId="215" priority="19">
      <formula>AND(NOT(ISBLANK($R12)),ISBLANK(#REF!),ISBLANK($X12))</formula>
    </cfRule>
    <cfRule type="expression" dxfId="214" priority="20">
      <formula>OR($X12="X",#REF!="X")</formula>
    </cfRule>
  </conditionalFormatting>
  <conditionalFormatting sqref="B12:G12 A12:A15">
    <cfRule type="expression" dxfId="213" priority="17">
      <formula>#REF!=1</formula>
    </cfRule>
  </conditionalFormatting>
  <conditionalFormatting sqref="B13:C14">
    <cfRule type="expression" dxfId="212" priority="9">
      <formula>AND($X35=1,#REF!=1)</formula>
    </cfRule>
    <cfRule type="expression" dxfId="211" priority="10">
      <formula>$X35=1</formula>
    </cfRule>
    <cfRule type="expression" dxfId="210" priority="11">
      <formula>AND(NOT(ISBLANK($R35)),ISBLANK(#REF!),ISBLANK($X35))</formula>
    </cfRule>
    <cfRule type="expression" dxfId="209" priority="12">
      <formula>OR($X35="X",#REF!="X")</formula>
    </cfRule>
    <cfRule type="expression" dxfId="208" priority="13">
      <formula>#REF!=1</formula>
    </cfRule>
  </conditionalFormatting>
  <conditionalFormatting sqref="B12:G12">
    <cfRule type="expression" dxfId="207" priority="16">
      <formula>$X12=1</formula>
    </cfRule>
  </conditionalFormatting>
  <conditionalFormatting sqref="C12">
    <cfRule type="expression" dxfId="206" priority="21">
      <formula>OR(#REF!="X",#REF!="X")</formula>
    </cfRule>
    <cfRule type="expression" dxfId="205" priority="22">
      <formula>AND(#REF!=1,#REF!=1)</formula>
    </cfRule>
    <cfRule type="expression" dxfId="204" priority="23">
      <formula>#REF!=1</formula>
    </cfRule>
    <cfRule type="expression" dxfId="203" priority="24">
      <formula>#REF!=1</formula>
    </cfRule>
    <cfRule type="expression" dxfId="202" priority="25">
      <formula>AND(NOT(ISBLANK(#REF!)),ISBLANK(#REF!),ISBLANK(#REF!))</formula>
    </cfRule>
  </conditionalFormatting>
  <conditionalFormatting sqref="D12">
    <cfRule type="expression" dxfId="201" priority="26">
      <formula>AND($M12="X",OR($B12&lt;&gt;"",#REF!&lt;&gt;""))</formula>
    </cfRule>
  </conditionalFormatting>
  <conditionalFormatting sqref="D13">
    <cfRule type="expression" dxfId="200" priority="27">
      <formula>AND($S13="X",OR($C11&lt;&gt;"",#REF!&lt;&gt;""))</formula>
    </cfRule>
  </conditionalFormatting>
  <conditionalFormatting sqref="D14">
    <cfRule type="expression" dxfId="199" priority="14">
      <formula>AND($S14="X",OR(#REF!&lt;&gt;"",#REF!&lt;&gt;""))</formula>
    </cfRule>
  </conditionalFormatting>
  <conditionalFormatting sqref="D15">
    <cfRule type="expression" dxfId="198" priority="28">
      <formula>AND($S15="X",OR($C11&lt;&gt;"",#REF!&lt;&gt;""))</formula>
    </cfRule>
  </conditionalFormatting>
  <conditionalFormatting sqref="D13:G15">
    <cfRule type="expression" dxfId="197" priority="4">
      <formula>OR($AE13="X",$AD13="X")</formula>
    </cfRule>
    <cfRule type="expression" dxfId="196" priority="5">
      <formula>AND($AE13=1,$AD13=1)</formula>
    </cfRule>
    <cfRule type="expression" dxfId="195" priority="6">
      <formula>$AE13=1</formula>
    </cfRule>
    <cfRule type="expression" dxfId="194" priority="7">
      <formula>$AD13=1</formula>
    </cfRule>
    <cfRule type="expression" dxfId="193" priority="8">
      <formula>AND(NOT(ISBLANK($X13)),ISBLANK($AD13),ISBLANK($AE13))</formula>
    </cfRule>
  </conditionalFormatting>
  <conditionalFormatting sqref="E12">
    <cfRule type="expression" dxfId="192" priority="29">
      <formula>AND($M12="X",OR($B12&lt;&gt;"",#REF!&lt;&gt;"",$D12&lt;&gt;""))</formula>
    </cfRule>
  </conditionalFormatting>
  <conditionalFormatting sqref="E13">
    <cfRule type="expression" dxfId="191" priority="30">
      <formula>AND($S13="X",OR($C11&lt;&gt;"",#REF!&lt;&gt;"",$D13&lt;&gt;""))</formula>
    </cfRule>
  </conditionalFormatting>
  <conditionalFormatting sqref="E14">
    <cfRule type="expression" dxfId="190" priority="31">
      <formula>AND($S14="X",OR(#REF!&lt;&gt;"",#REF!&lt;&gt;"",$D14&lt;&gt;""))</formula>
    </cfRule>
  </conditionalFormatting>
  <conditionalFormatting sqref="E15">
    <cfRule type="expression" dxfId="189" priority="32">
      <formula>AND($S15="X",OR($C11&lt;&gt;"",#REF!&lt;&gt;"",$D15&lt;&gt;""))</formula>
    </cfRule>
  </conditionalFormatting>
  <conditionalFormatting sqref="F12">
    <cfRule type="expression" dxfId="188" priority="33">
      <formula>AND($M12="X",OR($B12&lt;&gt;"",#REF!&lt;&gt;"",$D12&lt;&gt;"",$E12&lt;&gt;""))</formula>
    </cfRule>
  </conditionalFormatting>
  <conditionalFormatting sqref="F13">
    <cfRule type="expression" dxfId="187" priority="34">
      <formula>AND($S13="X",OR($C11&lt;&gt;"",#REF!&lt;&gt;"",$D13&lt;&gt;"",$E13&lt;&gt;""))</formula>
    </cfRule>
  </conditionalFormatting>
  <conditionalFormatting sqref="F14">
    <cfRule type="expression" dxfId="186" priority="35">
      <formula>AND($S14="X",OR(#REF!&lt;&gt;"",#REF!&lt;&gt;"",$D14&lt;&gt;"",$E14&lt;&gt;""))</formula>
    </cfRule>
  </conditionalFormatting>
  <conditionalFormatting sqref="F15">
    <cfRule type="expression" dxfId="185" priority="36">
      <formula>AND($S15="X",OR($C11&lt;&gt;"",#REF!&lt;&gt;"",$D15&lt;&gt;"",$E15&lt;&gt;""))</formula>
    </cfRule>
  </conditionalFormatting>
  <conditionalFormatting sqref="G12">
    <cfRule type="expression" dxfId="184" priority="37">
      <formula>AND($M12="X",OR($B12&lt;&gt;"",#REF!&lt;&gt;"",$D12&lt;&gt;"",$E12&lt;&gt;"",$F12&lt;&gt;""))</formula>
    </cfRule>
  </conditionalFormatting>
  <conditionalFormatting sqref="G13">
    <cfRule type="expression" dxfId="183" priority="38">
      <formula>AND($S13="X",OR($C11&lt;&gt;"",#REF!&lt;&gt;"",$D13&lt;&gt;"",$E13&lt;&gt;"",$F13&lt;&gt;""))</formula>
    </cfRule>
  </conditionalFormatting>
  <conditionalFormatting sqref="G14">
    <cfRule type="expression" dxfId="182" priority="39">
      <formula>AND($S14="X",OR(#REF!&lt;&gt;"",#REF!&lt;&gt;"",$D14&lt;&gt;"",$E14&lt;&gt;"",$F14&lt;&gt;""))</formula>
    </cfRule>
  </conditionalFormatting>
  <conditionalFormatting sqref="G15">
    <cfRule type="expression" dxfId="181" priority="40">
      <formula>AND($S15="X",OR($C11&lt;&gt;"",#REF!&lt;&gt;"",$D15&lt;&gt;"",$E15&lt;&gt;"",$F15&lt;&gt;""))</formula>
    </cfRule>
  </conditionalFormatting>
  <conditionalFormatting sqref="L12:L15">
    <cfRule type="cellIs" dxfId="180" priority="1" operator="equal">
      <formula>"1..1"</formula>
    </cfRule>
    <cfRule type="cellIs" dxfId="179" priority="2" operator="equal">
      <formula>"0..n"</formula>
    </cfRule>
    <cfRule type="cellIs" dxfId="178" priority="3" operator="equal">
      <formula>"0..1"</formula>
    </cfRule>
  </conditionalFormatting>
  <conditionalFormatting sqref="I11:J11">
    <cfRule type="expression" dxfId="1" priority="4613">
      <formula>#REF!="X"</formula>
    </cfRule>
  </conditionalFormatting>
  <conditionalFormatting sqref="C13:C14">
    <cfRule type="expression" dxfId="0" priority="4614">
      <formula>AND($M35="X",$B13&lt;&gt;"")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topRight" activeCell="H1" sqref="H1"/>
      <selection pane="bottomLeft" activeCell="A9" sqref="A9"/>
      <selection pane="bottomRight" activeCell="A32" sqref="A32:XFD3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2284</v>
      </c>
      <c r="C1" s="129"/>
      <c r="F1" s="157"/>
      <c r="G1" s="128"/>
      <c r="H1" s="798"/>
      <c r="I1" s="798"/>
      <c r="X1" s="128"/>
      <c r="ALR1"/>
    </row>
    <row r="2" spans="1:1006" ht="13.5" customHeight="1">
      <c r="A2" s="128" t="s">
        <v>851</v>
      </c>
      <c r="B2" s="128" t="s">
        <v>2285</v>
      </c>
      <c r="C2" s="141"/>
      <c r="D2" s="284"/>
      <c r="E2" s="284"/>
      <c r="F2" s="157"/>
      <c r="G2" s="128"/>
      <c r="H2" s="798"/>
      <c r="I2" s="798"/>
      <c r="X2" s="128"/>
      <c r="ALR2"/>
    </row>
    <row r="3" spans="1:1006" ht="13.5" customHeight="1">
      <c r="C3" s="128" t="s">
        <v>2286</v>
      </c>
      <c r="G3" s="128"/>
      <c r="X3" s="128"/>
      <c r="ALR3"/>
    </row>
    <row r="4" spans="1:1006" ht="13.5" customHeight="1">
      <c r="C4" s="128" t="s">
        <v>2287</v>
      </c>
      <c r="G4" s="137"/>
      <c r="X4" s="128"/>
      <c r="ALR4"/>
    </row>
    <row r="5" spans="1:1006" s="149" customFormat="1" ht="13.5" customHeight="1">
      <c r="A5" s="128"/>
      <c r="B5" s="128"/>
      <c r="C5" s="128" t="s">
        <v>2288</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19"/>
      <c r="Q7" s="718" t="s">
        <v>829</v>
      </c>
      <c r="R7" s="718" t="s">
        <v>829</v>
      </c>
      <c r="W7" s="653"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43"/>
      <c r="E9" s="743"/>
      <c r="F9" s="743"/>
      <c r="G9" s="743"/>
      <c r="H9" s="741" t="s">
        <v>950</v>
      </c>
      <c r="I9" s="316" t="s">
        <v>1612</v>
      </c>
      <c r="J9" s="688"/>
      <c r="K9" s="740" t="s">
        <v>919</v>
      </c>
      <c r="L9" s="741" t="s">
        <v>820</v>
      </c>
      <c r="M9" s="744"/>
      <c r="N9" s="741" t="s">
        <v>863</v>
      </c>
      <c r="O9" s="742"/>
      <c r="P9" s="741"/>
      <c r="Q9" s="745"/>
      <c r="R9" s="745" t="s">
        <v>864</v>
      </c>
      <c r="S9" s="232"/>
      <c r="T9" s="746"/>
      <c r="U9" s="741"/>
      <c r="V9" s="747"/>
      <c r="W9" s="741"/>
      <c r="X9" s="742"/>
    </row>
    <row r="10" spans="1:1006" s="224" customFormat="1" ht="13.5" customHeight="1">
      <c r="A10" s="225">
        <v>2</v>
      </c>
      <c r="B10" s="217" t="s">
        <v>2274</v>
      </c>
      <c r="C10" s="240"/>
      <c r="D10" s="241"/>
      <c r="E10" s="241"/>
      <c r="F10" s="241"/>
      <c r="G10" s="241"/>
      <c r="H10" s="741" t="s">
        <v>2289</v>
      </c>
      <c r="I10" s="760"/>
      <c r="J10" s="760"/>
      <c r="K10" s="740" t="s">
        <v>2276</v>
      </c>
      <c r="L10" s="741" t="s">
        <v>820</v>
      </c>
      <c r="M10" s="744"/>
      <c r="N10" s="741" t="s">
        <v>863</v>
      </c>
      <c r="O10" s="742"/>
      <c r="P10" s="741"/>
      <c r="Q10" s="745"/>
      <c r="R10" s="745" t="s">
        <v>864</v>
      </c>
      <c r="S10" s="232"/>
      <c r="T10" s="746"/>
      <c r="U10" s="741"/>
      <c r="V10" s="747"/>
      <c r="W10" s="741"/>
      <c r="X10" s="742"/>
    </row>
    <row r="11" spans="1:1006" s="224" customFormat="1" ht="13.5" customHeight="1">
      <c r="A11" s="225">
        <v>3</v>
      </c>
      <c r="B11" s="217" t="s">
        <v>2290</v>
      </c>
      <c r="C11" s="240"/>
      <c r="D11" s="241"/>
      <c r="E11" s="241"/>
      <c r="F11" s="241"/>
      <c r="G11" s="241"/>
      <c r="H11" s="741" t="s">
        <v>2278</v>
      </c>
      <c r="I11" s="740" t="s">
        <v>930</v>
      </c>
      <c r="J11" s="740"/>
      <c r="K11" s="817" t="s">
        <v>2721</v>
      </c>
      <c r="L11" s="741" t="s">
        <v>820</v>
      </c>
      <c r="M11" s="744" t="s">
        <v>864</v>
      </c>
      <c r="N11" s="243" t="s">
        <v>2291</v>
      </c>
      <c r="O11" s="742"/>
      <c r="P11" s="741" t="s">
        <v>932</v>
      </c>
      <c r="Q11" s="745"/>
      <c r="R11" s="745" t="s">
        <v>864</v>
      </c>
      <c r="S11" s="232"/>
      <c r="T11" s="746"/>
      <c r="U11" s="741"/>
      <c r="V11" s="747"/>
      <c r="W11" s="741"/>
      <c r="X11" s="742"/>
    </row>
    <row r="12" spans="1:1006" s="224" customFormat="1" ht="13.5" customHeight="1">
      <c r="A12" s="225">
        <v>4</v>
      </c>
      <c r="B12" s="217"/>
      <c r="C12" s="217" t="s">
        <v>2292</v>
      </c>
      <c r="D12" s="241"/>
      <c r="E12" s="241"/>
      <c r="F12" s="241"/>
      <c r="G12" s="241"/>
      <c r="H12" s="741" t="s">
        <v>2281</v>
      </c>
      <c r="I12" s="760"/>
      <c r="J12" s="760"/>
      <c r="K12" s="740" t="s">
        <v>2195</v>
      </c>
      <c r="L12" s="741" t="s">
        <v>820</v>
      </c>
      <c r="M12" s="744"/>
      <c r="N12" s="741" t="s">
        <v>879</v>
      </c>
      <c r="O12" s="742"/>
      <c r="P12" s="741" t="s">
        <v>932</v>
      </c>
      <c r="Q12" s="745"/>
      <c r="R12" s="745" t="s">
        <v>864</v>
      </c>
      <c r="S12" s="232"/>
      <c r="T12" s="746"/>
      <c r="U12" s="741"/>
      <c r="V12" s="747"/>
      <c r="W12" s="741"/>
      <c r="X12" s="742"/>
    </row>
    <row r="13" spans="1:1006" s="224" customFormat="1" ht="13.5" customHeight="1">
      <c r="A13" s="225">
        <v>5</v>
      </c>
      <c r="B13" s="217"/>
      <c r="C13" s="761" t="s">
        <v>2293</v>
      </c>
      <c r="D13" s="241"/>
      <c r="E13" s="241"/>
      <c r="F13" s="241"/>
      <c r="G13" s="241"/>
      <c r="H13" s="741" t="s">
        <v>2294</v>
      </c>
      <c r="I13" s="740"/>
      <c r="J13" s="740"/>
      <c r="K13" s="740" t="s">
        <v>2295</v>
      </c>
      <c r="L13" s="741" t="s">
        <v>820</v>
      </c>
      <c r="M13" s="741"/>
      <c r="N13" s="741" t="s">
        <v>863</v>
      </c>
      <c r="O13" s="742" t="s">
        <v>864</v>
      </c>
      <c r="P13" s="741" t="s">
        <v>2296</v>
      </c>
      <c r="Q13" s="745"/>
      <c r="R13" s="745" t="s">
        <v>864</v>
      </c>
      <c r="S13" s="232"/>
      <c r="T13" s="746"/>
      <c r="U13" s="741"/>
      <c r="V13" s="747"/>
      <c r="W13" s="741"/>
      <c r="X13" s="742"/>
      <c r="Y13" s="232"/>
      <c r="Z13" s="746"/>
      <c r="AA13" s="741"/>
      <c r="AB13" s="740"/>
      <c r="AC13" s="741"/>
      <c r="AD13" s="742"/>
      <c r="AE13" s="742"/>
      <c r="AF13" s="742"/>
    </row>
    <row r="14" spans="1:1006" s="224" customFormat="1" ht="13.5" customHeight="1">
      <c r="A14" s="225">
        <v>6</v>
      </c>
      <c r="B14" s="217"/>
      <c r="C14" s="743" t="s">
        <v>2297</v>
      </c>
      <c r="D14" s="241"/>
      <c r="E14" s="241"/>
      <c r="F14" s="241"/>
      <c r="G14" s="241"/>
      <c r="H14" s="741" t="s">
        <v>2298</v>
      </c>
      <c r="I14" s="740"/>
      <c r="J14" s="740"/>
      <c r="K14" s="740" t="s">
        <v>2282</v>
      </c>
      <c r="L14" s="741" t="s">
        <v>817</v>
      </c>
      <c r="M14" s="741"/>
      <c r="N14" s="741" t="s">
        <v>863</v>
      </c>
      <c r="O14" s="742"/>
      <c r="P14" s="741"/>
      <c r="Q14" s="745"/>
      <c r="R14" s="745" t="s">
        <v>864</v>
      </c>
      <c r="S14" s="232"/>
      <c r="T14" s="746"/>
      <c r="U14" s="741"/>
      <c r="V14" s="747"/>
      <c r="W14" s="741"/>
      <c r="X14" s="742"/>
      <c r="Y14" s="232"/>
      <c r="Z14" s="746"/>
      <c r="AA14" s="741"/>
      <c r="AB14" s="740"/>
      <c r="AC14" s="741"/>
      <c r="AD14" s="742"/>
      <c r="AE14" s="742"/>
      <c r="AF14" s="742"/>
    </row>
    <row r="15" spans="1:1006" s="224" customFormat="1" ht="13.5" customHeight="1">
      <c r="A15" s="225">
        <v>7</v>
      </c>
      <c r="B15" s="217"/>
      <c r="C15" s="217" t="s">
        <v>2299</v>
      </c>
      <c r="D15" s="241"/>
      <c r="E15" s="241"/>
      <c r="F15" s="241"/>
      <c r="G15" s="241"/>
      <c r="H15" s="741" t="s">
        <v>2300</v>
      </c>
      <c r="I15" s="740"/>
      <c r="J15" s="740"/>
      <c r="K15" s="740" t="s">
        <v>939</v>
      </c>
      <c r="L15" s="741" t="s">
        <v>817</v>
      </c>
      <c r="M15" s="744"/>
      <c r="N15" s="741" t="s">
        <v>863</v>
      </c>
      <c r="O15" s="741"/>
      <c r="P15" s="741"/>
      <c r="Q15" s="744"/>
      <c r="R15" s="745" t="s">
        <v>864</v>
      </c>
      <c r="S15" s="232"/>
      <c r="T15" s="741"/>
      <c r="U15" s="742"/>
      <c r="V15" s="747"/>
      <c r="W15" s="745"/>
      <c r="X15" s="745"/>
      <c r="Y15" s="232"/>
      <c r="Z15" s="746"/>
      <c r="AA15" s="741"/>
      <c r="AB15" s="747"/>
      <c r="AC15" s="741"/>
      <c r="AD15" s="742"/>
      <c r="AE15" s="742"/>
      <c r="AF15" s="745"/>
    </row>
    <row r="16" spans="1:1006" s="224" customFormat="1" ht="14.25" customHeight="1">
      <c r="A16" s="225">
        <v>8</v>
      </c>
      <c r="B16" s="217" t="s">
        <v>2068</v>
      </c>
      <c r="C16" s="240"/>
      <c r="D16" s="241"/>
      <c r="E16" s="241"/>
      <c r="F16" s="241"/>
      <c r="G16" s="241"/>
      <c r="H16" s="741" t="s">
        <v>2191</v>
      </c>
      <c r="I16" s="740"/>
      <c r="J16" s="740"/>
      <c r="K16" s="740" t="s">
        <v>2192</v>
      </c>
      <c r="L16" s="741" t="s">
        <v>823</v>
      </c>
      <c r="M16" s="744" t="s">
        <v>864</v>
      </c>
      <c r="N16" s="243" t="s">
        <v>1365</v>
      </c>
      <c r="O16" s="742"/>
      <c r="P16" s="741"/>
      <c r="Q16" s="745"/>
      <c r="R16" s="745"/>
      <c r="S16" s="232"/>
      <c r="T16" s="746"/>
      <c r="U16" s="741"/>
      <c r="V16" s="747"/>
      <c r="W16" s="741"/>
      <c r="X16" s="742"/>
    </row>
    <row r="17" spans="1:24" s="224" customFormat="1" ht="14.25" customHeight="1">
      <c r="A17" s="225">
        <v>9</v>
      </c>
      <c r="B17" s="217"/>
      <c r="C17" s="743" t="s">
        <v>2193</v>
      </c>
      <c r="D17" s="241"/>
      <c r="E17" s="241"/>
      <c r="F17" s="241"/>
      <c r="G17" s="241"/>
      <c r="H17" s="741" t="s">
        <v>2194</v>
      </c>
      <c r="I17" s="740"/>
      <c r="J17" s="740"/>
      <c r="K17" s="497" t="s">
        <v>2301</v>
      </c>
      <c r="L17" s="741" t="s">
        <v>820</v>
      </c>
      <c r="M17" s="744"/>
      <c r="N17" s="741" t="s">
        <v>879</v>
      </c>
      <c r="O17" s="742"/>
      <c r="P17" s="741" t="s">
        <v>932</v>
      </c>
      <c r="Q17" s="745"/>
      <c r="R17" s="745"/>
      <c r="S17" s="232"/>
      <c r="T17" s="746"/>
      <c r="U17" s="741"/>
      <c r="V17" s="747"/>
      <c r="W17" s="741"/>
      <c r="X17" s="742"/>
    </row>
    <row r="18" spans="1:24" s="224" customFormat="1" ht="14.25" customHeight="1">
      <c r="A18" s="225">
        <v>10</v>
      </c>
      <c r="B18" s="217"/>
      <c r="C18" s="743" t="s">
        <v>2302</v>
      </c>
      <c r="D18" s="241"/>
      <c r="E18" s="241"/>
      <c r="F18" s="241"/>
      <c r="G18" s="241"/>
      <c r="H18" s="741" t="s">
        <v>2303</v>
      </c>
      <c r="I18" s="740"/>
      <c r="J18" s="740"/>
      <c r="K18" s="497" t="s">
        <v>2304</v>
      </c>
      <c r="L18" s="741" t="s">
        <v>817</v>
      </c>
      <c r="M18" s="744"/>
      <c r="N18" s="741" t="s">
        <v>879</v>
      </c>
      <c r="O18" s="742"/>
      <c r="P18" s="741" t="s">
        <v>932</v>
      </c>
      <c r="Q18" s="745"/>
      <c r="R18" s="745"/>
      <c r="S18" s="232"/>
      <c r="T18" s="746"/>
      <c r="U18" s="741"/>
      <c r="V18" s="747"/>
      <c r="W18" s="741"/>
      <c r="X18" s="742"/>
    </row>
    <row r="19" spans="1:24" s="224" customFormat="1" ht="14.25" customHeight="1">
      <c r="A19" s="225">
        <v>11</v>
      </c>
      <c r="B19" s="217"/>
      <c r="C19" s="743" t="s">
        <v>2305</v>
      </c>
      <c r="D19" s="241"/>
      <c r="E19" s="241"/>
      <c r="F19" s="241"/>
      <c r="G19" s="241"/>
      <c r="H19" s="741" t="s">
        <v>2306</v>
      </c>
      <c r="I19" s="740"/>
      <c r="J19" s="740"/>
      <c r="K19" s="497" t="s">
        <v>2307</v>
      </c>
      <c r="L19" s="741" t="s">
        <v>817</v>
      </c>
      <c r="M19" s="744"/>
      <c r="N19" s="741" t="s">
        <v>879</v>
      </c>
      <c r="O19" s="742"/>
      <c r="P19" s="741" t="s">
        <v>932</v>
      </c>
      <c r="Q19" s="745"/>
      <c r="R19" s="745"/>
      <c r="S19" s="232"/>
      <c r="T19" s="746"/>
      <c r="U19" s="741"/>
      <c r="V19" s="747"/>
      <c r="W19" s="741"/>
      <c r="X19" s="742"/>
    </row>
    <row r="20" spans="1:24" s="224" customFormat="1" ht="13.5" customHeight="1">
      <c r="A20" s="225">
        <v>12</v>
      </c>
      <c r="B20" s="217"/>
      <c r="C20" s="219" t="s">
        <v>2197</v>
      </c>
      <c r="D20" s="241"/>
      <c r="E20" s="241"/>
      <c r="F20" s="241"/>
      <c r="G20" s="241"/>
      <c r="H20" s="263" t="s">
        <v>2308</v>
      </c>
      <c r="I20" s="264" t="s">
        <v>2309</v>
      </c>
      <c r="J20" s="740"/>
      <c r="K20" s="740" t="s">
        <v>2200</v>
      </c>
      <c r="L20" s="741" t="s">
        <v>820</v>
      </c>
      <c r="M20" s="744"/>
      <c r="N20" s="741" t="s">
        <v>863</v>
      </c>
      <c r="O20" s="742"/>
      <c r="P20" s="741"/>
      <c r="Q20" s="745"/>
      <c r="R20" s="745"/>
      <c r="S20" s="232"/>
      <c r="T20" s="746" t="s">
        <v>2310</v>
      </c>
      <c r="U20" s="741"/>
      <c r="V20" s="747"/>
      <c r="W20" s="741"/>
      <c r="X20" s="742"/>
    </row>
    <row r="21" spans="1:24" s="224" customFormat="1" ht="13.5" customHeight="1">
      <c r="A21" s="225">
        <v>13</v>
      </c>
      <c r="B21" s="217"/>
      <c r="C21" s="241" t="s">
        <v>2046</v>
      </c>
      <c r="D21" s="241"/>
      <c r="E21" s="241"/>
      <c r="F21" s="241"/>
      <c r="G21" s="241"/>
      <c r="H21" s="741" t="s">
        <v>2206</v>
      </c>
      <c r="I21" s="264" t="s">
        <v>1341</v>
      </c>
      <c r="J21" s="740"/>
      <c r="K21" s="740" t="s">
        <v>2207</v>
      </c>
      <c r="L21" s="741" t="s">
        <v>817</v>
      </c>
      <c r="M21" s="744"/>
      <c r="N21" s="741" t="s">
        <v>863</v>
      </c>
      <c r="O21" s="742"/>
      <c r="P21" s="741"/>
      <c r="Q21" s="745"/>
      <c r="R21" s="745"/>
      <c r="S21" s="232"/>
      <c r="T21" s="746"/>
      <c r="U21" s="741"/>
      <c r="V21" s="747"/>
      <c r="W21" s="741"/>
      <c r="X21" s="742"/>
    </row>
    <row r="22" spans="1:24" s="224" customFormat="1" ht="13.5" customHeight="1">
      <c r="A22" s="263">
        <v>11</v>
      </c>
      <c r="B22" s="217"/>
      <c r="C22" s="735" t="s">
        <v>1704</v>
      </c>
      <c r="D22" s="241"/>
      <c r="E22" s="241"/>
      <c r="F22" s="241"/>
      <c r="G22" s="241"/>
      <c r="H22" s="741" t="s">
        <v>2212</v>
      </c>
      <c r="I22" s="736" t="s">
        <v>2213</v>
      </c>
      <c r="J22" s="740"/>
      <c r="K22" s="740" t="s">
        <v>1712</v>
      </c>
      <c r="L22" s="741" t="s">
        <v>820</v>
      </c>
      <c r="M22" s="744"/>
      <c r="N22" s="741" t="s">
        <v>863</v>
      </c>
      <c r="O22" s="742" t="s">
        <v>864</v>
      </c>
      <c r="P22" s="741" t="s">
        <v>1708</v>
      </c>
      <c r="Q22" s="745"/>
      <c r="R22" s="745"/>
      <c r="S22" s="232"/>
      <c r="T22" s="746" t="s">
        <v>2214</v>
      </c>
      <c r="U22" s="741"/>
      <c r="V22" s="747"/>
      <c r="W22" s="741"/>
      <c r="X22" s="742"/>
    </row>
    <row r="23" spans="1:24" s="224" customFormat="1" ht="13.5" customHeight="1">
      <c r="A23" s="263">
        <v>12</v>
      </c>
      <c r="B23" s="217"/>
      <c r="C23" s="735" t="s">
        <v>1709</v>
      </c>
      <c r="D23" s="241"/>
      <c r="E23" s="241"/>
      <c r="F23" s="241"/>
      <c r="G23" s="241"/>
      <c r="H23" s="741" t="s">
        <v>2215</v>
      </c>
      <c r="I23" s="740" t="s">
        <v>2216</v>
      </c>
      <c r="J23" s="225"/>
      <c r="K23" s="740" t="s">
        <v>2217</v>
      </c>
      <c r="L23" s="741" t="s">
        <v>817</v>
      </c>
      <c r="M23" s="744"/>
      <c r="N23" s="741" t="s">
        <v>863</v>
      </c>
      <c r="O23" s="742" t="s">
        <v>864</v>
      </c>
      <c r="P23" s="741" t="s">
        <v>1713</v>
      </c>
      <c r="Q23" s="745"/>
      <c r="R23" s="745"/>
      <c r="S23" s="232"/>
      <c r="T23" s="746" t="s">
        <v>2218</v>
      </c>
      <c r="U23" s="741"/>
      <c r="V23" s="747"/>
      <c r="W23" s="741"/>
      <c r="X23" s="742"/>
    </row>
    <row r="24" spans="1:24" s="224" customFormat="1" ht="13.5" customHeight="1">
      <c r="A24" s="225">
        <v>16</v>
      </c>
      <c r="B24" s="217"/>
      <c r="C24" s="743" t="s">
        <v>2220</v>
      </c>
      <c r="D24" s="241"/>
      <c r="E24" s="241"/>
      <c r="F24" s="241"/>
      <c r="G24" s="241"/>
      <c r="H24" s="741"/>
      <c r="I24" s="740"/>
      <c r="J24" s="740"/>
      <c r="K24" s="740" t="s">
        <v>2222</v>
      </c>
      <c r="L24" s="741" t="s">
        <v>817</v>
      </c>
      <c r="M24" s="744"/>
      <c r="N24" s="741" t="s">
        <v>863</v>
      </c>
      <c r="O24" s="742"/>
      <c r="P24" s="741"/>
      <c r="Q24" s="745"/>
      <c r="R24" s="745"/>
      <c r="S24" s="232"/>
      <c r="T24" s="746"/>
      <c r="U24" s="741"/>
      <c r="V24" s="747"/>
      <c r="W24" s="741"/>
      <c r="X24" s="742"/>
    </row>
    <row r="25" spans="1:24" s="224" customFormat="1" ht="13.5" customHeight="1">
      <c r="A25" s="225">
        <v>17</v>
      </c>
      <c r="B25" s="217"/>
      <c r="C25" s="241" t="s">
        <v>1104</v>
      </c>
      <c r="D25" s="241"/>
      <c r="E25" s="241"/>
      <c r="F25" s="241"/>
      <c r="G25" s="241"/>
      <c r="H25" s="741" t="s">
        <v>2311</v>
      </c>
      <c r="I25" s="740"/>
      <c r="J25" s="740"/>
      <c r="K25" s="740" t="s">
        <v>871</v>
      </c>
      <c r="L25" s="741" t="s">
        <v>817</v>
      </c>
      <c r="M25" s="744"/>
      <c r="N25" s="741" t="s">
        <v>863</v>
      </c>
      <c r="O25" s="742"/>
      <c r="P25" s="741"/>
      <c r="Q25" s="745"/>
      <c r="R25" s="745"/>
      <c r="S25" s="232"/>
      <c r="T25" s="746"/>
      <c r="U25" s="741"/>
      <c r="V25" s="747"/>
      <c r="W25" s="741"/>
      <c r="X25" s="742"/>
    </row>
    <row r="26" spans="1:24" s="224" customFormat="1" ht="13.5" customHeight="1">
      <c r="A26" s="225">
        <v>18</v>
      </c>
      <c r="B26" s="217"/>
      <c r="C26" s="241" t="s">
        <v>2312</v>
      </c>
      <c r="D26" s="241"/>
      <c r="E26" s="241"/>
      <c r="F26" s="241"/>
      <c r="G26" s="241"/>
      <c r="H26" s="255" t="s">
        <v>2313</v>
      </c>
      <c r="I26" s="740"/>
      <c r="J26" s="740"/>
      <c r="K26" s="740" t="s">
        <v>2314</v>
      </c>
      <c r="L26" s="741" t="s">
        <v>817</v>
      </c>
      <c r="M26" s="744"/>
      <c r="N26" s="741" t="s">
        <v>863</v>
      </c>
      <c r="O26" s="742"/>
      <c r="P26" s="741"/>
      <c r="Q26" s="745"/>
      <c r="R26" s="745"/>
      <c r="S26" s="232"/>
      <c r="T26" s="746"/>
      <c r="U26" s="741"/>
      <c r="V26" s="747"/>
      <c r="W26" s="741"/>
      <c r="X26" s="742"/>
    </row>
    <row r="27" spans="1:24" s="224" customFormat="1" ht="13.5" customHeight="1">
      <c r="A27" s="225">
        <v>19</v>
      </c>
      <c r="B27" s="217"/>
      <c r="C27" s="241" t="s">
        <v>2315</v>
      </c>
      <c r="D27" s="241"/>
      <c r="E27" s="241"/>
      <c r="F27" s="241"/>
      <c r="G27" s="241"/>
      <c r="H27" s="741" t="s">
        <v>2209</v>
      </c>
      <c r="I27" s="740"/>
      <c r="J27" s="740"/>
      <c r="K27" s="740" t="s">
        <v>2211</v>
      </c>
      <c r="L27" s="741" t="s">
        <v>817</v>
      </c>
      <c r="M27" s="744"/>
      <c r="N27" s="741" t="s">
        <v>863</v>
      </c>
      <c r="O27" s="742"/>
      <c r="P27" s="741"/>
      <c r="Q27" s="745"/>
      <c r="R27" s="745"/>
      <c r="S27" s="232"/>
      <c r="T27" s="746"/>
      <c r="U27" s="741"/>
      <c r="V27" s="747"/>
      <c r="W27" s="741"/>
      <c r="X27" s="742"/>
    </row>
    <row r="28" spans="1:24" s="224" customFormat="1" ht="13.5" customHeight="1">
      <c r="A28" s="225">
        <v>20</v>
      </c>
      <c r="B28" s="217"/>
      <c r="C28" s="735" t="s">
        <v>2225</v>
      </c>
      <c r="D28" s="241"/>
      <c r="E28" s="241"/>
      <c r="F28" s="241"/>
      <c r="G28" s="241"/>
      <c r="H28" s="741"/>
      <c r="I28" s="740"/>
      <c r="J28" s="740"/>
      <c r="K28" s="740" t="s">
        <v>2226</v>
      </c>
      <c r="L28" s="741" t="s">
        <v>817</v>
      </c>
      <c r="M28" s="744"/>
      <c r="N28" s="741" t="s">
        <v>863</v>
      </c>
      <c r="O28" s="742"/>
      <c r="P28" s="741"/>
      <c r="Q28" s="745"/>
      <c r="R28" s="745"/>
      <c r="S28" s="232"/>
      <c r="T28" s="746"/>
      <c r="U28" s="741"/>
      <c r="V28" s="747"/>
      <c r="W28" s="741"/>
      <c r="X28" s="742"/>
    </row>
    <row r="29" spans="1:24" s="224" customFormat="1" ht="13.5" customHeight="1">
      <c r="A29" s="225">
        <v>21</v>
      </c>
      <c r="B29" s="217"/>
      <c r="C29" s="241" t="s">
        <v>2228</v>
      </c>
      <c r="D29" s="241"/>
      <c r="E29" s="241"/>
      <c r="F29" s="241"/>
      <c r="G29" s="241"/>
      <c r="H29" s="741" t="s">
        <v>2229</v>
      </c>
      <c r="I29" s="740"/>
      <c r="J29" s="740"/>
      <c r="K29" s="740" t="s">
        <v>2230</v>
      </c>
      <c r="L29" s="741" t="s">
        <v>817</v>
      </c>
      <c r="M29" s="744"/>
      <c r="N29" s="741" t="s">
        <v>863</v>
      </c>
      <c r="O29" s="742"/>
      <c r="P29" s="741"/>
      <c r="Q29" s="745"/>
      <c r="R29" s="745"/>
      <c r="S29" s="232"/>
      <c r="T29" s="746"/>
      <c r="U29" s="741"/>
      <c r="V29" s="747"/>
      <c r="W29" s="741"/>
      <c r="X29" s="742"/>
    </row>
    <row r="30" spans="1:24" s="224" customFormat="1" ht="13.5" customHeight="1">
      <c r="A30" s="225">
        <v>22</v>
      </c>
      <c r="B30" s="217"/>
      <c r="C30" s="241" t="s">
        <v>2231</v>
      </c>
      <c r="D30" s="241"/>
      <c r="E30" s="241"/>
      <c r="F30" s="241"/>
      <c r="G30" s="241"/>
      <c r="H30" s="741" t="s">
        <v>2231</v>
      </c>
      <c r="I30" s="740"/>
      <c r="J30" s="740"/>
      <c r="K30" s="740" t="s">
        <v>2232</v>
      </c>
      <c r="L30" s="741" t="s">
        <v>817</v>
      </c>
      <c r="M30" s="744"/>
      <c r="N30" s="741" t="s">
        <v>863</v>
      </c>
      <c r="O30" s="742"/>
      <c r="P30" s="741"/>
      <c r="Q30" s="745"/>
      <c r="R30" s="745"/>
      <c r="S30" s="232"/>
      <c r="T30" s="746"/>
      <c r="U30" s="741"/>
      <c r="V30" s="747"/>
      <c r="W30" s="741"/>
      <c r="X30" s="742"/>
    </row>
    <row r="31" spans="1:24" s="224" customFormat="1" ht="13.5" customHeight="1">
      <c r="A31" s="225">
        <v>23</v>
      </c>
      <c r="B31" s="217"/>
      <c r="C31" s="241" t="s">
        <v>2233</v>
      </c>
      <c r="D31" s="241"/>
      <c r="E31" s="241"/>
      <c r="F31" s="241"/>
      <c r="G31" s="241"/>
      <c r="H31" s="741" t="s">
        <v>2233</v>
      </c>
      <c r="I31" s="740"/>
      <c r="J31" s="740"/>
      <c r="K31" s="740" t="s">
        <v>2234</v>
      </c>
      <c r="L31" s="741" t="s">
        <v>817</v>
      </c>
      <c r="M31" s="744"/>
      <c r="N31" s="741" t="s">
        <v>863</v>
      </c>
      <c r="O31" s="742"/>
      <c r="P31" s="741"/>
      <c r="Q31" s="745"/>
      <c r="R31" s="745"/>
      <c r="S31" s="232"/>
      <c r="T31" s="746"/>
      <c r="U31" s="741"/>
      <c r="V31" s="747"/>
      <c r="W31" s="741"/>
      <c r="X31" s="742"/>
    </row>
    <row r="32" spans="1:24" s="224" customFormat="1" ht="13.5" customHeight="1">
      <c r="A32" s="225">
        <v>24</v>
      </c>
      <c r="B32" s="217"/>
      <c r="C32" s="241" t="s">
        <v>2235</v>
      </c>
      <c r="D32" s="241"/>
      <c r="E32" s="241"/>
      <c r="F32" s="241"/>
      <c r="G32" s="241"/>
      <c r="H32" s="741" t="s">
        <v>2236</v>
      </c>
      <c r="I32" s="740"/>
      <c r="J32" s="740"/>
      <c r="K32" s="740" t="s">
        <v>2237</v>
      </c>
      <c r="L32" s="741" t="s">
        <v>817</v>
      </c>
      <c r="M32" s="744" t="s">
        <v>864</v>
      </c>
      <c r="N32" s="243" t="s">
        <v>2237</v>
      </c>
      <c r="O32" s="742"/>
      <c r="P32" s="741"/>
      <c r="Q32" s="745"/>
      <c r="R32" s="745"/>
      <c r="S32" s="232"/>
      <c r="T32" s="746"/>
      <c r="U32" s="741"/>
      <c r="V32" s="747"/>
      <c r="W32" s="741"/>
      <c r="X32" s="742"/>
    </row>
    <row r="33" spans="1:1009" s="224" customFormat="1" ht="13.5" customHeight="1">
      <c r="A33" s="225">
        <v>25</v>
      </c>
      <c r="B33" s="217"/>
      <c r="C33" s="241"/>
      <c r="D33" s="735" t="s">
        <v>1102</v>
      </c>
      <c r="E33" s="241"/>
      <c r="F33" s="241"/>
      <c r="G33" s="241"/>
      <c r="H33" s="741" t="s">
        <v>2238</v>
      </c>
      <c r="I33" s="740"/>
      <c r="J33" s="740"/>
      <c r="K33" s="740" t="s">
        <v>970</v>
      </c>
      <c r="L33" s="741" t="s">
        <v>817</v>
      </c>
      <c r="M33" s="744"/>
      <c r="N33" s="741" t="s">
        <v>863</v>
      </c>
      <c r="O33" s="742" t="s">
        <v>864</v>
      </c>
      <c r="P33" s="741" t="s">
        <v>1717</v>
      </c>
      <c r="Q33" s="745"/>
      <c r="R33" s="745"/>
      <c r="S33" s="232"/>
      <c r="T33" s="746" t="s">
        <v>2239</v>
      </c>
      <c r="U33" s="741"/>
      <c r="V33" s="747"/>
      <c r="W33" s="741"/>
      <c r="X33" s="742"/>
    </row>
    <row r="34" spans="1:1009" s="224" customFormat="1" ht="13.5" customHeight="1">
      <c r="A34" s="225">
        <v>26</v>
      </c>
      <c r="B34" s="217"/>
      <c r="C34" s="241"/>
      <c r="D34" s="241" t="s">
        <v>1104</v>
      </c>
      <c r="E34" s="241"/>
      <c r="F34" s="241"/>
      <c r="G34" s="241"/>
      <c r="H34" s="741" t="s">
        <v>2241</v>
      </c>
      <c r="I34" s="740"/>
      <c r="J34" s="740"/>
      <c r="K34" s="740" t="s">
        <v>871</v>
      </c>
      <c r="L34" s="741" t="s">
        <v>817</v>
      </c>
      <c r="M34" s="744"/>
      <c r="N34" s="741" t="s">
        <v>863</v>
      </c>
      <c r="O34" s="742"/>
      <c r="P34" s="741"/>
      <c r="Q34" s="745"/>
      <c r="R34" s="745"/>
      <c r="S34" s="232"/>
      <c r="T34" s="746"/>
      <c r="U34" s="741"/>
      <c r="V34" s="747"/>
      <c r="W34" s="741"/>
      <c r="X34" s="742"/>
    </row>
    <row r="35" spans="1:1009" s="224" customFormat="1" ht="13.5" customHeight="1">
      <c r="A35" s="225">
        <v>27</v>
      </c>
      <c r="B35" s="217"/>
      <c r="C35" s="217" t="s">
        <v>2316</v>
      </c>
      <c r="D35" s="241"/>
      <c r="E35" s="241"/>
      <c r="F35" s="241"/>
      <c r="G35" s="241"/>
      <c r="H35" s="741"/>
      <c r="I35" s="740"/>
      <c r="J35" s="740"/>
      <c r="K35" s="740" t="s">
        <v>2243</v>
      </c>
      <c r="L35" s="741" t="s">
        <v>817</v>
      </c>
      <c r="M35" s="744" t="s">
        <v>864</v>
      </c>
      <c r="N35" s="243" t="s">
        <v>2243</v>
      </c>
      <c r="O35" s="742"/>
      <c r="P35" s="741"/>
      <c r="Q35" s="745"/>
      <c r="R35" s="745"/>
      <c r="S35" s="232"/>
      <c r="T35" s="746"/>
      <c r="U35" s="741"/>
      <c r="V35" s="747"/>
      <c r="W35" s="741"/>
      <c r="X35" s="742"/>
    </row>
    <row r="36" spans="1:1009" s="224" customFormat="1" ht="13.5" customHeight="1">
      <c r="A36" s="225">
        <v>28</v>
      </c>
      <c r="B36" s="217"/>
      <c r="C36" s="217"/>
      <c r="D36" s="241" t="s">
        <v>2244</v>
      </c>
      <c r="E36" s="241"/>
      <c r="F36" s="241"/>
      <c r="G36" s="241"/>
      <c r="H36" s="741"/>
      <c r="I36" s="740"/>
      <c r="J36" s="740"/>
      <c r="K36" s="740" t="s">
        <v>2195</v>
      </c>
      <c r="L36" s="741" t="s">
        <v>817</v>
      </c>
      <c r="M36" s="744"/>
      <c r="N36" s="741" t="s">
        <v>879</v>
      </c>
      <c r="O36" s="742"/>
      <c r="P36" s="741" t="s">
        <v>932</v>
      </c>
      <c r="Q36" s="745"/>
      <c r="R36" s="745"/>
      <c r="S36" s="232"/>
      <c r="T36" s="746"/>
      <c r="U36" s="741"/>
      <c r="V36" s="747"/>
      <c r="W36" s="741"/>
      <c r="X36" s="742"/>
    </row>
    <row r="37" spans="1:1009" s="224" customFormat="1" ht="13.5" customHeight="1">
      <c r="A37" s="225">
        <v>29</v>
      </c>
      <c r="B37" s="217"/>
      <c r="C37" s="217"/>
      <c r="D37" s="735" t="s">
        <v>2317</v>
      </c>
      <c r="E37" s="241"/>
      <c r="F37" s="241"/>
      <c r="G37" s="241"/>
      <c r="H37" s="741" t="s">
        <v>2318</v>
      </c>
      <c r="I37" s="741" t="s">
        <v>2319</v>
      </c>
      <c r="J37" s="740"/>
      <c r="K37" s="740" t="s">
        <v>888</v>
      </c>
      <c r="L37" s="741" t="s">
        <v>817</v>
      </c>
      <c r="M37" s="744"/>
      <c r="N37" s="741" t="s">
        <v>863</v>
      </c>
      <c r="O37" s="742" t="s">
        <v>864</v>
      </c>
      <c r="P37" s="741" t="s">
        <v>2247</v>
      </c>
      <c r="Q37" s="745"/>
      <c r="R37" s="745"/>
      <c r="S37" s="232"/>
      <c r="T37" s="746" t="s">
        <v>2239</v>
      </c>
      <c r="U37" s="741"/>
      <c r="V37" s="747"/>
      <c r="W37" s="741"/>
      <c r="X37" s="742"/>
    </row>
    <row r="38" spans="1:1009" s="224" customFormat="1" ht="13.5" customHeight="1">
      <c r="A38" s="225">
        <v>30</v>
      </c>
      <c r="B38" s="217"/>
      <c r="C38" s="217"/>
      <c r="D38" s="735" t="s">
        <v>2249</v>
      </c>
      <c r="E38" s="241"/>
      <c r="F38" s="241"/>
      <c r="G38" s="241"/>
      <c r="H38" s="741" t="s">
        <v>2250</v>
      </c>
      <c r="I38" s="741" t="s">
        <v>2320</v>
      </c>
      <c r="J38" s="740"/>
      <c r="K38" s="740" t="s">
        <v>2251</v>
      </c>
      <c r="L38" s="741" t="s">
        <v>817</v>
      </c>
      <c r="M38" s="744"/>
      <c r="N38" s="741" t="s">
        <v>863</v>
      </c>
      <c r="O38" s="742" t="s">
        <v>864</v>
      </c>
      <c r="P38" s="741" t="s">
        <v>2321</v>
      </c>
      <c r="Q38" s="745"/>
      <c r="R38" s="745"/>
      <c r="S38" s="232"/>
      <c r="T38" s="746"/>
      <c r="U38" s="741"/>
      <c r="V38" s="747"/>
      <c r="W38" s="741"/>
      <c r="X38" s="742"/>
    </row>
    <row r="39" spans="1:1009" s="224" customFormat="1" ht="13.5" customHeight="1">
      <c r="A39" s="225">
        <v>31</v>
      </c>
      <c r="B39" s="217"/>
      <c r="C39" s="743" t="s">
        <v>1259</v>
      </c>
      <c r="D39" s="241"/>
      <c r="E39" s="241"/>
      <c r="F39" s="241"/>
      <c r="G39" s="241"/>
      <c r="H39" s="741" t="s">
        <v>2254</v>
      </c>
      <c r="I39" s="740"/>
      <c r="J39" s="740"/>
      <c r="K39" s="740" t="s">
        <v>1264</v>
      </c>
      <c r="L39" s="741" t="s">
        <v>817</v>
      </c>
      <c r="M39" s="744" t="s">
        <v>864</v>
      </c>
      <c r="N39" s="741" t="s">
        <v>1264</v>
      </c>
      <c r="O39" s="742"/>
      <c r="P39" s="741"/>
      <c r="Q39" s="745"/>
      <c r="R39" s="745"/>
      <c r="S39" s="232"/>
      <c r="T39" s="746"/>
      <c r="U39" s="741"/>
      <c r="V39" s="747"/>
      <c r="W39" s="741"/>
      <c r="X39" s="742"/>
    </row>
    <row r="40" spans="1:1009" s="224" customFormat="1" ht="13.5" customHeight="1">
      <c r="A40" s="225">
        <v>32</v>
      </c>
      <c r="B40" s="217"/>
      <c r="C40" s="241"/>
      <c r="D40" s="241" t="s">
        <v>2255</v>
      </c>
      <c r="E40" s="241"/>
      <c r="F40" s="241"/>
      <c r="G40" s="241"/>
      <c r="H40" s="741" t="s">
        <v>2256</v>
      </c>
      <c r="I40" s="740" t="s">
        <v>1268</v>
      </c>
      <c r="J40" s="740"/>
      <c r="K40" s="740" t="s">
        <v>970</v>
      </c>
      <c r="L40" s="741" t="s">
        <v>817</v>
      </c>
      <c r="M40" s="744"/>
      <c r="N40" s="741" t="s">
        <v>863</v>
      </c>
      <c r="O40" s="742" t="s">
        <v>864</v>
      </c>
      <c r="P40" s="741" t="s">
        <v>2257</v>
      </c>
      <c r="Q40" s="745"/>
      <c r="R40" s="745"/>
      <c r="S40" s="232"/>
      <c r="T40" s="746"/>
      <c r="U40" s="741"/>
      <c r="V40" s="747"/>
      <c r="W40" s="741"/>
      <c r="X40" s="742"/>
    </row>
    <row r="41" spans="1:1009" s="224" customFormat="1" ht="13.5" customHeight="1">
      <c r="A41" s="225">
        <v>33</v>
      </c>
      <c r="B41" s="217"/>
      <c r="D41" s="224" t="s">
        <v>1675</v>
      </c>
      <c r="F41" s="225"/>
      <c r="G41" s="241"/>
      <c r="H41" s="741" t="s">
        <v>2258</v>
      </c>
      <c r="I41" s="273" t="s">
        <v>1273</v>
      </c>
      <c r="J41" s="273"/>
      <c r="K41" s="740" t="s">
        <v>1013</v>
      </c>
      <c r="L41" s="741" t="s">
        <v>817</v>
      </c>
      <c r="M41" s="744"/>
      <c r="N41" s="741" t="s">
        <v>863</v>
      </c>
      <c r="O41" s="277"/>
      <c r="P41" s="741"/>
      <c r="Q41" s="745"/>
      <c r="R41" s="745"/>
      <c r="S41" s="232"/>
      <c r="T41" s="746"/>
      <c r="U41" s="741"/>
      <c r="V41" s="747"/>
      <c r="W41" s="741"/>
      <c r="X41" s="742"/>
    </row>
    <row r="42" spans="1:1009" s="224" customFormat="1" ht="13.5" customHeight="1">
      <c r="A42" s="225">
        <v>34</v>
      </c>
      <c r="B42" s="217"/>
      <c r="C42" s="743" t="s">
        <v>12</v>
      </c>
      <c r="D42" s="241"/>
      <c r="E42" s="241"/>
      <c r="F42" s="241"/>
      <c r="G42" s="241"/>
      <c r="H42" s="741" t="s">
        <v>2322</v>
      </c>
      <c r="I42" s="740"/>
      <c r="J42" s="740"/>
      <c r="K42" s="740" t="s">
        <v>939</v>
      </c>
      <c r="L42" s="741" t="s">
        <v>823</v>
      </c>
      <c r="M42" s="744"/>
      <c r="N42" s="741" t="s">
        <v>863</v>
      </c>
      <c r="O42" s="742"/>
      <c r="P42" s="741"/>
      <c r="Q42" s="745"/>
      <c r="R42" s="745"/>
      <c r="S42" s="232"/>
      <c r="T42" s="746"/>
      <c r="U42" s="741"/>
      <c r="V42" s="747"/>
      <c r="W42" s="741"/>
      <c r="X42" s="742"/>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1"/>
      <c r="Q44" s="741"/>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77" priority="125">
      <formula>$X10=1</formula>
    </cfRule>
  </conditionalFormatting>
  <conditionalFormatting sqref="A22:A23">
    <cfRule type="expression" dxfId="176" priority="22">
      <formula>#REF!=1</formula>
    </cfRule>
    <cfRule type="expression" dxfId="175" priority="25">
      <formula>OR($X22="X",#REF!="X")</formula>
    </cfRule>
  </conditionalFormatting>
  <conditionalFormatting sqref="A44:F45 A48:F866">
    <cfRule type="expression" dxfId="174" priority="164">
      <formula>OR($W44="X",$V44="X")</formula>
    </cfRule>
    <cfRule type="expression" dxfId="173" priority="165">
      <formula>AND($W44=1,$V44=1)</formula>
    </cfRule>
    <cfRule type="expression" dxfId="172" priority="166">
      <formula>$W44=1</formula>
    </cfRule>
    <cfRule type="expression" dxfId="171" priority="167">
      <formula>$V44=1</formula>
    </cfRule>
  </conditionalFormatting>
  <conditionalFormatting sqref="A9:G9 C10:G10 A10:A21 B11:G12 A24:A42">
    <cfRule type="expression" dxfId="170" priority="169">
      <formula>AND($X9=1,#REF!=1)</formula>
    </cfRule>
    <cfRule type="expression" dxfId="169" priority="170">
      <formula>AND(NOT(ISBLANK($R9)),ISBLANK(#REF!),ISBLANK($X9))</formula>
    </cfRule>
    <cfRule type="expression" dxfId="168" priority="171">
      <formula>OR($X9="X",#REF!="X")</formula>
    </cfRule>
  </conditionalFormatting>
  <conditionalFormatting sqref="A9:G9 C10:G10 B11:G12 A10:A21 A24:A42">
    <cfRule type="expression" dxfId="167" priority="168">
      <formula>#REF!=1</formula>
    </cfRule>
  </conditionalFormatting>
  <conditionalFormatting sqref="A22:G23">
    <cfRule type="expression" dxfId="166" priority="21">
      <formula>$X22=1</formula>
    </cfRule>
    <cfRule type="expression" dxfId="165" priority="23">
      <formula>AND($X22=1,#REF!=1)</formula>
    </cfRule>
    <cfRule type="expression" dxfId="164" priority="24">
      <formula>AND(NOT(ISBLANK($R22)),ISBLANK(#REF!),ISBLANK($X22))</formula>
    </cfRule>
  </conditionalFormatting>
  <conditionalFormatting sqref="B10">
    <cfRule type="expression" dxfId="163" priority="55">
      <formula>$X10=1</formula>
    </cfRule>
    <cfRule type="expression" dxfId="162" priority="56">
      <formula>#REF!=1</formula>
    </cfRule>
    <cfRule type="expression" dxfId="161" priority="57">
      <formula>AND($X10=1,#REF!=1)</formula>
    </cfRule>
    <cfRule type="expression" dxfId="160" priority="58">
      <formula>AND(NOT(ISBLANK($R10)),ISBLANK(#REF!),ISBLANK($X10))</formula>
    </cfRule>
    <cfRule type="expression" dxfId="159" priority="59">
      <formula>OR($X10="X",#REF!="X")</formula>
    </cfRule>
  </conditionalFormatting>
  <conditionalFormatting sqref="B25 D35:G38 B16:G20 B21:C21 E21:G21 B24:G24 D25:G25 B26:C31 E26:G31 B32:G34 B35:B41 B42:G42">
    <cfRule type="expression" dxfId="158" priority="131">
      <formula>AND($X16=1,#REF!=1)</formula>
    </cfRule>
  </conditionalFormatting>
  <conditionalFormatting sqref="B13:C14">
    <cfRule type="expression" dxfId="157" priority="91">
      <formula>AND($X36=1,#REF!=1)</formula>
    </cfRule>
    <cfRule type="expression" dxfId="156" priority="92">
      <formula>$X36=1</formula>
    </cfRule>
    <cfRule type="expression" dxfId="155" priority="93">
      <formula>AND(NOT(ISBLANK($R36)),ISBLANK(#REF!),ISBLANK($X36))</formula>
    </cfRule>
    <cfRule type="expression" dxfId="154" priority="94">
      <formula>OR($X36="X",#REF!="X")</formula>
    </cfRule>
    <cfRule type="expression" dxfId="153" priority="95">
      <formula>#REF!=1</formula>
    </cfRule>
  </conditionalFormatting>
  <conditionalFormatting sqref="B16:G20 B21:C21 E21:G21 B24:G24 B25 D25:G25 B26:C31 E26:G31 B32:G34 D35:G38 B35:B41 B42:G42">
    <cfRule type="expression" dxfId="152" priority="132">
      <formula>AND(NOT(ISBLANK($R16)),ISBLANK(#REF!),ISBLANK($X16))</formula>
    </cfRule>
  </conditionalFormatting>
  <conditionalFormatting sqref="B16:G20 B21:C21 E21:G21 B24:G24 D25:G25 B25:B31 C26:C31 E26:G31 B32:G34 D35:G38 B35:B41 B42:G42">
    <cfRule type="expression" dxfId="151" priority="133">
      <formula>OR($X16="X",#REF!="X")</formula>
    </cfRule>
    <cfRule type="expression" dxfId="150" priority="134">
      <formula>#REF!=1</formula>
    </cfRule>
  </conditionalFormatting>
  <conditionalFormatting sqref="B16:G20 B21:C21 E21:G21 B24:G24 D25:G25 B26:C31 E26:G31 B32:G34 B35:B41 B42:G42 A9:G9 C10:G10 B11:G12">
    <cfRule type="expression" dxfId="149" priority="158">
      <formula>$X9=1</formula>
    </cfRule>
  </conditionalFormatting>
  <conditionalFormatting sqref="B22:G23">
    <cfRule type="expression" dxfId="148" priority="26">
      <formula>OR($X22="X",#REF!="X")</formula>
    </cfRule>
    <cfRule type="expression" dxfId="147" priority="27">
      <formula>#REF!=1</formula>
    </cfRule>
  </conditionalFormatting>
  <conditionalFormatting sqref="C9:C11 C16:C21 C24:C34 D25 C42">
    <cfRule type="expression" dxfId="146" priority="4496">
      <formula>AND($M9="X",$B9&lt;&gt;"")</formula>
    </cfRule>
  </conditionalFormatting>
  <conditionalFormatting sqref="C12">
    <cfRule type="expression" dxfId="145" priority="1739">
      <formula>OR(#REF!="X",#REF!="X")</formula>
    </cfRule>
    <cfRule type="expression" dxfId="144" priority="1740">
      <formula>AND(#REF!=1,#REF!=1)</formula>
    </cfRule>
    <cfRule type="expression" dxfId="143" priority="1741">
      <formula>#REF!=1</formula>
    </cfRule>
    <cfRule type="expression" dxfId="142" priority="1742">
      <formula>#REF!=1</formula>
    </cfRule>
    <cfRule type="expression" dxfId="141" priority="1743">
      <formula>AND(NOT(ISBLANK(#REF!)),ISBLANK(#REF!),ISBLANK(#REF!))</formula>
    </cfRule>
  </conditionalFormatting>
  <conditionalFormatting sqref="C13:C14">
    <cfRule type="expression" dxfId="140" priority="4566">
      <formula>AND($M36="X",$B13&lt;&gt;"")</formula>
    </cfRule>
  </conditionalFormatting>
  <conditionalFormatting sqref="C22:C23">
    <cfRule type="expression" dxfId="139" priority="28">
      <formula>AND($M22="X",$B22&lt;&gt;"")</formula>
    </cfRule>
  </conditionalFormatting>
  <conditionalFormatting sqref="C25">
    <cfRule type="expression" dxfId="138" priority="116">
      <formula>$X25=1</formula>
    </cfRule>
    <cfRule type="expression" dxfId="137" priority="117">
      <formula>AND($X25=1,#REF!=1)</formula>
    </cfRule>
    <cfRule type="expression" dxfId="136" priority="118">
      <formula>AND(NOT(ISBLANK($R25)),ISBLANK(#REF!),ISBLANK($X25))</formula>
    </cfRule>
    <cfRule type="expression" dxfId="135" priority="119">
      <formula>OR($X25="X",#REF!="X")</formula>
    </cfRule>
    <cfRule type="expression" dxfId="134" priority="120">
      <formula>#REF!=1</formula>
    </cfRule>
  </conditionalFormatting>
  <conditionalFormatting sqref="C35:C38">
    <cfRule type="expression" dxfId="133" priority="4500">
      <formula>AND($X35=1,#REF!=1)</formula>
    </cfRule>
    <cfRule type="expression" dxfId="132" priority="4501">
      <formula>$X35=1</formula>
    </cfRule>
    <cfRule type="expression" dxfId="131" priority="4502">
      <formula>AND(NOT(ISBLANK($R35)),ISBLANK(#REF!),ISBLANK($X35))</formula>
    </cfRule>
    <cfRule type="expression" dxfId="130" priority="4503">
      <formula>OR($X35="X",#REF!="X")</formula>
    </cfRule>
    <cfRule type="expression" dxfId="129" priority="4504">
      <formula>#REF!=1</formula>
    </cfRule>
    <cfRule type="expression" dxfId="128" priority="4505">
      <formula>AND($M35="X",$B35&lt;&gt;"")</formula>
    </cfRule>
  </conditionalFormatting>
  <conditionalFormatting sqref="C39 C40:F40">
    <cfRule type="expression" dxfId="127" priority="114">
      <formula>$AD39=1</formula>
    </cfRule>
  </conditionalFormatting>
  <conditionalFormatting sqref="C39 C40:F41">
    <cfRule type="expression" dxfId="126" priority="111">
      <formula>AND($AE39=1,$AD39=1)</formula>
    </cfRule>
    <cfRule type="expression" dxfId="125" priority="112">
      <formula>$AE39=1</formula>
    </cfRule>
    <cfRule type="expression" dxfId="124" priority="113">
      <formula>OR($AE39="X",$AD39="X")</formula>
    </cfRule>
    <cfRule type="expression" dxfId="123" priority="115">
      <formula>AND(NOT(ISBLANK($X39)),ISBLANK($AD39),ISBLANK($AE39))</formula>
    </cfRule>
  </conditionalFormatting>
  <conditionalFormatting sqref="C39:C41">
    <cfRule type="expression" dxfId="122" priority="4510">
      <formula>AND($S39="X",OR($B39&lt;&gt;"",$C39&lt;&gt;""))</formula>
    </cfRule>
  </conditionalFormatting>
  <conditionalFormatting sqref="D9:D11 D16:D20 D24 D32:D39 D42">
    <cfRule type="expression" dxfId="121" priority="4512">
      <formula>AND($M9="X",OR($B9&lt;&gt;"",$C9&lt;&gt;""))</formula>
    </cfRule>
  </conditionalFormatting>
  <conditionalFormatting sqref="D12">
    <cfRule type="expression" dxfId="120" priority="4513">
      <formula>AND($M12="X",OR($B12&lt;&gt;"",#REF!&lt;&gt;""))</formula>
    </cfRule>
  </conditionalFormatting>
  <conditionalFormatting sqref="D13">
    <cfRule type="expression" dxfId="119" priority="4514">
      <formula>AND($S13="X",OR($C11&lt;&gt;"",#REF!&lt;&gt;""))</formula>
    </cfRule>
  </conditionalFormatting>
  <conditionalFormatting sqref="D14">
    <cfRule type="expression" dxfId="118" priority="96">
      <formula>AND($S14="X",OR(#REF!&lt;&gt;"",#REF!&lt;&gt;""))</formula>
    </cfRule>
  </conditionalFormatting>
  <conditionalFormatting sqref="D15">
    <cfRule type="expression" dxfId="117" priority="4515">
      <formula>AND($S15="X",OR($C11&lt;&gt;"",#REF!&lt;&gt;""))</formula>
    </cfRule>
  </conditionalFormatting>
  <conditionalFormatting sqref="D22:D23">
    <cfRule type="expression" dxfId="116" priority="29">
      <formula>AND($M22="X",OR($B22&lt;&gt;"",$C22&lt;&gt;""))</formula>
    </cfRule>
  </conditionalFormatting>
  <conditionalFormatting sqref="D40:D41">
    <cfRule type="expression" dxfId="115" priority="4520">
      <formula>AND($S40="X",OR($B40&lt;&gt;"",$C40&lt;&gt;"",$D40&lt;&gt;""))</formula>
    </cfRule>
  </conditionalFormatting>
  <conditionalFormatting sqref="D13:G15">
    <cfRule type="expression" dxfId="114" priority="60">
      <formula>OR($AE13="X",$AD13="X")</formula>
    </cfRule>
    <cfRule type="expression" dxfId="113" priority="61">
      <formula>AND($AE13=1,$AD13=1)</formula>
    </cfRule>
    <cfRule type="expression" dxfId="112" priority="62">
      <formula>$AE13=1</formula>
    </cfRule>
    <cfRule type="expression" dxfId="111" priority="63">
      <formula>$AD13=1</formula>
    </cfRule>
    <cfRule type="expression" dxfId="110" priority="64">
      <formula>AND(NOT(ISBLANK($X13)),ISBLANK($AD13),ISBLANK($AE13))</formula>
    </cfRule>
  </conditionalFormatting>
  <conditionalFormatting sqref="D35:G39">
    <cfRule type="expression" dxfId="109" priority="101">
      <formula>$X35=1</formula>
    </cfRule>
  </conditionalFormatting>
  <conditionalFormatting sqref="D39:G39">
    <cfRule type="expression" dxfId="108" priority="102">
      <formula>AND($X39=1,#REF!=1)</formula>
    </cfRule>
    <cfRule type="expression" dxfId="107" priority="103">
      <formula>AND(NOT(ISBLANK($R39)),ISBLANK(#REF!),ISBLANK($X39))</formula>
    </cfRule>
    <cfRule type="expression" dxfId="106" priority="104">
      <formula>OR($X39="X",#REF!="X")</formula>
    </cfRule>
    <cfRule type="expression" dxfId="105" priority="105">
      <formula>#REF!=1</formula>
    </cfRule>
  </conditionalFormatting>
  <conditionalFormatting sqref="E9:E11 E16:E20 E24 E32:E39 E42">
    <cfRule type="expression" dxfId="104" priority="4521">
      <formula>AND($M9="X",OR($B9&lt;&gt;"",$C9&lt;&gt;"",$D9&lt;&gt;""))</formula>
    </cfRule>
  </conditionalFormatting>
  <conditionalFormatting sqref="E12">
    <cfRule type="expression" dxfId="103" priority="4522">
      <formula>AND($M12="X",OR($B12&lt;&gt;"",#REF!&lt;&gt;"",$D12&lt;&gt;""))</formula>
    </cfRule>
  </conditionalFormatting>
  <conditionalFormatting sqref="E13">
    <cfRule type="expression" dxfId="102" priority="4523">
      <formula>AND($S13="X",OR($C11&lt;&gt;"",#REF!&lt;&gt;"",$D13&lt;&gt;""))</formula>
    </cfRule>
  </conditionalFormatting>
  <conditionalFormatting sqref="E14">
    <cfRule type="expression" dxfId="101" priority="4524">
      <formula>AND($S14="X",OR(#REF!&lt;&gt;"",#REF!&lt;&gt;"",$D14&lt;&gt;""))</formula>
    </cfRule>
  </conditionalFormatting>
  <conditionalFormatting sqref="E15">
    <cfRule type="expression" dxfId="100" priority="4525">
      <formula>AND($S15="X",OR($C11&lt;&gt;"",#REF!&lt;&gt;"",$D15&lt;&gt;""))</formula>
    </cfRule>
  </conditionalFormatting>
  <conditionalFormatting sqref="E21 E26:E31">
    <cfRule type="expression" dxfId="99" priority="4531">
      <formula>AND($M21="X",OR($B21&lt;&gt;"",$C21&lt;&gt;"",#REF!&lt;&gt;""))</formula>
    </cfRule>
  </conditionalFormatting>
  <conditionalFormatting sqref="E22:E23">
    <cfRule type="expression" dxfId="98" priority="30">
      <formula>AND($M22="X",OR($B22&lt;&gt;"",$C22&lt;&gt;"",$D22&lt;&gt;""))</formula>
    </cfRule>
  </conditionalFormatting>
  <conditionalFormatting sqref="E25">
    <cfRule type="expression" dxfId="97" priority="4530">
      <formula>AND($M25="X",OR($B25&lt;&gt;"",$D25&lt;&gt;"",#REF!&lt;&gt;""))</formula>
    </cfRule>
  </conditionalFormatting>
  <conditionalFormatting sqref="E40:E41">
    <cfRule type="expression" dxfId="96"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95" priority="4533">
      <formula>AND($M9="X",OR($B9&lt;&gt;"",$C9&lt;&gt;"",$D9&lt;&gt;"",$E9&lt;&gt;""))</formula>
    </cfRule>
  </conditionalFormatting>
  <conditionalFormatting sqref="F12">
    <cfRule type="expression" dxfId="94" priority="4534">
      <formula>AND($M12="X",OR($B12&lt;&gt;"",#REF!&lt;&gt;"",$D12&lt;&gt;"",$E12&lt;&gt;""))</formula>
    </cfRule>
  </conditionalFormatting>
  <conditionalFormatting sqref="F13">
    <cfRule type="expression" dxfId="93" priority="4535">
      <formula>AND($S13="X",OR($C11&lt;&gt;"",#REF!&lt;&gt;"",$D13&lt;&gt;"",$E13&lt;&gt;""))</formula>
    </cfRule>
  </conditionalFormatting>
  <conditionalFormatting sqref="F14">
    <cfRule type="expression" dxfId="92" priority="4536">
      <formula>AND($S14="X",OR(#REF!&lt;&gt;"",#REF!&lt;&gt;"",$D14&lt;&gt;"",$E14&lt;&gt;""))</formula>
    </cfRule>
  </conditionalFormatting>
  <conditionalFormatting sqref="F15">
    <cfRule type="expression" dxfId="91" priority="4537">
      <formula>AND($S15="X",OR($C11&lt;&gt;"",#REF!&lt;&gt;"",$D15&lt;&gt;"",$E15&lt;&gt;""))</formula>
    </cfRule>
  </conditionalFormatting>
  <conditionalFormatting sqref="F21 F26:F31">
    <cfRule type="expression" dxfId="90" priority="4543">
      <formula>AND($M21="X",OR($B21&lt;&gt;"",$C21&lt;&gt;"",#REF!&lt;&gt;"",$E21&lt;&gt;""))</formula>
    </cfRule>
  </conditionalFormatting>
  <conditionalFormatting sqref="F22:F23">
    <cfRule type="expression" dxfId="89" priority="31">
      <formula>AND($M22="X",OR($B22&lt;&gt;"",$C22&lt;&gt;"",$D22&lt;&gt;"",$E22&lt;&gt;""))</formula>
    </cfRule>
  </conditionalFormatting>
  <conditionalFormatting sqref="F25">
    <cfRule type="expression" dxfId="88" priority="4542">
      <formula>AND($M25="X",OR($B25&lt;&gt;"",$D25&lt;&gt;"",#REF!&lt;&gt;"",$E25&lt;&gt;""))</formula>
    </cfRule>
  </conditionalFormatting>
  <conditionalFormatting sqref="F40:F41">
    <cfRule type="expression" dxfId="87" priority="4544">
      <formula>AND($S40="X",OR($B40&lt;&gt;"",$C40&lt;&gt;"",$D40&lt;&gt;"",$E40&lt;&gt;"",$F40&lt;&gt;""))</formula>
    </cfRule>
  </conditionalFormatting>
  <conditionalFormatting sqref="G9:G11 G16:G20 G24 G32:G39 G42">
    <cfRule type="expression" dxfId="86" priority="4545">
      <formula>AND($M9="X",OR($B9&lt;&gt;"",$C9&lt;&gt;"",$D9&lt;&gt;"",$E9&lt;&gt;"",$F9&lt;&gt;""))</formula>
    </cfRule>
  </conditionalFormatting>
  <conditionalFormatting sqref="G12">
    <cfRule type="expression" dxfId="85" priority="4546">
      <formula>AND($M12="X",OR($B12&lt;&gt;"",#REF!&lt;&gt;"",$D12&lt;&gt;"",$E12&lt;&gt;"",$F12&lt;&gt;""))</formula>
    </cfRule>
  </conditionalFormatting>
  <conditionalFormatting sqref="G13">
    <cfRule type="expression" dxfId="84" priority="4547">
      <formula>AND($S13="X",OR($C11&lt;&gt;"",#REF!&lt;&gt;"",$D13&lt;&gt;"",$E13&lt;&gt;"",$F13&lt;&gt;""))</formula>
    </cfRule>
  </conditionalFormatting>
  <conditionalFormatting sqref="G14">
    <cfRule type="expression" dxfId="83" priority="4548">
      <formula>AND($S14="X",OR(#REF!&lt;&gt;"",#REF!&lt;&gt;"",$D14&lt;&gt;"",$E14&lt;&gt;"",$F14&lt;&gt;""))</formula>
    </cfRule>
  </conditionalFormatting>
  <conditionalFormatting sqref="G15">
    <cfRule type="expression" dxfId="82" priority="4549">
      <formula>AND($S15="X",OR($C11&lt;&gt;"",#REF!&lt;&gt;"",$D15&lt;&gt;"",$E15&lt;&gt;"",$F15&lt;&gt;""))</formula>
    </cfRule>
  </conditionalFormatting>
  <conditionalFormatting sqref="G21 G26:G31">
    <cfRule type="expression" dxfId="81" priority="4555">
      <formula>AND($M21="X",OR($B21&lt;&gt;"",$C21&lt;&gt;"",#REF!&lt;&gt;"",$E21&lt;&gt;"",$F21&lt;&gt;""))</formula>
    </cfRule>
  </conditionalFormatting>
  <conditionalFormatting sqref="G22:G23">
    <cfRule type="expression" dxfId="80" priority="32">
      <formula>AND($M22="X",OR($B22&lt;&gt;"",$C22&lt;&gt;"",$D22&lt;&gt;"",$E22&lt;&gt;"",$F22&lt;&gt;""))</formula>
    </cfRule>
  </conditionalFormatting>
  <conditionalFormatting sqref="G25">
    <cfRule type="expression" dxfId="79" priority="4554">
      <formula>AND($M25="X",OR($B25&lt;&gt;"",$D25&lt;&gt;"",#REF!&lt;&gt;"",$E25&lt;&gt;"",$F25&lt;&gt;""))</formula>
    </cfRule>
  </conditionalFormatting>
  <conditionalFormatting sqref="H44:H45 H48:H866">
    <cfRule type="expression" dxfId="78" priority="157">
      <formula>$K44="X"</formula>
    </cfRule>
  </conditionalFormatting>
  <conditionalFormatting sqref="I20:I21">
    <cfRule type="expression" dxfId="77" priority="1">
      <formula>$M20="X"</formula>
    </cfRule>
  </conditionalFormatting>
  <conditionalFormatting sqref="I22">
    <cfRule type="expression" dxfId="76" priority="33">
      <formula>$M23="X"</formula>
    </cfRule>
  </conditionalFormatting>
  <conditionalFormatting sqref="I11:J11">
    <cfRule type="expression" dxfId="75" priority="1744">
      <formula>#REF!="X"</formula>
    </cfRule>
  </conditionalFormatting>
  <conditionalFormatting sqref="I16:J19 I24:J36 J37:J38 I39:J42">
    <cfRule type="expression" dxfId="74" priority="39">
      <formula>$M16="X"</formula>
    </cfRule>
  </conditionalFormatting>
  <conditionalFormatting sqref="I39:J41">
    <cfRule type="expression" dxfId="73" priority="107">
      <formula>$S39="X"</formula>
    </cfRule>
  </conditionalFormatting>
  <conditionalFormatting sqref="J20:J23">
    <cfRule type="expression" dxfId="72" priority="20">
      <formula>$M20="X"</formula>
    </cfRule>
  </conditionalFormatting>
  <conditionalFormatting sqref="L9:L42">
    <cfRule type="cellIs" dxfId="71" priority="2" operator="equal">
      <formula>"1..1"</formula>
    </cfRule>
    <cfRule type="cellIs" dxfId="70" priority="3" operator="equal">
      <formula>"0..n"</formula>
    </cfRule>
    <cfRule type="cellIs" dxfId="6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6" t="s">
        <v>2323</v>
      </c>
      <c r="C1" s="129" t="s">
        <v>813</v>
      </c>
      <c r="E1" s="150" t="s">
        <v>814</v>
      </c>
      <c r="F1" s="157"/>
      <c r="G1" s="128"/>
      <c r="AE1" s="96"/>
      <c r="AG1"/>
      <c r="AH1" s="128"/>
      <c r="AMB1"/>
    </row>
    <row r="2" spans="1:1016" ht="13.5" customHeight="1">
      <c r="A2" s="687"/>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18" t="s">
        <v>829</v>
      </c>
      <c r="W7" s="718" t="s">
        <v>829</v>
      </c>
      <c r="X7" s="718" t="s">
        <v>829</v>
      </c>
      <c r="Y7" s="718"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2324</v>
      </c>
      <c r="W8" s="229" t="s">
        <v>1611</v>
      </c>
      <c r="X8" s="229" t="s">
        <v>850</v>
      </c>
      <c r="Y8" s="229" t="s">
        <v>2325</v>
      </c>
      <c r="Z8" s="230" t="s">
        <v>852</v>
      </c>
      <c r="AA8" s="235" t="s">
        <v>853</v>
      </c>
      <c r="AB8" s="235" t="s">
        <v>854</v>
      </c>
      <c r="AC8" s="236" t="s">
        <v>855</v>
      </c>
      <c r="AD8" s="235" t="s">
        <v>856</v>
      </c>
      <c r="AE8" s="235" t="s">
        <v>857</v>
      </c>
      <c r="AF8" s="237" t="s">
        <v>915</v>
      </c>
    </row>
    <row r="9" spans="1:1016" s="224" customFormat="1" ht="13.5" customHeight="1">
      <c r="A9" s="225">
        <f t="shared" ref="A9:A72" si="0">ROW()-8</f>
        <v>1</v>
      </c>
      <c r="B9" s="689" t="s">
        <v>2326</v>
      </c>
      <c r="C9" s="690"/>
      <c r="D9" s="690"/>
      <c r="E9" s="690"/>
      <c r="F9" s="690"/>
      <c r="G9" s="690"/>
      <c r="H9" s="762"/>
      <c r="I9" s="691"/>
      <c r="J9" s="763"/>
      <c r="K9" s="764" t="s">
        <v>1830</v>
      </c>
      <c r="L9" s="763"/>
      <c r="M9" s="763"/>
      <c r="N9" s="763"/>
      <c r="O9" s="763"/>
      <c r="P9" s="765"/>
      <c r="Q9" s="763" t="s">
        <v>820</v>
      </c>
      <c r="R9" s="766" t="s">
        <v>864</v>
      </c>
      <c r="S9" s="692" t="s">
        <v>1830</v>
      </c>
      <c r="T9" s="763"/>
      <c r="U9" s="763"/>
      <c r="V9" s="767" t="s">
        <v>864</v>
      </c>
      <c r="W9" s="767" t="s">
        <v>864</v>
      </c>
      <c r="X9" s="767"/>
      <c r="Y9" s="767"/>
      <c r="Z9" s="693"/>
      <c r="AA9" s="768"/>
      <c r="AB9" s="763"/>
      <c r="AC9" s="769"/>
      <c r="AD9" s="763"/>
      <c r="AE9" s="766"/>
      <c r="AF9" s="766"/>
    </row>
    <row r="10" spans="1:1016" s="224" customFormat="1" ht="13.5" customHeight="1">
      <c r="A10" s="225">
        <f t="shared" si="0"/>
        <v>2</v>
      </c>
      <c r="B10" s="694"/>
      <c r="C10" s="695" t="s">
        <v>2327</v>
      </c>
      <c r="D10" s="696"/>
      <c r="E10" s="696"/>
      <c r="F10" s="696"/>
      <c r="G10" s="696"/>
      <c r="H10" s="763" t="s">
        <v>2328</v>
      </c>
      <c r="I10" s="764" t="s">
        <v>1341</v>
      </c>
      <c r="J10" s="763"/>
      <c r="K10" s="764" t="s">
        <v>2329</v>
      </c>
      <c r="L10" s="763"/>
      <c r="M10" s="763"/>
      <c r="N10" s="763"/>
      <c r="O10" s="763"/>
      <c r="P10" s="765"/>
      <c r="Q10" s="763" t="s">
        <v>820</v>
      </c>
      <c r="R10" s="766"/>
      <c r="S10" s="763" t="s">
        <v>863</v>
      </c>
      <c r="T10" s="763"/>
      <c r="U10" s="763"/>
      <c r="V10" s="767" t="s">
        <v>864</v>
      </c>
      <c r="W10" s="767" t="s">
        <v>864</v>
      </c>
      <c r="X10" s="767"/>
      <c r="Y10" s="767"/>
      <c r="Z10" s="693"/>
      <c r="AA10" s="768"/>
      <c r="AB10" s="763"/>
      <c r="AC10" s="769"/>
      <c r="AD10" s="763"/>
      <c r="AE10" s="766"/>
      <c r="AF10" s="766"/>
    </row>
    <row r="11" spans="1:1016" s="224" customFormat="1" ht="13.5" customHeight="1">
      <c r="A11" s="225">
        <f t="shared" si="0"/>
        <v>3</v>
      </c>
      <c r="B11" s="694"/>
      <c r="C11" s="695" t="s">
        <v>2330</v>
      </c>
      <c r="D11" s="696"/>
      <c r="E11" s="696"/>
      <c r="F11" s="696"/>
      <c r="G11" s="696"/>
      <c r="H11" s="763" t="s">
        <v>2331</v>
      </c>
      <c r="I11" s="764" t="s">
        <v>2332</v>
      </c>
      <c r="J11" s="763"/>
      <c r="K11" s="764" t="s">
        <v>2333</v>
      </c>
      <c r="L11" s="763"/>
      <c r="M11" s="763"/>
      <c r="N11" s="763"/>
      <c r="O11" s="763"/>
      <c r="P11" s="765"/>
      <c r="Q11" s="763" t="s">
        <v>820</v>
      </c>
      <c r="R11" s="766"/>
      <c r="S11" s="763" t="s">
        <v>863</v>
      </c>
      <c r="T11" s="763"/>
      <c r="U11" s="763"/>
      <c r="V11" s="767" t="s">
        <v>864</v>
      </c>
      <c r="W11" s="767" t="s">
        <v>864</v>
      </c>
      <c r="X11" s="767"/>
      <c r="Y11" s="767"/>
      <c r="Z11" s="693"/>
      <c r="AA11" s="768"/>
      <c r="AB11" s="763"/>
      <c r="AC11" s="769"/>
      <c r="AD11" s="763"/>
      <c r="AE11" s="766"/>
      <c r="AF11" s="766"/>
    </row>
    <row r="12" spans="1:1016" s="224" customFormat="1" ht="13.5" customHeight="1">
      <c r="A12" s="225">
        <f t="shared" si="0"/>
        <v>4</v>
      </c>
      <c r="B12" s="694"/>
      <c r="C12" s="695" t="s">
        <v>2334</v>
      </c>
      <c r="D12" s="696"/>
      <c r="E12" s="696"/>
      <c r="F12" s="696"/>
      <c r="G12" s="696"/>
      <c r="H12" s="763" t="s">
        <v>2335</v>
      </c>
      <c r="I12" s="764" t="s">
        <v>930</v>
      </c>
      <c r="J12" s="763"/>
      <c r="K12" s="764" t="s">
        <v>2336</v>
      </c>
      <c r="L12" s="763"/>
      <c r="M12" s="763"/>
      <c r="N12" s="763"/>
      <c r="O12" s="763"/>
      <c r="P12" s="765"/>
      <c r="Q12" s="763" t="s">
        <v>820</v>
      </c>
      <c r="R12" s="766"/>
      <c r="S12" s="763" t="s">
        <v>879</v>
      </c>
      <c r="T12" s="766"/>
      <c r="U12" s="763"/>
      <c r="V12" s="767" t="s">
        <v>864</v>
      </c>
      <c r="W12" s="767" t="s">
        <v>864</v>
      </c>
      <c r="X12" s="767"/>
      <c r="Y12" s="767"/>
      <c r="Z12" s="693"/>
      <c r="AA12" s="768"/>
      <c r="AB12" s="763"/>
      <c r="AC12" s="769"/>
      <c r="AD12" s="763"/>
      <c r="AE12" s="766"/>
      <c r="AF12" s="766"/>
    </row>
    <row r="13" spans="1:1016" s="224" customFormat="1" ht="13.5" customHeight="1">
      <c r="A13" s="225">
        <f t="shared" si="0"/>
        <v>5</v>
      </c>
      <c r="B13" s="694"/>
      <c r="C13" s="695" t="s">
        <v>2337</v>
      </c>
      <c r="D13" s="696"/>
      <c r="E13" s="696"/>
      <c r="F13" s="696"/>
      <c r="G13" s="696"/>
      <c r="H13" s="763" t="s">
        <v>2335</v>
      </c>
      <c r="I13" s="764" t="s">
        <v>930</v>
      </c>
      <c r="J13" s="763"/>
      <c r="K13" s="764" t="s">
        <v>2338</v>
      </c>
      <c r="L13" s="763"/>
      <c r="M13" s="763"/>
      <c r="N13" s="763"/>
      <c r="O13" s="763"/>
      <c r="P13" s="765"/>
      <c r="Q13" s="763" t="s">
        <v>820</v>
      </c>
      <c r="R13" s="766"/>
      <c r="S13" s="763" t="s">
        <v>879</v>
      </c>
      <c r="T13" s="766"/>
      <c r="U13" s="763"/>
      <c r="V13" s="767" t="s">
        <v>864</v>
      </c>
      <c r="W13" s="767" t="s">
        <v>864</v>
      </c>
      <c r="X13" s="767"/>
      <c r="Y13" s="767"/>
      <c r="Z13" s="693"/>
      <c r="AA13" s="768"/>
      <c r="AB13" s="763"/>
      <c r="AC13" s="769"/>
      <c r="AD13" s="763"/>
      <c r="AE13" s="766"/>
      <c r="AF13" s="766"/>
    </row>
    <row r="14" spans="1:1016" s="224" customFormat="1" ht="13.5" customHeight="1">
      <c r="A14" s="225">
        <f t="shared" si="0"/>
        <v>6</v>
      </c>
      <c r="B14" s="697"/>
      <c r="C14" s="770" t="s">
        <v>2339</v>
      </c>
      <c r="D14" s="770"/>
      <c r="E14" s="696"/>
      <c r="F14" s="696"/>
      <c r="G14" s="696"/>
      <c r="H14" s="770" t="s">
        <v>2340</v>
      </c>
      <c r="I14" s="764"/>
      <c r="J14" s="763"/>
      <c r="K14" s="764" t="s">
        <v>2341</v>
      </c>
      <c r="L14" s="763"/>
      <c r="M14" s="763"/>
      <c r="N14" s="763"/>
      <c r="O14" s="763"/>
      <c r="P14" s="765"/>
      <c r="Q14" s="763" t="s">
        <v>820</v>
      </c>
      <c r="R14" s="766"/>
      <c r="S14" s="763" t="s">
        <v>863</v>
      </c>
      <c r="T14" s="766"/>
      <c r="U14" s="763"/>
      <c r="V14" s="767" t="s">
        <v>864</v>
      </c>
      <c r="W14" s="767" t="s">
        <v>864</v>
      </c>
      <c r="X14" s="767"/>
      <c r="Y14" s="767"/>
      <c r="Z14" s="693"/>
      <c r="AA14" s="768"/>
      <c r="AB14" s="763"/>
      <c r="AC14" s="769"/>
      <c r="AD14" s="763"/>
      <c r="AE14" s="766"/>
      <c r="AF14" s="766"/>
    </row>
    <row r="15" spans="1:1016" s="224" customFormat="1" ht="13.5" customHeight="1">
      <c r="A15" s="225">
        <f t="shared" si="0"/>
        <v>7</v>
      </c>
      <c r="B15" s="697"/>
      <c r="C15" s="770" t="s">
        <v>2342</v>
      </c>
      <c r="D15" s="770"/>
      <c r="E15" s="696"/>
      <c r="F15" s="696"/>
      <c r="G15" s="696"/>
      <c r="H15" s="770" t="s">
        <v>2343</v>
      </c>
      <c r="I15" s="764"/>
      <c r="J15" s="763"/>
      <c r="K15" s="764" t="s">
        <v>2344</v>
      </c>
      <c r="L15" s="763"/>
      <c r="M15" s="763"/>
      <c r="N15" s="763"/>
      <c r="O15" s="763"/>
      <c r="P15" s="765"/>
      <c r="Q15" s="763" t="s">
        <v>820</v>
      </c>
      <c r="R15" s="766"/>
      <c r="S15" s="763" t="s">
        <v>863</v>
      </c>
      <c r="T15" s="766"/>
      <c r="U15" s="763"/>
      <c r="V15" s="767" t="s">
        <v>864</v>
      </c>
      <c r="W15" s="767" t="s">
        <v>864</v>
      </c>
      <c r="X15" s="767"/>
      <c r="Y15" s="767"/>
      <c r="Z15" s="693"/>
      <c r="AA15" s="768"/>
      <c r="AB15" s="763"/>
      <c r="AC15" s="769"/>
      <c r="AD15" s="763"/>
      <c r="AE15" s="766"/>
      <c r="AF15" s="766"/>
    </row>
    <row r="16" spans="1:1016" s="224" customFormat="1" ht="13.5" customHeight="1">
      <c r="A16" s="225">
        <f t="shared" si="0"/>
        <v>8</v>
      </c>
      <c r="B16" s="697"/>
      <c r="C16" s="696" t="s">
        <v>2345</v>
      </c>
      <c r="D16" s="696"/>
      <c r="E16" s="696"/>
      <c r="F16" s="696"/>
      <c r="G16" s="696"/>
      <c r="H16" s="763" t="s">
        <v>2346</v>
      </c>
      <c r="I16" s="764"/>
      <c r="J16" s="763"/>
      <c r="K16" s="764" t="s">
        <v>2347</v>
      </c>
      <c r="L16" s="763"/>
      <c r="M16" s="763"/>
      <c r="N16" s="763"/>
      <c r="O16" s="763"/>
      <c r="P16" s="765"/>
      <c r="Q16" s="763" t="s">
        <v>820</v>
      </c>
      <c r="R16" s="766"/>
      <c r="S16" s="763" t="s">
        <v>863</v>
      </c>
      <c r="T16" s="766"/>
      <c r="U16" s="763"/>
      <c r="V16" s="767" t="s">
        <v>864</v>
      </c>
      <c r="W16" s="767" t="s">
        <v>864</v>
      </c>
      <c r="X16" s="767"/>
      <c r="Y16" s="767"/>
      <c r="Z16" s="693"/>
      <c r="AA16" s="768"/>
      <c r="AB16" s="763"/>
      <c r="AC16" s="769"/>
      <c r="AD16" s="763"/>
      <c r="AE16" s="766"/>
      <c r="AF16" s="766"/>
    </row>
    <row r="17" spans="1:32" s="224" customFormat="1" ht="13.5" customHeight="1">
      <c r="A17" s="225">
        <f t="shared" si="0"/>
        <v>9</v>
      </c>
      <c r="B17" s="694"/>
      <c r="C17" s="698" t="s">
        <v>2348</v>
      </c>
      <c r="D17" s="698"/>
      <c r="E17" s="698"/>
      <c r="F17" s="698"/>
      <c r="G17" s="698"/>
      <c r="H17" s="699" t="s">
        <v>2349</v>
      </c>
      <c r="I17" s="700" t="s">
        <v>2350</v>
      </c>
      <c r="J17" s="699"/>
      <c r="K17" s="700" t="s">
        <v>970</v>
      </c>
      <c r="L17" s="699"/>
      <c r="M17" s="699"/>
      <c r="N17" s="699"/>
      <c r="O17" s="699"/>
      <c r="P17" s="701"/>
      <c r="Q17" s="763" t="s">
        <v>817</v>
      </c>
      <c r="R17" s="702"/>
      <c r="S17" s="699" t="s">
        <v>863</v>
      </c>
      <c r="T17" s="766"/>
      <c r="U17" s="763"/>
      <c r="V17" s="767"/>
      <c r="W17" s="767"/>
      <c r="X17" s="767"/>
      <c r="Y17" s="767"/>
      <c r="Z17" s="693"/>
      <c r="AA17" s="768"/>
      <c r="AB17" s="763"/>
      <c r="AC17" s="769"/>
      <c r="AD17" s="763"/>
      <c r="AE17" s="766"/>
      <c r="AF17" s="766"/>
    </row>
    <row r="18" spans="1:32" s="224" customFormat="1" ht="13.5" customHeight="1">
      <c r="A18" s="225">
        <f t="shared" si="0"/>
        <v>10</v>
      </c>
      <c r="B18" s="694"/>
      <c r="C18" s="703" t="s">
        <v>2351</v>
      </c>
      <c r="D18" s="704"/>
      <c r="E18" s="704"/>
      <c r="F18" s="704"/>
      <c r="G18" s="704"/>
      <c r="H18" s="762"/>
      <c r="I18" s="771"/>
      <c r="J18" s="763"/>
      <c r="K18" s="764"/>
      <c r="L18" s="763"/>
      <c r="M18" s="763"/>
      <c r="N18" s="763"/>
      <c r="O18" s="763"/>
      <c r="P18" s="765"/>
      <c r="Q18" s="763" t="s">
        <v>820</v>
      </c>
      <c r="R18" s="702" t="s">
        <v>864</v>
      </c>
      <c r="S18" s="705" t="s">
        <v>2352</v>
      </c>
      <c r="T18" s="766"/>
      <c r="U18" s="763"/>
      <c r="V18" s="767"/>
      <c r="W18" s="767"/>
      <c r="X18" s="767"/>
      <c r="Y18" s="767"/>
      <c r="Z18" s="693"/>
      <c r="AA18" s="768"/>
      <c r="AB18" s="763"/>
      <c r="AC18" s="769"/>
      <c r="AD18" s="763"/>
      <c r="AE18" s="766"/>
      <c r="AF18" s="766"/>
    </row>
    <row r="19" spans="1:32" s="224" customFormat="1" ht="13.5" customHeight="1">
      <c r="A19" s="225">
        <f t="shared" si="0"/>
        <v>11</v>
      </c>
      <c r="B19" s="694"/>
      <c r="C19" s="698"/>
      <c r="D19" s="698" t="s">
        <v>2353</v>
      </c>
      <c r="E19" s="698"/>
      <c r="F19" s="698"/>
      <c r="G19" s="698"/>
      <c r="H19" s="699" t="s">
        <v>2354</v>
      </c>
      <c r="I19" s="700" t="s">
        <v>2355</v>
      </c>
      <c r="J19" s="699"/>
      <c r="K19" s="700" t="s">
        <v>2356</v>
      </c>
      <c r="L19" s="699"/>
      <c r="M19" s="699"/>
      <c r="N19" s="699"/>
      <c r="O19" s="699"/>
      <c r="P19" s="701"/>
      <c r="Q19" s="699" t="s">
        <v>820</v>
      </c>
      <c r="R19" s="702"/>
      <c r="S19" s="699" t="s">
        <v>2357</v>
      </c>
      <c r="T19" s="763"/>
      <c r="U19" s="763"/>
      <c r="V19" s="767"/>
      <c r="W19" s="767"/>
      <c r="X19" s="767"/>
      <c r="Y19" s="767"/>
      <c r="Z19" s="693"/>
      <c r="AA19" s="768"/>
      <c r="AB19" s="763"/>
      <c r="AC19" s="769"/>
      <c r="AD19" s="763"/>
      <c r="AE19" s="766"/>
      <c r="AF19" s="766"/>
    </row>
    <row r="20" spans="1:32" s="224" customFormat="1" ht="13.5" customHeight="1">
      <c r="A20" s="225">
        <f t="shared" si="0"/>
        <v>12</v>
      </c>
      <c r="B20" s="694"/>
      <c r="C20" s="698"/>
      <c r="D20" s="698" t="s">
        <v>2358</v>
      </c>
      <c r="E20" s="698"/>
      <c r="F20" s="698"/>
      <c r="G20" s="698"/>
      <c r="H20" s="699"/>
      <c r="I20" s="700"/>
      <c r="J20" s="699"/>
      <c r="K20" s="700"/>
      <c r="L20" s="699"/>
      <c r="M20" s="699"/>
      <c r="N20" s="699"/>
      <c r="O20" s="699"/>
      <c r="P20" s="701"/>
      <c r="Q20" s="699" t="s">
        <v>820</v>
      </c>
      <c r="R20" s="702"/>
      <c r="S20" s="699" t="s">
        <v>879</v>
      </c>
      <c r="T20" s="763"/>
      <c r="U20" s="763"/>
      <c r="V20" s="767"/>
      <c r="W20" s="767"/>
      <c r="X20" s="767"/>
      <c r="Y20" s="767"/>
      <c r="Z20" s="693"/>
      <c r="AA20" s="768"/>
      <c r="AB20" s="763"/>
      <c r="AC20" s="769"/>
      <c r="AD20" s="763"/>
      <c r="AE20" s="766"/>
      <c r="AF20" s="766"/>
    </row>
    <row r="21" spans="1:32" s="224" customFormat="1" ht="13.5" customHeight="1">
      <c r="A21" s="225">
        <f t="shared" si="0"/>
        <v>13</v>
      </c>
      <c r="B21" s="694" t="s">
        <v>2359</v>
      </c>
      <c r="C21" s="704"/>
      <c r="D21" s="704"/>
      <c r="E21" s="704"/>
      <c r="F21" s="704"/>
      <c r="G21" s="704"/>
      <c r="H21" s="762"/>
      <c r="I21" s="771"/>
      <c r="J21" s="763"/>
      <c r="K21" s="764" t="s">
        <v>2360</v>
      </c>
      <c r="L21" s="763"/>
      <c r="M21" s="763"/>
      <c r="N21" s="763"/>
      <c r="O21" s="763"/>
      <c r="P21" s="765"/>
      <c r="Q21" s="763" t="s">
        <v>820</v>
      </c>
      <c r="R21" s="766" t="s">
        <v>864</v>
      </c>
      <c r="S21" s="692" t="s">
        <v>2360</v>
      </c>
      <c r="T21" s="766"/>
      <c r="U21" s="763"/>
      <c r="V21" s="767" t="s">
        <v>864</v>
      </c>
      <c r="W21" s="767" t="s">
        <v>864</v>
      </c>
      <c r="X21" s="767"/>
      <c r="Y21" s="767"/>
      <c r="Z21" s="693"/>
      <c r="AA21" s="768"/>
      <c r="AB21" s="763"/>
      <c r="AC21" s="769"/>
      <c r="AD21" s="763"/>
      <c r="AE21" s="766"/>
      <c r="AF21" s="766"/>
    </row>
    <row r="22" spans="1:32" s="224" customFormat="1" ht="13.5" customHeight="1">
      <c r="A22" s="225">
        <f t="shared" si="0"/>
        <v>14</v>
      </c>
      <c r="B22" s="694"/>
      <c r="C22" s="695" t="s">
        <v>2361</v>
      </c>
      <c r="D22" s="704"/>
      <c r="E22" s="704"/>
      <c r="F22" s="704"/>
      <c r="G22" s="704"/>
      <c r="H22" s="762"/>
      <c r="I22" s="771"/>
      <c r="J22" s="763"/>
      <c r="K22" s="763" t="s">
        <v>988</v>
      </c>
      <c r="L22" s="763"/>
      <c r="M22" s="763"/>
      <c r="N22" s="763"/>
      <c r="O22" s="763"/>
      <c r="P22" s="765"/>
      <c r="Q22" s="763" t="s">
        <v>820</v>
      </c>
      <c r="R22" s="766" t="s">
        <v>864</v>
      </c>
      <c r="S22" s="714" t="s">
        <v>1628</v>
      </c>
      <c r="T22" s="766"/>
      <c r="U22" s="763"/>
      <c r="V22" s="767" t="s">
        <v>864</v>
      </c>
      <c r="W22" s="767" t="s">
        <v>864</v>
      </c>
      <c r="X22" s="767"/>
      <c r="Y22" s="767"/>
      <c r="Z22" s="693"/>
      <c r="AA22" s="768"/>
      <c r="AB22" s="763"/>
      <c r="AC22" s="769"/>
      <c r="AD22" s="763"/>
      <c r="AE22" s="766"/>
      <c r="AF22" s="766"/>
    </row>
    <row r="23" spans="1:32" s="224" customFormat="1" ht="13.5" customHeight="1">
      <c r="A23" s="225">
        <f t="shared" si="0"/>
        <v>15</v>
      </c>
      <c r="B23" s="706"/>
      <c r="C23" s="696"/>
      <c r="D23" s="695" t="s">
        <v>667</v>
      </c>
      <c r="E23" s="696"/>
      <c r="F23" s="696"/>
      <c r="G23" s="696"/>
      <c r="H23" s="763" t="s">
        <v>2362</v>
      </c>
      <c r="I23" s="764" t="s">
        <v>2363</v>
      </c>
      <c r="J23" s="763"/>
      <c r="K23" s="763" t="s">
        <v>1000</v>
      </c>
      <c r="L23" s="763"/>
      <c r="M23" s="763"/>
      <c r="N23" s="763"/>
      <c r="O23" s="763"/>
      <c r="P23" s="765"/>
      <c r="Q23" s="763" t="s">
        <v>820</v>
      </c>
      <c r="R23" s="766"/>
      <c r="S23" s="763" t="s">
        <v>863</v>
      </c>
      <c r="T23" s="766"/>
      <c r="U23" s="763"/>
      <c r="V23" s="767" t="s">
        <v>864</v>
      </c>
      <c r="W23" s="767" t="s">
        <v>864</v>
      </c>
      <c r="X23" s="767"/>
      <c r="Y23" s="767"/>
      <c r="Z23" s="693"/>
      <c r="AA23" s="768"/>
      <c r="AB23" s="763"/>
      <c r="AC23" s="769"/>
      <c r="AD23" s="763"/>
      <c r="AE23" s="766"/>
      <c r="AF23" s="766"/>
    </row>
    <row r="24" spans="1:32" s="224" customFormat="1" ht="13.5" customHeight="1">
      <c r="A24" s="225">
        <f t="shared" si="0"/>
        <v>16</v>
      </c>
      <c r="B24" s="706"/>
      <c r="C24" s="696"/>
      <c r="D24" s="695" t="s">
        <v>2364</v>
      </c>
      <c r="E24" s="696"/>
      <c r="F24" s="696"/>
      <c r="G24" s="696"/>
      <c r="H24" s="763" t="s">
        <v>2365</v>
      </c>
      <c r="I24" s="764" t="s">
        <v>2366</v>
      </c>
      <c r="J24" s="763"/>
      <c r="K24" s="763" t="s">
        <v>1004</v>
      </c>
      <c r="L24" s="763"/>
      <c r="M24" s="763"/>
      <c r="N24" s="763"/>
      <c r="O24" s="763"/>
      <c r="P24" s="765"/>
      <c r="Q24" s="763" t="s">
        <v>820</v>
      </c>
      <c r="R24" s="766"/>
      <c r="S24" s="763" t="s">
        <v>863</v>
      </c>
      <c r="T24" s="766"/>
      <c r="U24" s="763"/>
      <c r="V24" s="767" t="s">
        <v>864</v>
      </c>
      <c r="W24" s="767" t="s">
        <v>864</v>
      </c>
      <c r="X24" s="767"/>
      <c r="Y24" s="767"/>
      <c r="Z24" s="693"/>
      <c r="AA24" s="768"/>
      <c r="AB24" s="763"/>
      <c r="AC24" s="769"/>
      <c r="AD24" s="763"/>
      <c r="AE24" s="766"/>
      <c r="AF24" s="766"/>
    </row>
    <row r="25" spans="1:32" s="224" customFormat="1" ht="13.5" customHeight="1">
      <c r="A25" s="225">
        <f t="shared" si="0"/>
        <v>17</v>
      </c>
      <c r="B25" s="694"/>
      <c r="C25" s="695" t="s">
        <v>2367</v>
      </c>
      <c r="D25" s="704"/>
      <c r="E25" s="704"/>
      <c r="F25" s="704"/>
      <c r="G25" s="704"/>
      <c r="H25" s="762"/>
      <c r="I25" s="771"/>
      <c r="J25" s="763"/>
      <c r="K25" s="763" t="s">
        <v>1011</v>
      </c>
      <c r="L25" s="763"/>
      <c r="M25" s="763"/>
      <c r="N25" s="763"/>
      <c r="O25" s="763"/>
      <c r="P25" s="765"/>
      <c r="Q25" s="763" t="s">
        <v>820</v>
      </c>
      <c r="R25" s="766" t="s">
        <v>864</v>
      </c>
      <c r="S25" s="714" t="s">
        <v>1628</v>
      </c>
      <c r="T25" s="766"/>
      <c r="U25" s="763"/>
      <c r="V25" s="767" t="s">
        <v>864</v>
      </c>
      <c r="W25" s="767" t="s">
        <v>864</v>
      </c>
      <c r="X25" s="767"/>
      <c r="Y25" s="767"/>
      <c r="Z25" s="693"/>
      <c r="AA25" s="768"/>
      <c r="AB25" s="763"/>
      <c r="AC25" s="769"/>
      <c r="AD25" s="763"/>
      <c r="AE25" s="766"/>
      <c r="AF25" s="766"/>
    </row>
    <row r="26" spans="1:32" s="224" customFormat="1" ht="13.5" customHeight="1">
      <c r="A26" s="225">
        <f t="shared" si="0"/>
        <v>18</v>
      </c>
      <c r="B26" s="706"/>
      <c r="C26" s="696"/>
      <c r="D26" s="695" t="s">
        <v>667</v>
      </c>
      <c r="E26" s="696"/>
      <c r="F26" s="696"/>
      <c r="G26" s="696"/>
      <c r="H26" s="763" t="s">
        <v>2362</v>
      </c>
      <c r="I26" s="764" t="s">
        <v>2363</v>
      </c>
      <c r="J26" s="763"/>
      <c r="K26" s="763" t="s">
        <v>1000</v>
      </c>
      <c r="L26" s="763"/>
      <c r="M26" s="763"/>
      <c r="N26" s="763"/>
      <c r="O26" s="763"/>
      <c r="P26" s="765"/>
      <c r="Q26" s="763" t="s">
        <v>820</v>
      </c>
      <c r="R26" s="766"/>
      <c r="S26" s="763" t="s">
        <v>863</v>
      </c>
      <c r="T26" s="766"/>
      <c r="U26" s="763"/>
      <c r="V26" s="767" t="s">
        <v>864</v>
      </c>
      <c r="W26" s="767" t="s">
        <v>864</v>
      </c>
      <c r="X26" s="767"/>
      <c r="Y26" s="767"/>
      <c r="Z26" s="693"/>
      <c r="AA26" s="768"/>
      <c r="AB26" s="763"/>
      <c r="AC26" s="769"/>
      <c r="AD26" s="763"/>
      <c r="AE26" s="766"/>
      <c r="AF26" s="766"/>
    </row>
    <row r="27" spans="1:32" s="224" customFormat="1" ht="13.5" customHeight="1">
      <c r="A27" s="225">
        <f t="shared" si="0"/>
        <v>19</v>
      </c>
      <c r="B27" s="706"/>
      <c r="C27" s="696"/>
      <c r="D27" s="695" t="s">
        <v>2364</v>
      </c>
      <c r="E27" s="696"/>
      <c r="F27" s="696"/>
      <c r="G27" s="696"/>
      <c r="H27" s="763" t="s">
        <v>2365</v>
      </c>
      <c r="I27" s="764" t="s">
        <v>2366</v>
      </c>
      <c r="J27" s="763"/>
      <c r="K27" s="763" t="s">
        <v>1004</v>
      </c>
      <c r="L27" s="763"/>
      <c r="M27" s="763"/>
      <c r="N27" s="763"/>
      <c r="O27" s="763"/>
      <c r="P27" s="765"/>
      <c r="Q27" s="763" t="s">
        <v>820</v>
      </c>
      <c r="R27" s="766"/>
      <c r="S27" s="763" t="s">
        <v>863</v>
      </c>
      <c r="T27" s="766"/>
      <c r="U27" s="763"/>
      <c r="V27" s="767" t="s">
        <v>864</v>
      </c>
      <c r="W27" s="767" t="s">
        <v>864</v>
      </c>
      <c r="X27" s="767"/>
      <c r="Y27" s="767"/>
      <c r="Z27" s="693"/>
      <c r="AA27" s="768"/>
      <c r="AB27" s="763"/>
      <c r="AC27" s="769"/>
      <c r="AD27" s="763"/>
      <c r="AE27" s="766"/>
      <c r="AF27" s="766"/>
    </row>
    <row r="28" spans="1:32" s="224" customFormat="1" ht="13.5" customHeight="1">
      <c r="A28" s="225">
        <f t="shared" si="0"/>
        <v>20</v>
      </c>
      <c r="B28" s="697"/>
      <c r="C28" s="695" t="s">
        <v>2368</v>
      </c>
      <c r="D28" s="696"/>
      <c r="E28" s="696"/>
      <c r="F28" s="696"/>
      <c r="G28" s="696"/>
      <c r="H28" s="707" t="s">
        <v>2369</v>
      </c>
      <c r="I28" s="764" t="s">
        <v>2370</v>
      </c>
      <c r="J28" s="763"/>
      <c r="K28" s="764" t="s">
        <v>2371</v>
      </c>
      <c r="L28" s="763"/>
      <c r="M28" s="763"/>
      <c r="N28" s="763"/>
      <c r="O28" s="763"/>
      <c r="P28" s="765"/>
      <c r="Q28" s="763" t="s">
        <v>820</v>
      </c>
      <c r="R28" s="766"/>
      <c r="S28" s="763" t="s">
        <v>863</v>
      </c>
      <c r="T28" s="766"/>
      <c r="U28" s="763"/>
      <c r="V28" s="767" t="s">
        <v>864</v>
      </c>
      <c r="W28" s="767" t="s">
        <v>864</v>
      </c>
      <c r="X28" s="767"/>
      <c r="Y28" s="767"/>
      <c r="Z28" s="693"/>
      <c r="AA28" s="768"/>
      <c r="AB28" s="763"/>
      <c r="AC28" s="769"/>
      <c r="AD28" s="763"/>
      <c r="AE28" s="766"/>
      <c r="AF28" s="766"/>
    </row>
    <row r="29" spans="1:32" s="224" customFormat="1" ht="13.5" customHeight="1">
      <c r="A29" s="225">
        <f t="shared" si="0"/>
        <v>21</v>
      </c>
      <c r="B29" s="706" t="s">
        <v>561</v>
      </c>
      <c r="C29" s="772"/>
      <c r="D29" s="704"/>
      <c r="E29" s="704"/>
      <c r="F29" s="704"/>
      <c r="G29" s="704"/>
      <c r="H29" s="762"/>
      <c r="I29" s="771"/>
      <c r="J29" s="763"/>
      <c r="K29" s="764" t="s">
        <v>1403</v>
      </c>
      <c r="L29" s="763"/>
      <c r="M29" s="763"/>
      <c r="N29" s="763"/>
      <c r="O29" s="763"/>
      <c r="P29" s="765"/>
      <c r="Q29" s="763" t="s">
        <v>820</v>
      </c>
      <c r="R29" s="766" t="s">
        <v>864</v>
      </c>
      <c r="S29" s="692" t="s">
        <v>1403</v>
      </c>
      <c r="T29" s="766"/>
      <c r="U29" s="763"/>
      <c r="V29" s="767" t="s">
        <v>864</v>
      </c>
      <c r="W29" s="767" t="s">
        <v>864</v>
      </c>
      <c r="X29" s="767"/>
      <c r="Y29" s="767"/>
      <c r="Z29" s="693"/>
      <c r="AA29" s="768"/>
      <c r="AB29" s="763"/>
      <c r="AC29" s="769"/>
      <c r="AD29" s="763"/>
      <c r="AE29" s="766"/>
      <c r="AF29" s="766"/>
    </row>
    <row r="30" spans="1:32" s="224" customFormat="1" ht="13.5" customHeight="1">
      <c r="A30" s="225">
        <f t="shared" si="0"/>
        <v>22</v>
      </c>
      <c r="B30" s="706"/>
      <c r="C30" s="770" t="s">
        <v>2372</v>
      </c>
      <c r="D30" s="696"/>
      <c r="E30" s="696"/>
      <c r="F30" s="696"/>
      <c r="G30" s="696"/>
      <c r="H30" s="763" t="s">
        <v>2373</v>
      </c>
      <c r="I30" s="764" t="s">
        <v>2374</v>
      </c>
      <c r="J30" s="763"/>
      <c r="K30" s="764" t="s">
        <v>2375</v>
      </c>
      <c r="L30" s="763"/>
      <c r="M30" s="763"/>
      <c r="N30" s="763"/>
      <c r="O30" s="763"/>
      <c r="P30" s="765"/>
      <c r="Q30" s="763" t="s">
        <v>820</v>
      </c>
      <c r="R30" s="766"/>
      <c r="S30" s="763" t="s">
        <v>863</v>
      </c>
      <c r="T30" s="766"/>
      <c r="U30" s="763"/>
      <c r="V30" s="767" t="s">
        <v>864</v>
      </c>
      <c r="W30" s="767" t="s">
        <v>864</v>
      </c>
      <c r="X30" s="767"/>
      <c r="Y30" s="767"/>
      <c r="Z30" s="693"/>
      <c r="AA30" s="768"/>
      <c r="AB30" s="763"/>
      <c r="AC30" s="769"/>
      <c r="AD30" s="763"/>
      <c r="AE30" s="766"/>
      <c r="AF30" s="766"/>
    </row>
    <row r="31" spans="1:32" s="224" customFormat="1" ht="13.5" customHeight="1">
      <c r="A31" s="225">
        <f t="shared" si="0"/>
        <v>23</v>
      </c>
      <c r="B31" s="706"/>
      <c r="C31" s="770" t="s">
        <v>1479</v>
      </c>
      <c r="D31" s="696"/>
      <c r="E31" s="696"/>
      <c r="F31" s="696"/>
      <c r="G31" s="696"/>
      <c r="H31" s="763" t="s">
        <v>1480</v>
      </c>
      <c r="I31" s="764" t="s">
        <v>2376</v>
      </c>
      <c r="J31" s="763"/>
      <c r="K31" s="764" t="s">
        <v>1481</v>
      </c>
      <c r="L31" s="763"/>
      <c r="M31" s="763"/>
      <c r="N31" s="763"/>
      <c r="O31" s="763"/>
      <c r="P31" s="765"/>
      <c r="Q31" s="763" t="s">
        <v>820</v>
      </c>
      <c r="R31" s="766"/>
      <c r="S31" s="763" t="s">
        <v>863</v>
      </c>
      <c r="T31" s="766"/>
      <c r="U31" s="763"/>
      <c r="V31" s="767" t="s">
        <v>864</v>
      </c>
      <c r="W31" s="767" t="s">
        <v>864</v>
      </c>
      <c r="X31" s="767"/>
      <c r="Y31" s="767"/>
      <c r="Z31" s="693"/>
      <c r="AA31" s="768"/>
      <c r="AB31" s="763"/>
      <c r="AC31" s="769"/>
      <c r="AD31" s="763"/>
      <c r="AE31" s="766"/>
      <c r="AF31" s="766"/>
    </row>
    <row r="32" spans="1:32" s="224" customFormat="1" ht="13.5" customHeight="1">
      <c r="A32" s="225">
        <f t="shared" si="0"/>
        <v>24</v>
      </c>
      <c r="B32" s="706"/>
      <c r="C32" s="770" t="s">
        <v>2377</v>
      </c>
      <c r="D32" s="696"/>
      <c r="E32" s="696"/>
      <c r="F32" s="696"/>
      <c r="G32" s="696"/>
      <c r="H32" s="763" t="s">
        <v>2378</v>
      </c>
      <c r="I32" s="764" t="s">
        <v>698</v>
      </c>
      <c r="J32" s="763"/>
      <c r="K32" s="764" t="s">
        <v>1485</v>
      </c>
      <c r="L32" s="763"/>
      <c r="M32" s="763"/>
      <c r="N32" s="763"/>
      <c r="O32" s="763"/>
      <c r="P32" s="765"/>
      <c r="Q32" s="763" t="s">
        <v>820</v>
      </c>
      <c r="R32" s="766"/>
      <c r="S32" s="763" t="s">
        <v>863</v>
      </c>
      <c r="T32" s="766" t="s">
        <v>864</v>
      </c>
      <c r="U32" s="763"/>
      <c r="V32" s="767" t="s">
        <v>864</v>
      </c>
      <c r="W32" s="767" t="s">
        <v>864</v>
      </c>
      <c r="X32" s="767"/>
      <c r="Y32" s="767"/>
      <c r="Z32" s="693"/>
      <c r="AA32" s="768"/>
      <c r="AB32" s="763"/>
      <c r="AC32" s="769"/>
      <c r="AD32" s="763"/>
      <c r="AE32" s="766"/>
      <c r="AF32" s="766"/>
    </row>
    <row r="33" spans="1:32" s="224" customFormat="1" ht="13.5" customHeight="1">
      <c r="A33" s="225">
        <f t="shared" si="0"/>
        <v>25</v>
      </c>
      <c r="B33" s="706"/>
      <c r="C33" s="770" t="s">
        <v>2379</v>
      </c>
      <c r="D33" s="696"/>
      <c r="E33" s="696"/>
      <c r="F33" s="696"/>
      <c r="G33" s="696"/>
      <c r="H33" s="763" t="s">
        <v>2380</v>
      </c>
      <c r="I33" s="764" t="s">
        <v>2381</v>
      </c>
      <c r="J33" s="763"/>
      <c r="K33" s="764" t="s">
        <v>2382</v>
      </c>
      <c r="L33" s="763"/>
      <c r="M33" s="763"/>
      <c r="N33" s="763"/>
      <c r="O33" s="763"/>
      <c r="P33" s="765"/>
      <c r="Q33" s="763" t="s">
        <v>817</v>
      </c>
      <c r="R33" s="766"/>
      <c r="S33" s="763" t="s">
        <v>1092</v>
      </c>
      <c r="T33" s="766"/>
      <c r="U33" s="763"/>
      <c r="V33" s="767" t="s">
        <v>864</v>
      </c>
      <c r="W33" s="767" t="s">
        <v>864</v>
      </c>
      <c r="X33" s="767"/>
      <c r="Y33" s="767"/>
      <c r="Z33" s="693"/>
      <c r="AA33" s="768"/>
      <c r="AB33" s="763"/>
      <c r="AC33" s="769"/>
      <c r="AD33" s="763"/>
      <c r="AE33" s="766"/>
      <c r="AF33" s="766"/>
    </row>
    <row r="34" spans="1:32" s="224" customFormat="1" ht="13.5" customHeight="1">
      <c r="A34" s="225">
        <f t="shared" si="0"/>
        <v>26</v>
      </c>
      <c r="B34" s="706"/>
      <c r="C34" s="770" t="s">
        <v>2383</v>
      </c>
      <c r="D34" s="704"/>
      <c r="E34" s="704"/>
      <c r="F34" s="704"/>
      <c r="G34" s="704"/>
      <c r="H34" s="762"/>
      <c r="I34" s="771"/>
      <c r="J34" s="763"/>
      <c r="K34" s="764" t="s">
        <v>2384</v>
      </c>
      <c r="L34" s="763"/>
      <c r="M34" s="763"/>
      <c r="N34" s="763"/>
      <c r="O34" s="763"/>
      <c r="P34" s="765"/>
      <c r="Q34" s="763" t="s">
        <v>817</v>
      </c>
      <c r="R34" s="766" t="s">
        <v>864</v>
      </c>
      <c r="S34" s="708" t="s">
        <v>2384</v>
      </c>
      <c r="T34" s="766"/>
      <c r="U34" s="763"/>
      <c r="V34" s="767" t="s">
        <v>864</v>
      </c>
      <c r="W34" s="767" t="s">
        <v>864</v>
      </c>
      <c r="X34" s="767"/>
      <c r="Y34" s="767"/>
      <c r="Z34" s="693"/>
      <c r="AA34" s="768"/>
      <c r="AB34" s="763"/>
      <c r="AC34" s="769"/>
      <c r="AD34" s="763"/>
      <c r="AE34" s="766"/>
      <c r="AF34" s="766"/>
    </row>
    <row r="35" spans="1:32" s="224" customFormat="1" ht="13.5" customHeight="1">
      <c r="A35" s="225">
        <f t="shared" si="0"/>
        <v>27</v>
      </c>
      <c r="B35" s="706"/>
      <c r="C35" s="770"/>
      <c r="D35" s="696" t="s">
        <v>2385</v>
      </c>
      <c r="E35" s="696"/>
      <c r="F35" s="696"/>
      <c r="G35" s="696"/>
      <c r="H35" s="763" t="s">
        <v>2386</v>
      </c>
      <c r="I35" s="764">
        <v>92300</v>
      </c>
      <c r="J35" s="763"/>
      <c r="K35" s="764" t="s">
        <v>2387</v>
      </c>
      <c r="L35" s="763"/>
      <c r="M35" s="763"/>
      <c r="N35" s="763"/>
      <c r="O35" s="763"/>
      <c r="P35" s="765"/>
      <c r="Q35" s="763" t="s">
        <v>820</v>
      </c>
      <c r="R35" s="766"/>
      <c r="S35" s="763" t="s">
        <v>863</v>
      </c>
      <c r="T35" s="766"/>
      <c r="U35" s="763"/>
      <c r="V35" s="767" t="s">
        <v>864</v>
      </c>
      <c r="W35" s="767" t="s">
        <v>864</v>
      </c>
      <c r="X35" s="767"/>
      <c r="Y35" s="767"/>
      <c r="Z35" s="693"/>
      <c r="AA35" s="768"/>
      <c r="AB35" s="763"/>
      <c r="AC35" s="769"/>
      <c r="AD35" s="763"/>
      <c r="AE35" s="766"/>
      <c r="AF35" s="766"/>
    </row>
    <row r="36" spans="1:32" s="224" customFormat="1" ht="13.5" customHeight="1">
      <c r="A36" s="225">
        <f t="shared" si="0"/>
        <v>28</v>
      </c>
      <c r="B36" s="706"/>
      <c r="C36" s="770"/>
      <c r="D36" s="696" t="s">
        <v>388</v>
      </c>
      <c r="E36" s="696"/>
      <c r="F36" s="696"/>
      <c r="G36" s="696"/>
      <c r="H36" s="763" t="s">
        <v>1108</v>
      </c>
      <c r="I36" s="764" t="s">
        <v>2388</v>
      </c>
      <c r="J36" s="763"/>
      <c r="K36" s="764" t="s">
        <v>1107</v>
      </c>
      <c r="L36" s="763"/>
      <c r="M36" s="763"/>
      <c r="N36" s="763"/>
      <c r="O36" s="763"/>
      <c r="P36" s="765"/>
      <c r="Q36" s="763" t="s">
        <v>820</v>
      </c>
      <c r="R36" s="766"/>
      <c r="S36" s="763" t="s">
        <v>863</v>
      </c>
      <c r="T36" s="766"/>
      <c r="U36" s="763"/>
      <c r="V36" s="767" t="s">
        <v>864</v>
      </c>
      <c r="W36" s="767" t="s">
        <v>864</v>
      </c>
      <c r="X36" s="767"/>
      <c r="Y36" s="767"/>
      <c r="Z36" s="693"/>
      <c r="AA36" s="768"/>
      <c r="AB36" s="763"/>
      <c r="AC36" s="769"/>
      <c r="AD36" s="763"/>
      <c r="AE36" s="766"/>
      <c r="AF36" s="766"/>
    </row>
    <row r="37" spans="1:32" s="224" customFormat="1" ht="12.75" customHeight="1">
      <c r="A37" s="225">
        <f t="shared" si="0"/>
        <v>29</v>
      </c>
      <c r="B37" s="694" t="s">
        <v>2389</v>
      </c>
      <c r="C37" s="704"/>
      <c r="D37" s="704"/>
      <c r="E37" s="704"/>
      <c r="F37" s="704"/>
      <c r="G37" s="704"/>
      <c r="H37" s="762"/>
      <c r="I37" s="771"/>
      <c r="J37" s="763"/>
      <c r="K37" s="764" t="s">
        <v>2390</v>
      </c>
      <c r="L37" s="763"/>
      <c r="M37" s="763"/>
      <c r="N37" s="763"/>
      <c r="O37" s="763"/>
      <c r="P37" s="765"/>
      <c r="Q37" s="763" t="s">
        <v>820</v>
      </c>
      <c r="R37" s="766" t="s">
        <v>864</v>
      </c>
      <c r="S37" s="692" t="s">
        <v>2390</v>
      </c>
      <c r="T37" s="766"/>
      <c r="U37" s="763"/>
      <c r="V37" s="767" t="s">
        <v>864</v>
      </c>
      <c r="W37" s="767" t="s">
        <v>864</v>
      </c>
      <c r="X37" s="767"/>
      <c r="Y37" s="767"/>
      <c r="Z37" s="693"/>
      <c r="AA37" s="768"/>
      <c r="AB37" s="763"/>
      <c r="AC37" s="769"/>
      <c r="AD37" s="763"/>
      <c r="AE37" s="766"/>
      <c r="AF37" s="766"/>
    </row>
    <row r="38" spans="1:32" s="224" customFormat="1" ht="13.5" customHeight="1">
      <c r="A38" s="225">
        <f t="shared" si="0"/>
        <v>30</v>
      </c>
      <c r="B38" s="694"/>
      <c r="C38" s="696" t="s">
        <v>2391</v>
      </c>
      <c r="D38" s="696"/>
      <c r="E38" s="696"/>
      <c r="F38" s="696"/>
      <c r="G38" s="696"/>
      <c r="H38" s="762"/>
      <c r="I38" s="771"/>
      <c r="J38" s="763"/>
      <c r="K38" s="764" t="s">
        <v>1054</v>
      </c>
      <c r="L38" s="763"/>
      <c r="M38" s="763"/>
      <c r="N38" s="763"/>
      <c r="O38" s="763"/>
      <c r="P38" s="765"/>
      <c r="Q38" s="763" t="s">
        <v>820</v>
      </c>
      <c r="R38" s="766" t="s">
        <v>864</v>
      </c>
      <c r="S38" s="692" t="s">
        <v>1054</v>
      </c>
      <c r="T38" s="766"/>
      <c r="U38" s="763"/>
      <c r="V38" s="767" t="s">
        <v>864</v>
      </c>
      <c r="W38" s="767" t="s">
        <v>864</v>
      </c>
      <c r="X38" s="767"/>
      <c r="Y38" s="767"/>
      <c r="Z38" s="693"/>
      <c r="AA38" s="768"/>
      <c r="AB38" s="763"/>
      <c r="AC38" s="769"/>
      <c r="AD38" s="763"/>
      <c r="AE38" s="766"/>
      <c r="AF38" s="766"/>
    </row>
    <row r="39" spans="1:32" s="224" customFormat="1" ht="13.5" customHeight="1">
      <c r="A39" s="225">
        <f t="shared" si="0"/>
        <v>31</v>
      </c>
      <c r="B39" s="694"/>
      <c r="C39" s="696"/>
      <c r="D39" s="696" t="s">
        <v>2392</v>
      </c>
      <c r="E39" s="696"/>
      <c r="F39" s="696"/>
      <c r="G39" s="696"/>
      <c r="H39" s="763" t="s">
        <v>2393</v>
      </c>
      <c r="I39" s="764" t="s">
        <v>2394</v>
      </c>
      <c r="J39" s="763"/>
      <c r="K39" s="764" t="s">
        <v>970</v>
      </c>
      <c r="L39" s="763"/>
      <c r="M39" s="763"/>
      <c r="N39" s="763"/>
      <c r="O39" s="763"/>
      <c r="P39" s="765"/>
      <c r="Q39" s="763" t="s">
        <v>817</v>
      </c>
      <c r="R39" s="766"/>
      <c r="S39" s="763" t="s">
        <v>863</v>
      </c>
      <c r="T39" s="766" t="s">
        <v>864</v>
      </c>
      <c r="U39" s="763"/>
      <c r="V39" s="767" t="s">
        <v>864</v>
      </c>
      <c r="W39" s="767" t="s">
        <v>864</v>
      </c>
      <c r="X39" s="767"/>
      <c r="Y39" s="767"/>
      <c r="Z39" s="693"/>
      <c r="AA39" s="768"/>
      <c r="AB39" s="763"/>
      <c r="AC39" s="769"/>
      <c r="AD39" s="763"/>
      <c r="AE39" s="766"/>
      <c r="AF39" s="766"/>
    </row>
    <row r="40" spans="1:32" s="224" customFormat="1" ht="13.5" customHeight="1">
      <c r="A40" s="225">
        <f t="shared" si="0"/>
        <v>32</v>
      </c>
      <c r="B40" s="694"/>
      <c r="C40" s="696"/>
      <c r="D40" s="696" t="s">
        <v>2395</v>
      </c>
      <c r="E40" s="696"/>
      <c r="F40" s="696"/>
      <c r="G40" s="696"/>
      <c r="H40" s="763" t="s">
        <v>2396</v>
      </c>
      <c r="I40" s="764"/>
      <c r="J40" s="763"/>
      <c r="K40" s="764" t="s">
        <v>2397</v>
      </c>
      <c r="L40" s="763"/>
      <c r="M40" s="763"/>
      <c r="N40" s="763"/>
      <c r="O40" s="763"/>
      <c r="P40" s="765"/>
      <c r="Q40" s="763" t="s">
        <v>817</v>
      </c>
      <c r="R40" s="766"/>
      <c r="S40" s="763" t="s">
        <v>863</v>
      </c>
      <c r="T40" s="766"/>
      <c r="U40" s="763"/>
      <c r="V40" s="767" t="s">
        <v>864</v>
      </c>
      <c r="W40" s="767" t="s">
        <v>864</v>
      </c>
      <c r="X40" s="767"/>
      <c r="Y40" s="767"/>
      <c r="Z40" s="693"/>
      <c r="AA40" s="768"/>
      <c r="AB40" s="763"/>
      <c r="AC40" s="769"/>
      <c r="AD40" s="763"/>
      <c r="AE40" s="766"/>
      <c r="AF40" s="766"/>
    </row>
    <row r="41" spans="1:32" s="224" customFormat="1" ht="13.5" customHeight="1">
      <c r="A41" s="225">
        <f t="shared" si="0"/>
        <v>33</v>
      </c>
      <c r="B41" s="694"/>
      <c r="C41" s="696"/>
      <c r="D41" s="696" t="s">
        <v>2398</v>
      </c>
      <c r="E41" s="696"/>
      <c r="F41" s="696"/>
      <c r="G41" s="696"/>
      <c r="H41" s="763" t="s">
        <v>2399</v>
      </c>
      <c r="I41" s="764"/>
      <c r="J41" s="763"/>
      <c r="K41" s="764" t="s">
        <v>2400</v>
      </c>
      <c r="L41" s="763"/>
      <c r="M41" s="763"/>
      <c r="N41" s="763"/>
      <c r="O41" s="763"/>
      <c r="P41" s="765"/>
      <c r="Q41" s="763" t="s">
        <v>817</v>
      </c>
      <c r="R41" s="766"/>
      <c r="S41" s="763" t="s">
        <v>863</v>
      </c>
      <c r="T41" s="766"/>
      <c r="U41" s="763"/>
      <c r="V41" s="767" t="s">
        <v>864</v>
      </c>
      <c r="W41" s="767" t="s">
        <v>864</v>
      </c>
      <c r="X41" s="767"/>
      <c r="Y41" s="767"/>
      <c r="Z41" s="693"/>
      <c r="AA41" s="768"/>
      <c r="AB41" s="763"/>
      <c r="AC41" s="769"/>
      <c r="AD41" s="763"/>
      <c r="AE41" s="766"/>
      <c r="AF41" s="766"/>
    </row>
    <row r="42" spans="1:32" s="224" customFormat="1" ht="13.5" customHeight="1">
      <c r="A42" s="225">
        <f t="shared" si="0"/>
        <v>34</v>
      </c>
      <c r="B42" s="706"/>
      <c r="C42" s="696"/>
      <c r="D42" s="696" t="s">
        <v>2401</v>
      </c>
      <c r="E42" s="704"/>
      <c r="F42" s="704"/>
      <c r="G42" s="704"/>
      <c r="H42" s="762"/>
      <c r="I42" s="771"/>
      <c r="J42" s="763"/>
      <c r="K42" s="764" t="s">
        <v>1082</v>
      </c>
      <c r="L42" s="763"/>
      <c r="M42" s="763"/>
      <c r="N42" s="763"/>
      <c r="O42" s="763"/>
      <c r="P42" s="765"/>
      <c r="Q42" s="763" t="s">
        <v>817</v>
      </c>
      <c r="R42" s="766" t="s">
        <v>864</v>
      </c>
      <c r="S42" s="692" t="s">
        <v>1082</v>
      </c>
      <c r="T42" s="766"/>
      <c r="U42" s="763"/>
      <c r="V42" s="767" t="s">
        <v>864</v>
      </c>
      <c r="W42" s="767" t="s">
        <v>864</v>
      </c>
      <c r="X42" s="767"/>
      <c r="Y42" s="767"/>
      <c r="Z42" s="693"/>
      <c r="AA42" s="768"/>
      <c r="AB42" s="763"/>
      <c r="AC42" s="769"/>
      <c r="AD42" s="763"/>
      <c r="AE42" s="766"/>
      <c r="AF42" s="766"/>
    </row>
    <row r="43" spans="1:32" s="224" customFormat="1" ht="13.5" customHeight="1">
      <c r="A43" s="225">
        <f t="shared" si="0"/>
        <v>35</v>
      </c>
      <c r="B43" s="694"/>
      <c r="C43" s="696"/>
      <c r="D43" s="696"/>
      <c r="E43" s="696" t="s">
        <v>392</v>
      </c>
      <c r="F43" s="696"/>
      <c r="G43" s="696"/>
      <c r="H43" s="763" t="s">
        <v>2402</v>
      </c>
      <c r="I43" s="764">
        <v>92300</v>
      </c>
      <c r="J43" s="763"/>
      <c r="K43" s="764" t="s">
        <v>2387</v>
      </c>
      <c r="L43" s="763"/>
      <c r="M43" s="763"/>
      <c r="N43" s="763"/>
      <c r="O43" s="763"/>
      <c r="P43" s="765"/>
      <c r="Q43" s="763" t="s">
        <v>820</v>
      </c>
      <c r="R43" s="766"/>
      <c r="S43" s="763" t="s">
        <v>863</v>
      </c>
      <c r="T43" s="766"/>
      <c r="U43" s="763"/>
      <c r="V43" s="767" t="s">
        <v>864</v>
      </c>
      <c r="W43" s="767" t="s">
        <v>864</v>
      </c>
      <c r="X43" s="767"/>
      <c r="Y43" s="767"/>
      <c r="Z43" s="693"/>
      <c r="AA43" s="768"/>
      <c r="AB43" s="763"/>
      <c r="AC43" s="769"/>
      <c r="AD43" s="763"/>
      <c r="AE43" s="766"/>
      <c r="AF43" s="766"/>
    </row>
    <row r="44" spans="1:32" s="224" customFormat="1" ht="13.5" customHeight="1">
      <c r="A44" s="225">
        <f t="shared" si="0"/>
        <v>36</v>
      </c>
      <c r="B44" s="694"/>
      <c r="C44" s="696"/>
      <c r="D44" s="696"/>
      <c r="E44" s="696" t="s">
        <v>388</v>
      </c>
      <c r="F44" s="696"/>
      <c r="G44" s="696"/>
      <c r="H44" s="763" t="s">
        <v>1108</v>
      </c>
      <c r="I44" s="764" t="s">
        <v>2388</v>
      </c>
      <c r="J44" s="763"/>
      <c r="K44" s="764" t="s">
        <v>1107</v>
      </c>
      <c r="L44" s="763"/>
      <c r="M44" s="763"/>
      <c r="N44" s="763"/>
      <c r="O44" s="763"/>
      <c r="P44" s="765"/>
      <c r="Q44" s="763" t="s">
        <v>820</v>
      </c>
      <c r="R44" s="766"/>
      <c r="S44" s="763" t="s">
        <v>863</v>
      </c>
      <c r="T44" s="766"/>
      <c r="U44" s="763"/>
      <c r="V44" s="767" t="s">
        <v>864</v>
      </c>
      <c r="W44" s="767" t="s">
        <v>864</v>
      </c>
      <c r="X44" s="767"/>
      <c r="Y44" s="767"/>
      <c r="Z44" s="693"/>
      <c r="AA44" s="768"/>
      <c r="AB44" s="763"/>
      <c r="AC44" s="769"/>
      <c r="AD44" s="763"/>
      <c r="AE44" s="766"/>
      <c r="AF44" s="766"/>
    </row>
    <row r="45" spans="1:32" s="224" customFormat="1" ht="13.5" customHeight="1">
      <c r="A45" s="225">
        <f t="shared" si="0"/>
        <v>37</v>
      </c>
      <c r="B45" s="706"/>
      <c r="C45" s="696" t="s">
        <v>2403</v>
      </c>
      <c r="D45" s="696"/>
      <c r="E45" s="696"/>
      <c r="F45" s="696"/>
      <c r="G45" s="696"/>
      <c r="H45" s="699" t="s">
        <v>2404</v>
      </c>
      <c r="I45" s="764"/>
      <c r="J45" s="763"/>
      <c r="K45" s="764" t="s">
        <v>2237</v>
      </c>
      <c r="L45" s="763"/>
      <c r="M45" s="763"/>
      <c r="N45" s="763"/>
      <c r="O45" s="763"/>
      <c r="P45" s="765"/>
      <c r="Q45" s="763" t="s">
        <v>820</v>
      </c>
      <c r="R45" s="766" t="s">
        <v>864</v>
      </c>
      <c r="S45" s="692" t="s">
        <v>2237</v>
      </c>
      <c r="T45" s="766"/>
      <c r="U45" s="763"/>
      <c r="V45" s="767" t="s">
        <v>864</v>
      </c>
      <c r="W45" s="767" t="s">
        <v>864</v>
      </c>
      <c r="X45" s="767"/>
      <c r="Y45" s="767"/>
      <c r="Z45" s="693"/>
      <c r="AA45" s="768"/>
      <c r="AB45" s="763"/>
      <c r="AC45" s="769"/>
      <c r="AD45" s="763"/>
      <c r="AE45" s="766"/>
      <c r="AF45" s="766"/>
    </row>
    <row r="46" spans="1:32" s="224" customFormat="1" ht="13.5" customHeight="1">
      <c r="A46" s="225">
        <f t="shared" si="0"/>
        <v>38</v>
      </c>
      <c r="B46" s="697"/>
      <c r="C46" s="696"/>
      <c r="D46" s="696" t="s">
        <v>2405</v>
      </c>
      <c r="E46" s="696"/>
      <c r="F46" s="696"/>
      <c r="G46" s="696"/>
      <c r="H46" s="763" t="s">
        <v>2406</v>
      </c>
      <c r="I46" s="764" t="s">
        <v>774</v>
      </c>
      <c r="J46" s="763"/>
      <c r="K46" s="764" t="s">
        <v>2407</v>
      </c>
      <c r="L46" s="763"/>
      <c r="M46" s="763"/>
      <c r="N46" s="763"/>
      <c r="O46" s="763"/>
      <c r="P46" s="765"/>
      <c r="Q46" s="763" t="s">
        <v>820</v>
      </c>
      <c r="R46" s="766"/>
      <c r="S46" s="763" t="s">
        <v>2357</v>
      </c>
      <c r="T46" s="766"/>
      <c r="U46" s="763"/>
      <c r="V46" s="767" t="s">
        <v>864</v>
      </c>
      <c r="W46" s="767" t="s">
        <v>864</v>
      </c>
      <c r="X46" s="767"/>
      <c r="Y46" s="767"/>
      <c r="Z46" s="693"/>
      <c r="AA46" s="768"/>
      <c r="AB46" s="763"/>
      <c r="AC46" s="769"/>
      <c r="AD46" s="763"/>
      <c r="AE46" s="766"/>
      <c r="AF46" s="766"/>
    </row>
    <row r="47" spans="1:32" s="224" customFormat="1" ht="13.5" customHeight="1">
      <c r="A47" s="225">
        <f t="shared" si="0"/>
        <v>39</v>
      </c>
      <c r="B47" s="697"/>
      <c r="C47" s="696"/>
      <c r="D47" s="696" t="s">
        <v>2408</v>
      </c>
      <c r="E47" s="696"/>
      <c r="F47" s="696"/>
      <c r="G47" s="696"/>
      <c r="H47" s="763" t="s">
        <v>2409</v>
      </c>
      <c r="I47" s="764" t="s">
        <v>770</v>
      </c>
      <c r="J47" s="763"/>
      <c r="K47" s="764" t="s">
        <v>2410</v>
      </c>
      <c r="L47" s="763"/>
      <c r="M47" s="763"/>
      <c r="N47" s="763"/>
      <c r="O47" s="763"/>
      <c r="P47" s="765"/>
      <c r="Q47" s="763" t="s">
        <v>820</v>
      </c>
      <c r="R47" s="766"/>
      <c r="S47" s="763" t="s">
        <v>2357</v>
      </c>
      <c r="T47" s="766"/>
      <c r="U47" s="763"/>
      <c r="V47" s="767" t="s">
        <v>864</v>
      </c>
      <c r="W47" s="767" t="s">
        <v>864</v>
      </c>
      <c r="X47" s="767"/>
      <c r="Y47" s="767"/>
      <c r="Z47" s="693"/>
      <c r="AA47" s="768"/>
      <c r="AB47" s="763"/>
      <c r="AC47" s="769"/>
      <c r="AD47" s="763"/>
      <c r="AE47" s="766"/>
      <c r="AF47" s="766"/>
    </row>
    <row r="48" spans="1:32" s="224" customFormat="1" ht="13.5" customHeight="1">
      <c r="A48" s="225">
        <f t="shared" si="0"/>
        <v>40</v>
      </c>
      <c r="B48" s="697"/>
      <c r="C48" s="696"/>
      <c r="D48" s="696" t="s">
        <v>2411</v>
      </c>
      <c r="E48" s="696"/>
      <c r="F48" s="696"/>
      <c r="G48" s="696"/>
      <c r="H48" s="763" t="s">
        <v>2412</v>
      </c>
      <c r="I48" s="764" t="s">
        <v>774</v>
      </c>
      <c r="J48" s="763"/>
      <c r="K48" s="764" t="s">
        <v>2413</v>
      </c>
      <c r="L48" s="763"/>
      <c r="M48" s="763"/>
      <c r="N48" s="763"/>
      <c r="O48" s="763"/>
      <c r="P48" s="765"/>
      <c r="Q48" s="763" t="s">
        <v>820</v>
      </c>
      <c r="R48" s="766"/>
      <c r="S48" s="763" t="s">
        <v>2357</v>
      </c>
      <c r="T48" s="766"/>
      <c r="U48" s="763"/>
      <c r="V48" s="767" t="s">
        <v>864</v>
      </c>
      <c r="W48" s="767" t="s">
        <v>864</v>
      </c>
      <c r="X48" s="767"/>
      <c r="Y48" s="767"/>
      <c r="Z48" s="693"/>
      <c r="AA48" s="768"/>
      <c r="AB48" s="763"/>
      <c r="AC48" s="769"/>
      <c r="AD48" s="763"/>
      <c r="AE48" s="766"/>
      <c r="AF48" s="766"/>
    </row>
    <row r="49" spans="1:32" s="224" customFormat="1" ht="13.5" customHeight="1">
      <c r="A49" s="225">
        <f t="shared" si="0"/>
        <v>41</v>
      </c>
      <c r="B49" s="706"/>
      <c r="C49" s="696" t="s">
        <v>2414</v>
      </c>
      <c r="D49" s="696"/>
      <c r="E49" s="696"/>
      <c r="F49" s="696"/>
      <c r="G49" s="696"/>
      <c r="H49" s="763" t="s">
        <v>2415</v>
      </c>
      <c r="I49" s="764" t="s">
        <v>2416</v>
      </c>
      <c r="J49" s="763"/>
      <c r="K49" s="764" t="s">
        <v>2417</v>
      </c>
      <c r="L49" s="763"/>
      <c r="M49" s="763"/>
      <c r="N49" s="763"/>
      <c r="O49" s="763"/>
      <c r="P49" s="765"/>
      <c r="Q49" s="763" t="s">
        <v>823</v>
      </c>
      <c r="R49" s="766"/>
      <c r="S49" s="763" t="s">
        <v>863</v>
      </c>
      <c r="T49" s="766" t="s">
        <v>864</v>
      </c>
      <c r="U49" s="763"/>
      <c r="V49" s="767" t="s">
        <v>864</v>
      </c>
      <c r="W49" s="767" t="s">
        <v>864</v>
      </c>
      <c r="X49" s="767"/>
      <c r="Y49" s="767"/>
      <c r="Z49" s="693"/>
      <c r="AA49" s="768"/>
      <c r="AB49" s="763"/>
      <c r="AC49" s="769"/>
      <c r="AD49" s="763"/>
      <c r="AE49" s="766"/>
      <c r="AF49" s="766"/>
    </row>
    <row r="50" spans="1:32" s="224" customFormat="1" ht="13.5" customHeight="1">
      <c r="A50" s="225">
        <f t="shared" si="0"/>
        <v>42</v>
      </c>
      <c r="B50" s="706"/>
      <c r="C50" s="696" t="s">
        <v>2418</v>
      </c>
      <c r="D50" s="696"/>
      <c r="E50" s="696"/>
      <c r="F50" s="696"/>
      <c r="G50" s="696"/>
      <c r="H50" s="763" t="s">
        <v>2419</v>
      </c>
      <c r="I50" s="764" t="s">
        <v>2420</v>
      </c>
      <c r="J50" s="763"/>
      <c r="K50" s="764" t="s">
        <v>1514</v>
      </c>
      <c r="L50" s="763"/>
      <c r="M50" s="763"/>
      <c r="N50" s="763"/>
      <c r="O50" s="763"/>
      <c r="P50" s="765"/>
      <c r="Q50" s="763" t="s">
        <v>820</v>
      </c>
      <c r="R50" s="766"/>
      <c r="S50" s="763" t="s">
        <v>863</v>
      </c>
      <c r="T50" s="766" t="s">
        <v>864</v>
      </c>
      <c r="U50" s="763"/>
      <c r="V50" s="767" t="s">
        <v>864</v>
      </c>
      <c r="W50" s="767" t="s">
        <v>864</v>
      </c>
      <c r="X50" s="767"/>
      <c r="Y50" s="767"/>
      <c r="Z50" s="693"/>
      <c r="AA50" s="768"/>
      <c r="AB50" s="763"/>
      <c r="AC50" s="769"/>
      <c r="AD50" s="763"/>
      <c r="AE50" s="766"/>
      <c r="AF50" s="766"/>
    </row>
    <row r="51" spans="1:32" s="224" customFormat="1" ht="13.5" customHeight="1">
      <c r="A51" s="225">
        <f t="shared" si="0"/>
        <v>43</v>
      </c>
      <c r="B51" s="706"/>
      <c r="C51" s="696" t="s">
        <v>2421</v>
      </c>
      <c r="D51" s="696"/>
      <c r="E51" s="696"/>
      <c r="F51" s="696"/>
      <c r="G51" s="696"/>
      <c r="H51" s="763" t="s">
        <v>2419</v>
      </c>
      <c r="I51" s="764" t="s">
        <v>2422</v>
      </c>
      <c r="J51" s="763"/>
      <c r="K51" s="764" t="s">
        <v>2423</v>
      </c>
      <c r="L51" s="763"/>
      <c r="M51" s="763"/>
      <c r="N51" s="763"/>
      <c r="O51" s="763"/>
      <c r="P51" s="765"/>
      <c r="Q51" s="763" t="s">
        <v>817</v>
      </c>
      <c r="R51" s="766"/>
      <c r="S51" s="763" t="s">
        <v>863</v>
      </c>
      <c r="T51" s="766" t="s">
        <v>864</v>
      </c>
      <c r="U51" s="763"/>
      <c r="V51" s="767" t="s">
        <v>864</v>
      </c>
      <c r="W51" s="767" t="s">
        <v>864</v>
      </c>
      <c r="X51" s="767"/>
      <c r="Y51" s="767"/>
      <c r="Z51" s="693"/>
      <c r="AA51" s="768"/>
      <c r="AB51" s="763"/>
      <c r="AC51" s="769"/>
      <c r="AD51" s="763"/>
      <c r="AE51" s="766"/>
      <c r="AF51" s="766"/>
    </row>
    <row r="52" spans="1:32" s="224" customFormat="1" ht="13.5" customHeight="1">
      <c r="A52" s="225">
        <f t="shared" si="0"/>
        <v>44</v>
      </c>
      <c r="B52" s="706"/>
      <c r="C52" s="696" t="s">
        <v>2424</v>
      </c>
      <c r="D52" s="704"/>
      <c r="E52" s="704"/>
      <c r="F52" s="704"/>
      <c r="G52" s="704"/>
      <c r="H52" s="762"/>
      <c r="I52" s="771"/>
      <c r="J52" s="763"/>
      <c r="K52" s="764" t="s">
        <v>2425</v>
      </c>
      <c r="L52" s="763"/>
      <c r="M52" s="763"/>
      <c r="N52" s="763"/>
      <c r="O52" s="763"/>
      <c r="P52" s="765"/>
      <c r="Q52" s="763" t="s">
        <v>817</v>
      </c>
      <c r="R52" s="766" t="s">
        <v>864</v>
      </c>
      <c r="S52" s="692" t="s">
        <v>2426</v>
      </c>
      <c r="T52" s="766"/>
      <c r="U52" s="763"/>
      <c r="V52" s="767" t="s">
        <v>864</v>
      </c>
      <c r="W52" s="767" t="s">
        <v>864</v>
      </c>
      <c r="X52" s="767"/>
      <c r="Y52" s="767"/>
      <c r="Z52" s="693"/>
      <c r="AA52" s="768"/>
      <c r="AB52" s="763"/>
      <c r="AC52" s="769"/>
      <c r="AD52" s="763"/>
      <c r="AE52" s="766"/>
      <c r="AF52" s="766"/>
    </row>
    <row r="53" spans="1:32" s="224" customFormat="1" ht="13.5" customHeight="1">
      <c r="A53" s="225">
        <f t="shared" si="0"/>
        <v>45</v>
      </c>
      <c r="B53" s="706"/>
      <c r="C53" s="696"/>
      <c r="D53" s="696" t="s">
        <v>2427</v>
      </c>
      <c r="E53" s="696"/>
      <c r="F53" s="696"/>
      <c r="G53" s="696"/>
      <c r="H53" s="763" t="s">
        <v>2335</v>
      </c>
      <c r="I53" s="764" t="s">
        <v>930</v>
      </c>
      <c r="J53" s="763"/>
      <c r="K53" s="764" t="s">
        <v>2428</v>
      </c>
      <c r="L53" s="763"/>
      <c r="M53" s="763"/>
      <c r="N53" s="763"/>
      <c r="O53" s="763"/>
      <c r="P53" s="765"/>
      <c r="Q53" s="763" t="s">
        <v>820</v>
      </c>
      <c r="R53" s="766"/>
      <c r="S53" s="763" t="s">
        <v>879</v>
      </c>
      <c r="T53" s="766"/>
      <c r="U53" s="763"/>
      <c r="V53" s="767" t="s">
        <v>864</v>
      </c>
      <c r="W53" s="767" t="s">
        <v>864</v>
      </c>
      <c r="X53" s="767"/>
      <c r="Y53" s="767"/>
      <c r="Z53" s="693"/>
      <c r="AA53" s="768"/>
      <c r="AB53" s="763"/>
      <c r="AC53" s="769"/>
      <c r="AD53" s="763"/>
      <c r="AE53" s="766"/>
      <c r="AF53" s="766"/>
    </row>
    <row r="54" spans="1:32" s="224" customFormat="1" ht="13.5" customHeight="1">
      <c r="A54" s="225">
        <f t="shared" si="0"/>
        <v>46</v>
      </c>
      <c r="B54" s="706"/>
      <c r="C54" s="696"/>
      <c r="D54" s="696" t="s">
        <v>2429</v>
      </c>
      <c r="E54" s="696"/>
      <c r="F54" s="696"/>
      <c r="G54" s="696"/>
      <c r="H54" s="763" t="s">
        <v>2335</v>
      </c>
      <c r="I54" s="764" t="s">
        <v>930</v>
      </c>
      <c r="J54" s="763"/>
      <c r="K54" s="764" t="s">
        <v>2430</v>
      </c>
      <c r="L54" s="763"/>
      <c r="M54" s="763"/>
      <c r="N54" s="763"/>
      <c r="O54" s="763"/>
      <c r="P54" s="765"/>
      <c r="Q54" s="763" t="s">
        <v>817</v>
      </c>
      <c r="R54" s="766"/>
      <c r="S54" s="763" t="s">
        <v>879</v>
      </c>
      <c r="T54" s="766"/>
      <c r="U54" s="763"/>
      <c r="V54" s="767" t="s">
        <v>864</v>
      </c>
      <c r="W54" s="767" t="s">
        <v>864</v>
      </c>
      <c r="X54" s="767"/>
      <c r="Y54" s="767"/>
      <c r="Z54" s="693"/>
      <c r="AA54" s="768"/>
      <c r="AB54" s="763"/>
      <c r="AC54" s="769"/>
      <c r="AD54" s="763"/>
      <c r="AE54" s="766"/>
      <c r="AF54" s="766"/>
    </row>
    <row r="55" spans="1:32" s="224" customFormat="1" ht="13.5" customHeight="1">
      <c r="A55" s="225">
        <f t="shared" si="0"/>
        <v>47</v>
      </c>
      <c r="B55" s="706"/>
      <c r="C55" s="696"/>
      <c r="D55" s="696" t="s">
        <v>2431</v>
      </c>
      <c r="E55" s="696"/>
      <c r="F55" s="696"/>
      <c r="G55" s="696"/>
      <c r="H55" s="763" t="s">
        <v>2335</v>
      </c>
      <c r="I55" s="764" t="s">
        <v>930</v>
      </c>
      <c r="J55" s="763"/>
      <c r="K55" s="764" t="s">
        <v>2432</v>
      </c>
      <c r="L55" s="763"/>
      <c r="M55" s="763"/>
      <c r="N55" s="763"/>
      <c r="O55" s="763"/>
      <c r="P55" s="765"/>
      <c r="Q55" s="763" t="s">
        <v>817</v>
      </c>
      <c r="R55" s="766"/>
      <c r="S55" s="763" t="s">
        <v>879</v>
      </c>
      <c r="T55" s="766"/>
      <c r="U55" s="763"/>
      <c r="V55" s="767" t="s">
        <v>864</v>
      </c>
      <c r="W55" s="767" t="s">
        <v>864</v>
      </c>
      <c r="X55" s="767"/>
      <c r="Y55" s="767"/>
      <c r="Z55" s="693"/>
      <c r="AA55" s="768"/>
      <c r="AB55" s="763"/>
      <c r="AC55" s="769"/>
      <c r="AD55" s="763"/>
      <c r="AE55" s="766"/>
      <c r="AF55" s="766"/>
    </row>
    <row r="56" spans="1:32" s="224" customFormat="1" ht="13.5" customHeight="1">
      <c r="A56" s="225">
        <f t="shared" si="0"/>
        <v>48</v>
      </c>
      <c r="B56" s="706"/>
      <c r="C56" s="696"/>
      <c r="D56" s="696" t="s">
        <v>2433</v>
      </c>
      <c r="E56" s="696"/>
      <c r="F56" s="696"/>
      <c r="G56" s="696"/>
      <c r="H56" s="763" t="s">
        <v>2335</v>
      </c>
      <c r="I56" s="764" t="s">
        <v>930</v>
      </c>
      <c r="J56" s="763"/>
      <c r="K56" s="764" t="s">
        <v>2434</v>
      </c>
      <c r="L56" s="763"/>
      <c r="M56" s="763"/>
      <c r="N56" s="763"/>
      <c r="O56" s="763"/>
      <c r="P56" s="765"/>
      <c r="Q56" s="763" t="s">
        <v>817</v>
      </c>
      <c r="R56" s="766"/>
      <c r="S56" s="763" t="s">
        <v>879</v>
      </c>
      <c r="T56" s="766"/>
      <c r="U56" s="763"/>
      <c r="V56" s="767" t="s">
        <v>864</v>
      </c>
      <c r="W56" s="767" t="s">
        <v>864</v>
      </c>
      <c r="X56" s="767"/>
      <c r="Y56" s="767"/>
      <c r="Z56" s="693"/>
      <c r="AA56" s="768"/>
      <c r="AB56" s="763"/>
      <c r="AC56" s="769"/>
      <c r="AD56" s="763"/>
      <c r="AE56" s="766"/>
      <c r="AF56" s="766"/>
    </row>
    <row r="57" spans="1:32" s="224" customFormat="1" ht="13.5" customHeight="1">
      <c r="A57" s="225">
        <f t="shared" si="0"/>
        <v>49</v>
      </c>
      <c r="B57" s="715"/>
      <c r="C57" s="716"/>
      <c r="D57" s="716" t="s">
        <v>2435</v>
      </c>
      <c r="E57" s="716"/>
      <c r="F57" s="716"/>
      <c r="G57" s="716"/>
      <c r="H57" s="773"/>
      <c r="I57" s="774"/>
      <c r="J57" s="773"/>
      <c r="K57" s="774"/>
      <c r="L57" s="773"/>
      <c r="M57" s="773"/>
      <c r="N57" s="773"/>
      <c r="O57" s="773"/>
      <c r="P57" s="775"/>
      <c r="Q57" s="773"/>
      <c r="R57" s="776"/>
      <c r="S57" s="773"/>
      <c r="T57" s="776"/>
      <c r="U57" s="773"/>
      <c r="V57" s="777"/>
      <c r="W57" s="777" t="s">
        <v>864</v>
      </c>
      <c r="X57" s="777"/>
      <c r="Y57" s="777"/>
      <c r="Z57" s="693"/>
      <c r="AA57" s="768"/>
      <c r="AB57" s="763"/>
      <c r="AC57" s="769"/>
      <c r="AD57" s="763"/>
      <c r="AE57" s="766"/>
      <c r="AF57" s="766"/>
    </row>
    <row r="58" spans="1:32" s="224" customFormat="1" ht="13.5" customHeight="1">
      <c r="A58" s="225">
        <f t="shared" si="0"/>
        <v>50</v>
      </c>
      <c r="B58" s="706"/>
      <c r="C58" s="696"/>
      <c r="D58" s="696" t="s">
        <v>2436</v>
      </c>
      <c r="E58" s="696"/>
      <c r="F58" s="696"/>
      <c r="G58" s="696"/>
      <c r="H58" s="763" t="s">
        <v>2335</v>
      </c>
      <c r="I58" s="764" t="s">
        <v>930</v>
      </c>
      <c r="J58" s="763"/>
      <c r="K58" s="764" t="s">
        <v>2437</v>
      </c>
      <c r="L58" s="763"/>
      <c r="M58" s="763"/>
      <c r="N58" s="763"/>
      <c r="O58" s="763"/>
      <c r="P58" s="765"/>
      <c r="Q58" s="763" t="s">
        <v>820</v>
      </c>
      <c r="R58" s="766"/>
      <c r="S58" s="763" t="s">
        <v>879</v>
      </c>
      <c r="T58" s="766"/>
      <c r="U58" s="763"/>
      <c r="V58" s="767" t="s">
        <v>864</v>
      </c>
      <c r="W58" s="767" t="s">
        <v>864</v>
      </c>
      <c r="X58" s="767"/>
      <c r="Y58" s="767"/>
      <c r="Z58" s="693"/>
      <c r="AA58" s="768"/>
      <c r="AB58" s="763"/>
      <c r="AC58" s="769"/>
      <c r="AD58" s="763"/>
      <c r="AE58" s="766"/>
      <c r="AF58" s="766"/>
    </row>
    <row r="59" spans="1:32" s="224" customFormat="1" ht="13.5" customHeight="1">
      <c r="A59" s="225">
        <f t="shared" si="0"/>
        <v>51</v>
      </c>
      <c r="B59" s="706"/>
      <c r="C59" s="696"/>
      <c r="D59" s="696" t="s">
        <v>2438</v>
      </c>
      <c r="E59" s="696"/>
      <c r="F59" s="696"/>
      <c r="G59" s="696"/>
      <c r="H59" s="763" t="s">
        <v>2335</v>
      </c>
      <c r="I59" s="764" t="s">
        <v>930</v>
      </c>
      <c r="J59" s="763"/>
      <c r="K59" s="764" t="s">
        <v>2439</v>
      </c>
      <c r="L59" s="763"/>
      <c r="M59" s="763"/>
      <c r="N59" s="763"/>
      <c r="O59" s="763"/>
      <c r="P59" s="765"/>
      <c r="Q59" s="763" t="s">
        <v>820</v>
      </c>
      <c r="R59" s="766"/>
      <c r="S59" s="763" t="s">
        <v>879</v>
      </c>
      <c r="T59" s="766"/>
      <c r="U59" s="763"/>
      <c r="V59" s="767" t="s">
        <v>864</v>
      </c>
      <c r="W59" s="767" t="s">
        <v>864</v>
      </c>
      <c r="X59" s="767"/>
      <c r="Y59" s="767"/>
      <c r="Z59" s="693"/>
      <c r="AA59" s="768"/>
      <c r="AB59" s="763"/>
      <c r="AC59" s="769"/>
      <c r="AD59" s="763"/>
      <c r="AE59" s="766"/>
      <c r="AF59" s="766"/>
    </row>
    <row r="60" spans="1:32" s="224" customFormat="1" ht="13.5" customHeight="1">
      <c r="A60" s="225">
        <f t="shared" si="0"/>
        <v>52</v>
      </c>
      <c r="B60" s="706" t="s">
        <v>2440</v>
      </c>
      <c r="C60" s="772"/>
      <c r="D60" s="772"/>
      <c r="E60" s="704"/>
      <c r="F60" s="704"/>
      <c r="G60" s="704"/>
      <c r="H60" s="762"/>
      <c r="I60" s="771"/>
      <c r="J60" s="763"/>
      <c r="K60" s="764" t="s">
        <v>1559</v>
      </c>
      <c r="L60" s="763"/>
      <c r="M60" s="763"/>
      <c r="N60" s="763"/>
      <c r="O60" s="763"/>
      <c r="P60" s="765"/>
      <c r="Q60" s="763" t="s">
        <v>820</v>
      </c>
      <c r="R60" s="766" t="s">
        <v>864</v>
      </c>
      <c r="S60" s="692" t="s">
        <v>1559</v>
      </c>
      <c r="T60" s="766"/>
      <c r="U60" s="763"/>
      <c r="V60" s="767" t="s">
        <v>864</v>
      </c>
      <c r="W60" s="767" t="s">
        <v>864</v>
      </c>
      <c r="X60" s="767"/>
      <c r="Y60" s="767"/>
      <c r="Z60" s="693"/>
      <c r="AA60" s="768"/>
      <c r="AB60" s="763"/>
      <c r="AC60" s="769"/>
      <c r="AD60" s="763"/>
      <c r="AE60" s="766"/>
      <c r="AF60" s="766"/>
    </row>
    <row r="61" spans="1:32" s="224" customFormat="1" ht="13.5" customHeight="1">
      <c r="A61" s="225">
        <f t="shared" si="0"/>
        <v>53</v>
      </c>
      <c r="B61" s="706"/>
      <c r="C61" s="770" t="s">
        <v>1720</v>
      </c>
      <c r="D61" s="770"/>
      <c r="E61" s="696"/>
      <c r="F61" s="696"/>
      <c r="G61" s="696"/>
      <c r="H61" s="763" t="s">
        <v>2441</v>
      </c>
      <c r="I61" s="764" t="s">
        <v>2442</v>
      </c>
      <c r="J61" s="763"/>
      <c r="K61" s="764" t="s">
        <v>970</v>
      </c>
      <c r="L61" s="763"/>
      <c r="M61" s="763"/>
      <c r="N61" s="763"/>
      <c r="O61" s="763"/>
      <c r="P61" s="765"/>
      <c r="Q61" s="763" t="s">
        <v>820</v>
      </c>
      <c r="R61" s="766"/>
      <c r="S61" s="763" t="s">
        <v>863</v>
      </c>
      <c r="T61" s="766"/>
      <c r="U61" s="763"/>
      <c r="V61" s="767" t="s">
        <v>864</v>
      </c>
      <c r="W61" s="767" t="s">
        <v>864</v>
      </c>
      <c r="X61" s="767"/>
      <c r="Y61" s="767"/>
      <c r="Z61" s="693"/>
      <c r="AA61" s="768"/>
      <c r="AB61" s="763"/>
      <c r="AC61" s="769"/>
      <c r="AD61" s="763"/>
      <c r="AE61" s="766"/>
      <c r="AF61" s="766"/>
    </row>
    <row r="62" spans="1:32" s="224" customFormat="1" ht="13.5" customHeight="1">
      <c r="A62" s="225">
        <f t="shared" si="0"/>
        <v>54</v>
      </c>
      <c r="B62" s="706"/>
      <c r="C62" s="697" t="s">
        <v>1577</v>
      </c>
      <c r="D62" s="704"/>
      <c r="E62" s="704"/>
      <c r="F62" s="704"/>
      <c r="G62" s="704"/>
      <c r="H62" s="762"/>
      <c r="I62" s="771"/>
      <c r="J62" s="763"/>
      <c r="K62" s="764" t="s">
        <v>1578</v>
      </c>
      <c r="L62" s="763"/>
      <c r="M62" s="763"/>
      <c r="N62" s="763"/>
      <c r="O62" s="763"/>
      <c r="P62" s="765"/>
      <c r="Q62" s="763" t="s">
        <v>817</v>
      </c>
      <c r="R62" s="766" t="s">
        <v>864</v>
      </c>
      <c r="S62" s="692" t="s">
        <v>1578</v>
      </c>
      <c r="T62" s="766"/>
      <c r="U62" s="763"/>
      <c r="V62" s="767" t="s">
        <v>864</v>
      </c>
      <c r="W62" s="767" t="s">
        <v>864</v>
      </c>
      <c r="X62" s="767"/>
      <c r="Y62" s="767"/>
      <c r="Z62" s="693"/>
      <c r="AA62" s="768"/>
      <c r="AB62" s="763"/>
      <c r="AC62" s="769"/>
      <c r="AD62" s="763"/>
      <c r="AE62" s="766"/>
      <c r="AF62" s="766"/>
    </row>
    <row r="63" spans="1:32" s="224" customFormat="1" ht="13.5" customHeight="1">
      <c r="A63" s="225">
        <f t="shared" si="0"/>
        <v>55</v>
      </c>
      <c r="B63" s="706"/>
      <c r="C63" s="696"/>
      <c r="D63" s="696" t="s">
        <v>2443</v>
      </c>
      <c r="E63" s="696"/>
      <c r="F63" s="696"/>
      <c r="G63" s="696"/>
      <c r="H63" s="763" t="s">
        <v>2444</v>
      </c>
      <c r="I63" s="764" t="s">
        <v>1282</v>
      </c>
      <c r="J63" s="763"/>
      <c r="K63" s="764" t="s">
        <v>2445</v>
      </c>
      <c r="L63" s="763"/>
      <c r="M63" s="763"/>
      <c r="N63" s="763"/>
      <c r="O63" s="763"/>
      <c r="P63" s="765"/>
      <c r="Q63" s="763" t="s">
        <v>820</v>
      </c>
      <c r="R63" s="766"/>
      <c r="S63" s="763" t="s">
        <v>863</v>
      </c>
      <c r="T63" s="766" t="s">
        <v>864</v>
      </c>
      <c r="U63" s="763"/>
      <c r="V63" s="767" t="s">
        <v>864</v>
      </c>
      <c r="W63" s="767" t="s">
        <v>864</v>
      </c>
      <c r="X63" s="767"/>
      <c r="Y63" s="767"/>
      <c r="Z63" s="693"/>
      <c r="AA63" s="768"/>
      <c r="AB63" s="763"/>
      <c r="AC63" s="769"/>
      <c r="AD63" s="763"/>
      <c r="AE63" s="766"/>
      <c r="AF63" s="766"/>
    </row>
    <row r="64" spans="1:32" s="224" customFormat="1" ht="13.5" customHeight="1">
      <c r="A64" s="225">
        <f t="shared" si="0"/>
        <v>56</v>
      </c>
      <c r="B64" s="706"/>
      <c r="C64" s="696"/>
      <c r="D64" s="696" t="s">
        <v>2446</v>
      </c>
      <c r="E64" s="696"/>
      <c r="F64" s="696"/>
      <c r="G64" s="696"/>
      <c r="H64" s="763" t="s">
        <v>2447</v>
      </c>
      <c r="I64" s="764"/>
      <c r="J64" s="763"/>
      <c r="K64" s="764" t="s">
        <v>2448</v>
      </c>
      <c r="L64" s="763"/>
      <c r="M64" s="763"/>
      <c r="N64" s="763"/>
      <c r="O64" s="763"/>
      <c r="P64" s="765"/>
      <c r="Q64" s="763" t="s">
        <v>820</v>
      </c>
      <c r="R64" s="766"/>
      <c r="S64" s="763" t="s">
        <v>863</v>
      </c>
      <c r="T64" s="766"/>
      <c r="U64" s="763"/>
      <c r="V64" s="767" t="s">
        <v>864</v>
      </c>
      <c r="W64" s="767" t="s">
        <v>864</v>
      </c>
      <c r="X64" s="767"/>
      <c r="Y64" s="767"/>
      <c r="Z64" s="693"/>
      <c r="AA64" s="768"/>
      <c r="AB64" s="763"/>
      <c r="AC64" s="769"/>
      <c r="AD64" s="763"/>
      <c r="AE64" s="766"/>
      <c r="AF64" s="766"/>
    </row>
    <row r="65" spans="1:1019" s="224" customFormat="1" ht="13.5" customHeight="1">
      <c r="A65" s="225">
        <f t="shared" si="0"/>
        <v>57</v>
      </c>
      <c r="B65" s="706"/>
      <c r="C65" s="696"/>
      <c r="D65" s="696" t="s">
        <v>2449</v>
      </c>
      <c r="E65" s="696"/>
      <c r="F65" s="696"/>
      <c r="G65" s="696"/>
      <c r="H65" s="763" t="s">
        <v>2450</v>
      </c>
      <c r="I65" s="764"/>
      <c r="J65" s="763"/>
      <c r="K65" s="764" t="s">
        <v>2451</v>
      </c>
      <c r="L65" s="763"/>
      <c r="M65" s="763"/>
      <c r="N65" s="763"/>
      <c r="O65" s="763"/>
      <c r="P65" s="765"/>
      <c r="Q65" s="763" t="s">
        <v>820</v>
      </c>
      <c r="R65" s="766"/>
      <c r="S65" s="763" t="s">
        <v>863</v>
      </c>
      <c r="T65" s="766" t="s">
        <v>864</v>
      </c>
      <c r="U65" s="763"/>
      <c r="V65" s="767" t="s">
        <v>864</v>
      </c>
      <c r="W65" s="767" t="s">
        <v>864</v>
      </c>
      <c r="X65" s="767"/>
      <c r="Y65" s="767"/>
      <c r="Z65" s="693"/>
      <c r="AA65" s="768"/>
      <c r="AB65" s="763"/>
      <c r="AC65" s="769"/>
      <c r="AD65" s="763"/>
      <c r="AE65" s="766"/>
      <c r="AF65" s="766"/>
    </row>
    <row r="66" spans="1:1019" s="224" customFormat="1" ht="13.5" customHeight="1">
      <c r="A66" s="225">
        <f t="shared" si="0"/>
        <v>58</v>
      </c>
      <c r="B66" s="697"/>
      <c r="C66" s="696"/>
      <c r="D66" s="696" t="s">
        <v>2452</v>
      </c>
      <c r="E66" s="696"/>
      <c r="F66" s="696"/>
      <c r="G66" s="696"/>
      <c r="H66" s="696" t="s">
        <v>2453</v>
      </c>
      <c r="I66" s="764"/>
      <c r="J66" s="763"/>
      <c r="K66" s="764" t="s">
        <v>2454</v>
      </c>
      <c r="L66" s="763"/>
      <c r="M66" s="763"/>
      <c r="N66" s="763"/>
      <c r="O66" s="763"/>
      <c r="P66" s="765"/>
      <c r="Q66" s="763" t="s">
        <v>820</v>
      </c>
      <c r="R66" s="766"/>
      <c r="S66" s="763" t="s">
        <v>863</v>
      </c>
      <c r="T66" s="766"/>
      <c r="U66" s="763"/>
      <c r="V66" s="767" t="s">
        <v>864</v>
      </c>
      <c r="W66" s="767" t="s">
        <v>864</v>
      </c>
      <c r="X66" s="767"/>
      <c r="Y66" s="767"/>
      <c r="Z66" s="693"/>
      <c r="AA66" s="768"/>
      <c r="AB66" s="763"/>
      <c r="AC66" s="769"/>
      <c r="AD66" s="763"/>
      <c r="AE66" s="766"/>
      <c r="AF66" s="766"/>
    </row>
    <row r="67" spans="1:1019" s="521" customFormat="1" ht="13.5" customHeight="1">
      <c r="A67" s="225">
        <f t="shared" si="0"/>
        <v>59</v>
      </c>
      <c r="B67" s="709"/>
      <c r="C67" s="698"/>
      <c r="D67" s="698" t="s">
        <v>2455</v>
      </c>
      <c r="E67" s="698"/>
      <c r="F67" s="698"/>
      <c r="G67" s="698"/>
      <c r="H67" s="698" t="s">
        <v>2456</v>
      </c>
      <c r="I67" s="700"/>
      <c r="J67" s="699"/>
      <c r="K67" s="700"/>
      <c r="L67" s="699"/>
      <c r="M67" s="699"/>
      <c r="N67" s="699"/>
      <c r="O67" s="699"/>
      <c r="P67" s="701"/>
      <c r="Q67" s="699" t="s">
        <v>820</v>
      </c>
      <c r="R67" s="702"/>
      <c r="S67" s="699" t="s">
        <v>863</v>
      </c>
      <c r="T67" s="702"/>
      <c r="U67" s="699"/>
      <c r="V67" s="767"/>
      <c r="W67" s="767"/>
      <c r="X67" s="710"/>
      <c r="Y67" s="710"/>
      <c r="Z67" s="711"/>
      <c r="AA67" s="712"/>
      <c r="AB67" s="699"/>
      <c r="AC67" s="713"/>
      <c r="AD67" s="699"/>
      <c r="AE67" s="702"/>
      <c r="AF67" s="702"/>
    </row>
    <row r="68" spans="1:1019" s="521" customFormat="1" ht="13.5" customHeight="1">
      <c r="A68" s="225">
        <f t="shared" si="0"/>
        <v>60</v>
      </c>
      <c r="B68" s="709"/>
      <c r="C68" s="698"/>
      <c r="D68" s="698" t="s">
        <v>2457</v>
      </c>
      <c r="E68" s="698"/>
      <c r="F68" s="698"/>
      <c r="G68" s="698"/>
      <c r="H68" s="698" t="s">
        <v>2458</v>
      </c>
      <c r="I68" s="700"/>
      <c r="J68" s="699"/>
      <c r="K68" s="700" t="s">
        <v>871</v>
      </c>
      <c r="L68" s="699"/>
      <c r="M68" s="699"/>
      <c r="N68" s="699"/>
      <c r="O68" s="699"/>
      <c r="P68" s="701"/>
      <c r="Q68" s="699" t="s">
        <v>820</v>
      </c>
      <c r="R68" s="702"/>
      <c r="S68" s="699" t="s">
        <v>863</v>
      </c>
      <c r="T68" s="702"/>
      <c r="U68" s="699"/>
      <c r="V68" s="767"/>
      <c r="W68" s="767"/>
      <c r="X68" s="710"/>
      <c r="Y68" s="710"/>
      <c r="Z68" s="711"/>
      <c r="AA68" s="712"/>
      <c r="AB68" s="699"/>
      <c r="AC68" s="713"/>
      <c r="AD68" s="699"/>
      <c r="AE68" s="702"/>
      <c r="AF68" s="702"/>
    </row>
    <row r="69" spans="1:1019" s="224" customFormat="1" ht="13.5" customHeight="1">
      <c r="A69" s="225">
        <f t="shared" si="0"/>
        <v>61</v>
      </c>
      <c r="B69" s="697"/>
      <c r="C69" s="697" t="s">
        <v>2459</v>
      </c>
      <c r="D69" s="772"/>
      <c r="E69" s="704"/>
      <c r="F69" s="704"/>
      <c r="G69" s="704"/>
      <c r="H69" s="762"/>
      <c r="I69" s="771"/>
      <c r="J69" s="763"/>
      <c r="K69" s="764" t="s">
        <v>1545</v>
      </c>
      <c r="L69" s="763"/>
      <c r="M69" s="763"/>
      <c r="N69" s="763"/>
      <c r="O69" s="763"/>
      <c r="P69" s="765"/>
      <c r="Q69" s="763" t="s">
        <v>817</v>
      </c>
      <c r="R69" s="766" t="s">
        <v>864</v>
      </c>
      <c r="S69" s="692" t="s">
        <v>1545</v>
      </c>
      <c r="T69" s="766"/>
      <c r="U69" s="763"/>
      <c r="V69" s="767" t="s">
        <v>864</v>
      </c>
      <c r="W69" s="767" t="s">
        <v>864</v>
      </c>
      <c r="X69" s="767"/>
      <c r="Y69" s="767"/>
      <c r="Z69" s="693"/>
      <c r="AA69" s="768"/>
      <c r="AB69" s="763"/>
      <c r="AC69" s="769"/>
      <c r="AD69" s="763"/>
      <c r="AE69" s="766"/>
      <c r="AF69" s="766"/>
    </row>
    <row r="70" spans="1:1019" s="224" customFormat="1" ht="13.5" customHeight="1">
      <c r="A70" s="225">
        <f t="shared" si="0"/>
        <v>62</v>
      </c>
      <c r="B70" s="697"/>
      <c r="C70" s="697"/>
      <c r="D70" s="770" t="s">
        <v>2460</v>
      </c>
      <c r="E70" s="696"/>
      <c r="F70" s="696"/>
      <c r="G70" s="696"/>
      <c r="H70" s="763" t="s">
        <v>2461</v>
      </c>
      <c r="I70" s="764" t="s">
        <v>2213</v>
      </c>
      <c r="J70" s="763"/>
      <c r="K70" s="764" t="s">
        <v>2462</v>
      </c>
      <c r="L70" s="763"/>
      <c r="M70" s="763"/>
      <c r="N70" s="763"/>
      <c r="O70" s="763"/>
      <c r="P70" s="765"/>
      <c r="Q70" s="763" t="s">
        <v>820</v>
      </c>
      <c r="R70" s="766"/>
      <c r="S70" s="763" t="s">
        <v>863</v>
      </c>
      <c r="T70" s="766" t="s">
        <v>864</v>
      </c>
      <c r="U70" s="763"/>
      <c r="V70" s="767" t="s">
        <v>864</v>
      </c>
      <c r="W70" s="767" t="s">
        <v>864</v>
      </c>
      <c r="X70" s="767"/>
      <c r="Y70" s="767"/>
      <c r="Z70" s="693"/>
      <c r="AA70" s="768"/>
      <c r="AB70" s="763"/>
      <c r="AC70" s="769"/>
      <c r="AD70" s="763"/>
      <c r="AE70" s="766"/>
      <c r="AF70" s="766"/>
    </row>
    <row r="71" spans="1:1019" s="224" customFormat="1" ht="13.5" customHeight="1">
      <c r="A71" s="225">
        <f t="shared" si="0"/>
        <v>63</v>
      </c>
      <c r="B71" s="697"/>
      <c r="C71" s="697"/>
      <c r="D71" s="770" t="s">
        <v>2463</v>
      </c>
      <c r="E71" s="696"/>
      <c r="F71" s="696"/>
      <c r="G71" s="696"/>
      <c r="H71" s="763" t="s">
        <v>2464</v>
      </c>
      <c r="I71" s="764" t="s">
        <v>1711</v>
      </c>
      <c r="J71" s="763"/>
      <c r="K71" s="764" t="s">
        <v>1712</v>
      </c>
      <c r="L71" s="763"/>
      <c r="M71" s="763"/>
      <c r="N71" s="763"/>
      <c r="O71" s="763"/>
      <c r="P71" s="765"/>
      <c r="Q71" s="763" t="s">
        <v>820</v>
      </c>
      <c r="R71" s="766"/>
      <c r="S71" s="763" t="s">
        <v>863</v>
      </c>
      <c r="T71" s="766" t="s">
        <v>864</v>
      </c>
      <c r="U71" s="763"/>
      <c r="V71" s="767" t="s">
        <v>864</v>
      </c>
      <c r="W71" s="767" t="s">
        <v>864</v>
      </c>
      <c r="X71" s="767"/>
      <c r="Y71" s="767"/>
      <c r="Z71" s="693"/>
      <c r="AA71" s="768"/>
      <c r="AB71" s="763"/>
      <c r="AC71" s="769"/>
      <c r="AD71" s="763"/>
      <c r="AE71" s="766"/>
      <c r="AF71" s="766"/>
    </row>
    <row r="72" spans="1:1019" s="224" customFormat="1" ht="13.5" customHeight="1">
      <c r="A72" s="225">
        <f t="shared" si="0"/>
        <v>64</v>
      </c>
      <c r="B72" s="697"/>
      <c r="C72" s="697"/>
      <c r="D72" s="770" t="s">
        <v>2465</v>
      </c>
      <c r="E72" s="696"/>
      <c r="F72" s="696"/>
      <c r="G72" s="696"/>
      <c r="H72" s="707" t="s">
        <v>2466</v>
      </c>
      <c r="I72" s="764" t="s">
        <v>2370</v>
      </c>
      <c r="J72" s="763"/>
      <c r="K72" s="764" t="s">
        <v>1575</v>
      </c>
      <c r="L72" s="763"/>
      <c r="M72" s="763"/>
      <c r="N72" s="763"/>
      <c r="O72" s="763"/>
      <c r="P72" s="765"/>
      <c r="Q72" s="763" t="s">
        <v>820</v>
      </c>
      <c r="R72" s="766"/>
      <c r="S72" s="763" t="s">
        <v>863</v>
      </c>
      <c r="T72" s="766" t="s">
        <v>864</v>
      </c>
      <c r="U72" s="763"/>
      <c r="V72" s="767" t="s">
        <v>864</v>
      </c>
      <c r="W72" s="767" t="s">
        <v>864</v>
      </c>
      <c r="X72" s="767"/>
      <c r="Y72" s="767"/>
      <c r="Z72" s="693"/>
      <c r="AA72" s="768"/>
      <c r="AB72" s="763"/>
      <c r="AC72" s="769"/>
      <c r="AD72" s="763"/>
      <c r="AE72" s="766"/>
      <c r="AF72" s="766"/>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3" type="noConversion"/>
  <conditionalFormatting sqref="A74:F75 A95:F935">
    <cfRule type="expression" dxfId="68" priority="241">
      <formula>OR($AF74="X",$AD74="X")</formula>
    </cfRule>
    <cfRule type="expression" dxfId="67" priority="242">
      <formula>AND($AF74=1,$AD74=1)</formula>
    </cfRule>
    <cfRule type="expression" dxfId="66" priority="243">
      <formula>$AF74=1</formula>
    </cfRule>
    <cfRule type="expression" dxfId="6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64" priority="240">
      <formula>$Q74="X"</formula>
    </cfRule>
  </conditionalFormatting>
  <conditionalFormatting sqref="Q9:Q72 J49">
    <cfRule type="cellIs" dxfId="63" priority="108" operator="equal">
      <formula>"1..1"</formula>
    </cfRule>
    <cfRule type="cellIs" dxfId="62" priority="109" operator="equal">
      <formula>"0..n"</formula>
    </cfRule>
    <cfRule type="cellIs" dxfId="61" priority="110" operator="equal">
      <formula>"0..1"</formula>
    </cfRule>
  </conditionalFormatting>
  <conditionalFormatting sqref="T9:T11">
    <cfRule type="cellIs" dxfId="60" priority="111" operator="equal">
      <formula>"1..1"</formula>
    </cfRule>
    <cfRule type="cellIs" dxfId="59" priority="112" operator="equal">
      <formula>"0..n"</formula>
    </cfRule>
    <cfRule type="cellIs" dxfId="58" priority="113" operator="equal">
      <formula>"0..1"</formula>
    </cfRule>
  </conditionalFormatting>
  <conditionalFormatting sqref="T19:T20">
    <cfRule type="cellIs" dxfId="57" priority="64" operator="equal">
      <formula>"1..1"</formula>
    </cfRule>
    <cfRule type="cellIs" dxfId="56" priority="65" operator="equal">
      <formula>"0..n"</formula>
    </cfRule>
    <cfRule type="cellIs" dxfId="5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2467</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2468</v>
      </c>
      <c r="Y8" s="235" t="s">
        <v>853</v>
      </c>
      <c r="Z8" s="235" t="s">
        <v>854</v>
      </c>
      <c r="AA8" s="236" t="s">
        <v>855</v>
      </c>
      <c r="AB8" s="235" t="s">
        <v>856</v>
      </c>
      <c r="AC8" s="235" t="s">
        <v>857</v>
      </c>
      <c r="AD8" s="237" t="s">
        <v>915</v>
      </c>
    </row>
    <row r="9" spans="1:1014" s="224" customFormat="1" ht="13.5" customHeight="1">
      <c r="A9" s="225">
        <v>1</v>
      </c>
      <c r="B9" s="217" t="s">
        <v>2469</v>
      </c>
      <c r="C9" s="219"/>
      <c r="D9" s="743"/>
      <c r="E9" s="743"/>
      <c r="F9" s="743"/>
      <c r="G9" s="743"/>
      <c r="H9" s="741" t="s">
        <v>950</v>
      </c>
      <c r="I9" s="316" t="s">
        <v>1612</v>
      </c>
      <c r="J9" s="741"/>
      <c r="K9" s="740" t="s">
        <v>919</v>
      </c>
      <c r="L9" s="741" t="s">
        <v>953</v>
      </c>
      <c r="M9" s="741" t="s">
        <v>954</v>
      </c>
      <c r="N9" s="741"/>
      <c r="O9" s="741"/>
      <c r="P9" s="744">
        <v>1</v>
      </c>
      <c r="Q9" s="741" t="s">
        <v>820</v>
      </c>
      <c r="R9" s="742"/>
      <c r="S9" s="741" t="s">
        <v>863</v>
      </c>
      <c r="T9" s="742"/>
      <c r="U9" s="741"/>
      <c r="V9" s="745"/>
      <c r="W9" s="745" t="s">
        <v>864</v>
      </c>
      <c r="X9" s="745"/>
      <c r="Y9" s="746"/>
      <c r="Z9" s="741"/>
      <c r="AA9" s="747"/>
      <c r="AB9" s="741"/>
      <c r="AC9" s="742"/>
      <c r="AD9" s="742"/>
    </row>
    <row r="10" spans="1:1014" s="224" customFormat="1" ht="13.5" customHeight="1">
      <c r="A10" s="225">
        <v>2</v>
      </c>
      <c r="B10" s="253" t="s">
        <v>955</v>
      </c>
      <c r="C10" s="219"/>
      <c r="D10" s="221"/>
      <c r="E10" s="221"/>
      <c r="F10" s="221"/>
      <c r="G10" s="221"/>
      <c r="H10" s="741" t="s">
        <v>956</v>
      </c>
      <c r="I10" s="131" t="s">
        <v>957</v>
      </c>
      <c r="J10" s="741"/>
      <c r="K10" s="740" t="s">
        <v>925</v>
      </c>
      <c r="L10" s="741" t="s">
        <v>926</v>
      </c>
      <c r="M10" s="741" t="s">
        <v>927</v>
      </c>
      <c r="N10" s="741"/>
      <c r="O10" s="741"/>
      <c r="P10" s="744"/>
      <c r="Q10" s="741" t="s">
        <v>817</v>
      </c>
      <c r="R10" s="742"/>
      <c r="S10" s="741" t="s">
        <v>863</v>
      </c>
      <c r="T10" s="742"/>
      <c r="U10" s="741"/>
      <c r="V10" s="745"/>
      <c r="W10" s="745" t="s">
        <v>864</v>
      </c>
      <c r="X10" s="745"/>
      <c r="Y10" s="746"/>
      <c r="Z10" s="741"/>
      <c r="AA10" s="747"/>
      <c r="AB10" s="741"/>
      <c r="AC10" s="742"/>
      <c r="AD10" s="742"/>
    </row>
    <row r="11" spans="1:1014" s="224" customFormat="1" ht="13.5" customHeight="1">
      <c r="A11" s="225">
        <v>3</v>
      </c>
      <c r="B11" s="217" t="s">
        <v>2470</v>
      </c>
      <c r="C11" s="219"/>
      <c r="D11" s="241"/>
      <c r="E11" s="241"/>
      <c r="F11" s="241"/>
      <c r="G11" s="241"/>
      <c r="H11" s="741"/>
      <c r="I11" s="740" t="s">
        <v>930</v>
      </c>
      <c r="J11" s="741"/>
      <c r="K11" s="740" t="s">
        <v>931</v>
      </c>
      <c r="L11" s="741"/>
      <c r="M11" s="741"/>
      <c r="N11" s="741"/>
      <c r="O11" s="741"/>
      <c r="P11" s="744"/>
      <c r="Q11" s="741" t="s">
        <v>820</v>
      </c>
      <c r="R11" s="742"/>
      <c r="S11" s="741" t="s">
        <v>879</v>
      </c>
      <c r="T11" s="742"/>
      <c r="U11" s="741"/>
      <c r="V11" s="745"/>
      <c r="W11" s="745" t="s">
        <v>864</v>
      </c>
      <c r="X11" s="745"/>
      <c r="Y11" s="746"/>
      <c r="Z11" s="741"/>
      <c r="AA11" s="747"/>
      <c r="AB11" s="741"/>
      <c r="AC11" s="742"/>
      <c r="AD11" s="742"/>
    </row>
    <row r="12" spans="1:1014" s="224" customFormat="1" ht="13.5" customHeight="1">
      <c r="A12" s="225">
        <v>4</v>
      </c>
      <c r="B12" s="216" t="s">
        <v>1363</v>
      </c>
      <c r="C12" s="518"/>
      <c r="D12" s="517"/>
      <c r="E12" s="517"/>
      <c r="F12" s="517"/>
      <c r="G12" s="517"/>
      <c r="H12" s="778"/>
      <c r="I12" s="779"/>
      <c r="J12" s="778"/>
      <c r="K12" s="740" t="s">
        <v>1366</v>
      </c>
      <c r="L12" s="741"/>
      <c r="M12" s="741"/>
      <c r="N12" s="741"/>
      <c r="O12" s="741"/>
      <c r="P12" s="744"/>
      <c r="Q12" s="741" t="s">
        <v>820</v>
      </c>
      <c r="R12" s="742" t="s">
        <v>864</v>
      </c>
      <c r="S12" s="378" t="s">
        <v>1366</v>
      </c>
      <c r="T12" s="742"/>
      <c r="U12" s="741"/>
      <c r="V12" s="745"/>
      <c r="W12" s="745" t="s">
        <v>864</v>
      </c>
      <c r="X12" s="745"/>
      <c r="Y12" s="746"/>
      <c r="Z12" s="741"/>
      <c r="AA12" s="747"/>
      <c r="AB12" s="741"/>
      <c r="AC12" s="742"/>
      <c r="AD12" s="742"/>
    </row>
    <row r="13" spans="1:1014" s="224" customFormat="1" ht="13.5" customHeight="1">
      <c r="A13" s="225">
        <v>5</v>
      </c>
      <c r="B13" s="217"/>
      <c r="C13" s="217" t="s">
        <v>2471</v>
      </c>
      <c r="D13" s="241"/>
      <c r="E13" s="241"/>
      <c r="F13" s="241"/>
      <c r="G13" s="241"/>
      <c r="H13" s="741"/>
      <c r="I13" s="740"/>
      <c r="J13" s="741"/>
      <c r="K13" s="740" t="s">
        <v>2472</v>
      </c>
      <c r="L13" s="741"/>
      <c r="M13" s="741"/>
      <c r="N13" s="741"/>
      <c r="O13" s="741"/>
      <c r="P13" s="744"/>
      <c r="Q13" s="741" t="s">
        <v>820</v>
      </c>
      <c r="R13" s="742"/>
      <c r="S13" s="748" t="s">
        <v>863</v>
      </c>
      <c r="T13" s="742"/>
      <c r="U13" s="741"/>
      <c r="V13" s="745"/>
      <c r="W13" s="745" t="s">
        <v>864</v>
      </c>
      <c r="X13" s="745"/>
      <c r="Y13" s="746"/>
      <c r="Z13" s="741"/>
      <c r="AA13" s="747"/>
      <c r="AB13" s="741"/>
      <c r="AC13" s="742"/>
      <c r="AD13" s="742"/>
    </row>
    <row r="14" spans="1:1014" s="224" customFormat="1" ht="13.5" customHeight="1">
      <c r="A14" s="225">
        <v>6</v>
      </c>
      <c r="B14" s="217"/>
      <c r="C14" s="219" t="s">
        <v>2473</v>
      </c>
      <c r="D14" s="241"/>
      <c r="E14" s="241"/>
      <c r="F14" s="241"/>
      <c r="G14" s="241"/>
      <c r="H14" s="741"/>
      <c r="I14" s="740"/>
      <c r="J14" s="741"/>
      <c r="K14" s="740" t="s">
        <v>2474</v>
      </c>
      <c r="L14" s="741"/>
      <c r="M14" s="741"/>
      <c r="N14" s="741"/>
      <c r="O14" s="741"/>
      <c r="P14" s="744"/>
      <c r="Q14" s="741" t="s">
        <v>820</v>
      </c>
      <c r="R14" s="742"/>
      <c r="S14" s="748" t="s">
        <v>863</v>
      </c>
      <c r="T14" s="742"/>
      <c r="U14" s="741"/>
      <c r="V14" s="745"/>
      <c r="W14" s="745" t="s">
        <v>864</v>
      </c>
      <c r="X14" s="745"/>
      <c r="Y14" s="746"/>
      <c r="Z14" s="741"/>
      <c r="AA14" s="747"/>
      <c r="AB14" s="741"/>
      <c r="AC14" s="742"/>
      <c r="AD14" s="742"/>
    </row>
    <row r="15" spans="1:1014" s="224" customFormat="1" ht="13.5" customHeight="1">
      <c r="A15" s="225">
        <v>7</v>
      </c>
      <c r="B15" s="217"/>
      <c r="C15" s="219" t="s">
        <v>2475</v>
      </c>
      <c r="D15" s="241"/>
      <c r="E15" s="241"/>
      <c r="F15" s="241"/>
      <c r="G15" s="241"/>
      <c r="H15" s="741"/>
      <c r="I15" s="740"/>
      <c r="J15" s="741"/>
      <c r="K15" s="740" t="s">
        <v>2476</v>
      </c>
      <c r="L15" s="741"/>
      <c r="M15" s="741"/>
      <c r="N15" s="741"/>
      <c r="O15" s="741"/>
      <c r="P15" s="744"/>
      <c r="Q15" s="741" t="s">
        <v>817</v>
      </c>
      <c r="R15" s="742"/>
      <c r="S15" s="748" t="s">
        <v>863</v>
      </c>
      <c r="T15" s="742"/>
      <c r="U15" s="741"/>
      <c r="V15" s="745"/>
      <c r="W15" s="745" t="s">
        <v>864</v>
      </c>
      <c r="X15" s="745"/>
      <c r="Y15" s="746"/>
      <c r="Z15" s="741"/>
      <c r="AA15" s="747"/>
      <c r="AB15" s="741"/>
      <c r="AC15" s="742"/>
      <c r="AD15" s="742"/>
    </row>
    <row r="16" spans="1:1014" s="224" customFormat="1" ht="13.5" customHeight="1">
      <c r="A16" s="225">
        <v>8</v>
      </c>
      <c r="B16" s="217"/>
      <c r="C16" s="219" t="s">
        <v>2477</v>
      </c>
      <c r="D16" s="241"/>
      <c r="E16" s="241"/>
      <c r="F16" s="241"/>
      <c r="G16" s="241"/>
      <c r="H16" s="741"/>
      <c r="I16" s="740"/>
      <c r="J16" s="741"/>
      <c r="K16" s="740" t="s">
        <v>1592</v>
      </c>
      <c r="L16" s="741"/>
      <c r="M16" s="741"/>
      <c r="N16" s="741"/>
      <c r="O16" s="741"/>
      <c r="P16" s="744"/>
      <c r="Q16" s="741" t="s">
        <v>823</v>
      </c>
      <c r="R16" s="742"/>
      <c r="S16" s="748" t="s">
        <v>863</v>
      </c>
      <c r="T16" s="742"/>
      <c r="U16" s="741"/>
      <c r="V16" s="745"/>
      <c r="W16" s="745" t="s">
        <v>864</v>
      </c>
      <c r="X16" s="745"/>
      <c r="Y16" s="746"/>
      <c r="Z16" s="741"/>
      <c r="AA16" s="747"/>
      <c r="AB16" s="741"/>
      <c r="AC16" s="742"/>
      <c r="AD16" s="742"/>
    </row>
    <row r="17" spans="1:30" s="224" customFormat="1" ht="13.5" customHeight="1">
      <c r="A17" s="225">
        <v>9</v>
      </c>
      <c r="B17" s="216" t="s">
        <v>2478</v>
      </c>
      <c r="C17" s="518"/>
      <c r="D17" s="780"/>
      <c r="E17" s="780"/>
      <c r="F17" s="780"/>
      <c r="G17" s="780"/>
      <c r="H17" s="778"/>
      <c r="I17" s="778"/>
      <c r="J17" s="778"/>
      <c r="K17" s="740" t="s">
        <v>1403</v>
      </c>
      <c r="L17" s="741"/>
      <c r="M17" s="741"/>
      <c r="N17" s="741"/>
      <c r="O17" s="741"/>
      <c r="P17" s="744"/>
      <c r="Q17" s="741" t="s">
        <v>820</v>
      </c>
      <c r="R17" s="742" t="s">
        <v>864</v>
      </c>
      <c r="S17" s="378" t="s">
        <v>1403</v>
      </c>
      <c r="T17" s="742"/>
      <c r="U17" s="741"/>
      <c r="V17" s="745"/>
      <c r="W17" s="745" t="s">
        <v>864</v>
      </c>
      <c r="X17" s="745"/>
      <c r="Y17" s="746"/>
      <c r="Z17" s="741"/>
      <c r="AA17" s="747"/>
      <c r="AB17" s="741"/>
      <c r="AC17" s="742"/>
      <c r="AD17" s="742"/>
    </row>
    <row r="18" spans="1:30" s="224" customFormat="1" ht="13.5" customHeight="1">
      <c r="A18" s="225">
        <v>10</v>
      </c>
      <c r="B18" s="217"/>
      <c r="C18" s="219" t="s">
        <v>1404</v>
      </c>
      <c r="D18" s="241"/>
      <c r="E18" s="241"/>
      <c r="F18" s="241"/>
      <c r="G18" s="241"/>
      <c r="H18" s="741" t="s">
        <v>2479</v>
      </c>
      <c r="I18" s="741" t="s">
        <v>2480</v>
      </c>
      <c r="J18" s="741"/>
      <c r="K18" s="740" t="s">
        <v>2481</v>
      </c>
      <c r="L18" s="741"/>
      <c r="M18" s="741"/>
      <c r="N18" s="741"/>
      <c r="O18" s="741"/>
      <c r="P18" s="744"/>
      <c r="Q18" s="741" t="s">
        <v>820</v>
      </c>
      <c r="R18" s="742"/>
      <c r="S18" s="740" t="s">
        <v>863</v>
      </c>
      <c r="T18" s="742"/>
      <c r="U18" s="741"/>
      <c r="V18" s="745"/>
      <c r="W18" s="745" t="s">
        <v>864</v>
      </c>
      <c r="X18" s="745"/>
      <c r="Y18" s="746"/>
      <c r="Z18" s="741"/>
      <c r="AA18" s="747"/>
      <c r="AB18" s="741"/>
      <c r="AC18" s="742"/>
      <c r="AD18" s="742"/>
    </row>
    <row r="19" spans="1:30" s="224" customFormat="1" ht="13.5" customHeight="1">
      <c r="A19" s="225">
        <v>11</v>
      </c>
      <c r="B19" s="217"/>
      <c r="C19" s="219" t="s">
        <v>2482</v>
      </c>
      <c r="D19" s="241"/>
      <c r="E19" s="241"/>
      <c r="F19" s="241"/>
      <c r="G19" s="241"/>
      <c r="H19" s="741"/>
      <c r="I19" s="741" t="s">
        <v>2483</v>
      </c>
      <c r="J19" s="741"/>
      <c r="K19" s="740" t="s">
        <v>2484</v>
      </c>
      <c r="L19" s="741"/>
      <c r="M19" s="741"/>
      <c r="N19" s="741"/>
      <c r="O19" s="741"/>
      <c r="P19" s="744"/>
      <c r="Q19" s="741" t="s">
        <v>817</v>
      </c>
      <c r="R19" s="742"/>
      <c r="S19" s="748" t="s">
        <v>863</v>
      </c>
      <c r="T19" s="742"/>
      <c r="U19" s="741"/>
      <c r="V19" s="745"/>
      <c r="W19" s="745" t="s">
        <v>864</v>
      </c>
      <c r="X19" s="745"/>
      <c r="Y19" s="746"/>
      <c r="Z19" s="741"/>
      <c r="AA19" s="747"/>
      <c r="AB19" s="741"/>
      <c r="AC19" s="742"/>
      <c r="AD19" s="742"/>
    </row>
    <row r="20" spans="1:30" s="224" customFormat="1" ht="13.5" customHeight="1">
      <c r="A20" s="225">
        <v>12</v>
      </c>
      <c r="B20" s="253"/>
      <c r="C20" s="219" t="s">
        <v>1104</v>
      </c>
      <c r="D20" s="221"/>
      <c r="E20" s="221"/>
      <c r="F20" s="221"/>
      <c r="G20" s="221"/>
      <c r="H20" s="741" t="s">
        <v>2485</v>
      </c>
      <c r="I20" s="741" t="s">
        <v>1134</v>
      </c>
      <c r="J20" s="741"/>
      <c r="K20" s="740" t="s">
        <v>1311</v>
      </c>
      <c r="L20" s="741"/>
      <c r="M20" s="741"/>
      <c r="N20" s="741"/>
      <c r="O20" s="741"/>
      <c r="P20" s="744"/>
      <c r="Q20" s="741" t="s">
        <v>817</v>
      </c>
      <c r="R20" s="742"/>
      <c r="S20" s="741" t="s">
        <v>863</v>
      </c>
      <c r="T20" s="742"/>
      <c r="U20" s="741"/>
      <c r="V20" s="745"/>
      <c r="W20" s="745" t="s">
        <v>864</v>
      </c>
      <c r="X20" s="745"/>
      <c r="Y20" s="746"/>
      <c r="Z20" s="741"/>
      <c r="AA20" s="747"/>
      <c r="AB20" s="741"/>
      <c r="AC20" s="742"/>
      <c r="AD20" s="742"/>
    </row>
    <row r="21" spans="1:30" s="224" customFormat="1" ht="13.5" customHeight="1">
      <c r="A21" s="225">
        <v>13</v>
      </c>
      <c r="B21" s="217"/>
      <c r="C21" s="219" t="s">
        <v>1312</v>
      </c>
      <c r="D21" s="241"/>
      <c r="E21" s="241"/>
      <c r="F21" s="241"/>
      <c r="G21" s="241"/>
      <c r="H21" s="741" t="s">
        <v>2486</v>
      </c>
      <c r="I21" s="740" t="s">
        <v>1314</v>
      </c>
      <c r="J21" s="740"/>
      <c r="K21" s="740" t="s">
        <v>1315</v>
      </c>
      <c r="L21" s="741"/>
      <c r="M21" s="741"/>
      <c r="N21" s="741"/>
      <c r="O21" s="741"/>
      <c r="P21" s="744"/>
      <c r="Q21" s="741" t="s">
        <v>817</v>
      </c>
      <c r="R21" s="742"/>
      <c r="S21" s="741" t="s">
        <v>863</v>
      </c>
      <c r="T21" s="742"/>
      <c r="U21" s="741"/>
      <c r="V21" s="745"/>
      <c r="W21" s="745" t="s">
        <v>864</v>
      </c>
      <c r="X21" s="745"/>
      <c r="Y21" s="746"/>
      <c r="Z21" s="741"/>
      <c r="AA21" s="747"/>
      <c r="AB21" s="741"/>
      <c r="AC21" s="742"/>
      <c r="AD21" s="742"/>
    </row>
    <row r="22" spans="1:30" s="224" customFormat="1" ht="13.5" customHeight="1">
      <c r="A22" s="225">
        <v>14</v>
      </c>
      <c r="B22" s="217"/>
      <c r="C22" s="219" t="s">
        <v>1479</v>
      </c>
      <c r="D22" s="241"/>
      <c r="E22" s="241"/>
      <c r="F22" s="241"/>
      <c r="G22" s="241"/>
      <c r="H22" s="741" t="s">
        <v>1480</v>
      </c>
      <c r="I22" s="741"/>
      <c r="J22" s="741"/>
      <c r="K22" s="740" t="s">
        <v>1481</v>
      </c>
      <c r="L22" s="741"/>
      <c r="M22" s="741"/>
      <c r="N22" s="741"/>
      <c r="O22" s="741"/>
      <c r="P22" s="744"/>
      <c r="Q22" s="741" t="s">
        <v>817</v>
      </c>
      <c r="R22" s="742"/>
      <c r="S22" s="741" t="s">
        <v>1482</v>
      </c>
      <c r="T22" s="742"/>
      <c r="U22" s="741"/>
      <c r="V22" s="745"/>
      <c r="W22" s="745" t="s">
        <v>864</v>
      </c>
      <c r="X22" s="745"/>
      <c r="Y22" s="746"/>
      <c r="Z22" s="741"/>
      <c r="AA22" s="747"/>
      <c r="AB22" s="741"/>
      <c r="AC22" s="742"/>
      <c r="AD22" s="742"/>
    </row>
    <row r="23" spans="1:30" s="224" customFormat="1" ht="13.5" customHeight="1">
      <c r="A23" s="225">
        <v>15</v>
      </c>
      <c r="B23" s="217"/>
      <c r="C23" s="219" t="s">
        <v>2487</v>
      </c>
      <c r="D23" s="241"/>
      <c r="E23" s="241"/>
      <c r="F23" s="241"/>
      <c r="G23" s="241"/>
      <c r="H23" s="741" t="s">
        <v>2488</v>
      </c>
      <c r="I23" s="740">
        <v>69</v>
      </c>
      <c r="J23" s="740"/>
      <c r="K23" s="740" t="s">
        <v>1504</v>
      </c>
      <c r="L23" s="741"/>
      <c r="M23" s="741"/>
      <c r="N23" s="741"/>
      <c r="O23" s="741"/>
      <c r="P23" s="744"/>
      <c r="Q23" s="741" t="s">
        <v>817</v>
      </c>
      <c r="R23" s="742"/>
      <c r="S23" s="748" t="s">
        <v>863</v>
      </c>
      <c r="T23" s="742"/>
      <c r="U23" s="741"/>
      <c r="V23" s="745"/>
      <c r="W23" s="745" t="s">
        <v>864</v>
      </c>
      <c r="X23" s="745"/>
      <c r="Y23" s="746"/>
      <c r="Z23" s="741"/>
      <c r="AA23" s="747"/>
      <c r="AB23" s="741"/>
      <c r="AC23" s="742"/>
      <c r="AD23" s="742"/>
    </row>
    <row r="24" spans="1:30" s="224" customFormat="1" ht="13.5" customHeight="1">
      <c r="A24" s="225">
        <v>16</v>
      </c>
      <c r="B24" s="217"/>
      <c r="C24" s="219" t="s">
        <v>2377</v>
      </c>
      <c r="D24" s="241"/>
      <c r="E24" s="241"/>
      <c r="F24" s="241"/>
      <c r="G24" s="241"/>
      <c r="H24" s="741"/>
      <c r="I24" s="740" t="s">
        <v>698</v>
      </c>
      <c r="J24" s="741"/>
      <c r="K24" s="740" t="s">
        <v>1485</v>
      </c>
      <c r="L24" s="741"/>
      <c r="M24" s="741"/>
      <c r="N24" s="741"/>
      <c r="O24" s="741"/>
      <c r="P24" s="744"/>
      <c r="Q24" s="741" t="s">
        <v>817</v>
      </c>
      <c r="R24" s="742"/>
      <c r="S24" s="748" t="s">
        <v>863</v>
      </c>
      <c r="T24" s="742"/>
      <c r="U24" s="741"/>
      <c r="V24" s="745"/>
      <c r="W24" s="745" t="s">
        <v>864</v>
      </c>
      <c r="X24" s="745"/>
      <c r="Y24" s="746"/>
      <c r="Z24" s="741"/>
      <c r="AA24" s="747"/>
      <c r="AB24" s="741"/>
      <c r="AC24" s="742"/>
      <c r="AD24" s="742"/>
    </row>
    <row r="25" spans="1:30" s="224" customFormat="1" ht="13.5" customHeight="1">
      <c r="A25" s="225">
        <v>17</v>
      </c>
      <c r="B25" s="217"/>
      <c r="C25" s="219" t="s">
        <v>2489</v>
      </c>
      <c r="D25" s="241"/>
      <c r="E25" s="241"/>
      <c r="F25" s="241"/>
      <c r="G25" s="241"/>
      <c r="H25" s="741" t="s">
        <v>2490</v>
      </c>
      <c r="I25" s="740" t="s">
        <v>1282</v>
      </c>
      <c r="J25" s="741"/>
      <c r="K25" s="740" t="s">
        <v>2491</v>
      </c>
      <c r="L25" s="741"/>
      <c r="M25" s="741"/>
      <c r="N25" s="741"/>
      <c r="O25" s="741"/>
      <c r="P25" s="744"/>
      <c r="Q25" s="741" t="s">
        <v>817</v>
      </c>
      <c r="R25" s="742"/>
      <c r="S25" s="748" t="s">
        <v>863</v>
      </c>
      <c r="T25" s="742"/>
      <c r="U25" s="741"/>
      <c r="V25" s="745" t="s">
        <v>864</v>
      </c>
      <c r="W25" s="745"/>
      <c r="X25" s="745"/>
      <c r="Y25" s="746"/>
      <c r="Z25" s="741"/>
      <c r="AA25" s="747"/>
      <c r="AB25" s="741"/>
      <c r="AC25" s="742"/>
      <c r="AD25" s="742"/>
    </row>
    <row r="26" spans="1:30" s="224" customFormat="1" ht="13.5" customHeight="1">
      <c r="A26" s="225">
        <v>18</v>
      </c>
      <c r="B26" s="216"/>
      <c r="C26" s="240" t="s">
        <v>2383</v>
      </c>
      <c r="D26" s="517"/>
      <c r="E26" s="517"/>
      <c r="F26" s="517"/>
      <c r="G26" s="517"/>
      <c r="H26" s="778"/>
      <c r="I26" s="779"/>
      <c r="J26" s="778"/>
      <c r="K26" s="740" t="s">
        <v>2384</v>
      </c>
      <c r="L26" s="741"/>
      <c r="M26" s="741"/>
      <c r="N26" s="741"/>
      <c r="O26" s="741"/>
      <c r="P26" s="744"/>
      <c r="Q26" s="741" t="s">
        <v>817</v>
      </c>
      <c r="R26" s="742" t="s">
        <v>864</v>
      </c>
      <c r="S26" s="378" t="s">
        <v>2384</v>
      </c>
      <c r="T26" s="742"/>
      <c r="U26" s="741"/>
      <c r="V26" s="745"/>
      <c r="W26" s="745" t="s">
        <v>864</v>
      </c>
      <c r="X26" s="745"/>
      <c r="Y26" s="746"/>
      <c r="Z26" s="741"/>
      <c r="AA26" s="747"/>
      <c r="AB26" s="741"/>
      <c r="AC26" s="742"/>
      <c r="AD26" s="742"/>
    </row>
    <row r="27" spans="1:30" s="224" customFormat="1" ht="13.5" customHeight="1">
      <c r="A27" s="225">
        <v>19</v>
      </c>
      <c r="B27" s="216"/>
      <c r="C27" s="743"/>
      <c r="D27" s="241" t="s">
        <v>2385</v>
      </c>
      <c r="E27" s="241"/>
      <c r="F27" s="241"/>
      <c r="G27" s="241"/>
      <c r="H27" s="741" t="s">
        <v>2386</v>
      </c>
      <c r="I27" s="740">
        <v>92300</v>
      </c>
      <c r="J27" s="741"/>
      <c r="K27" s="740" t="s">
        <v>1107</v>
      </c>
      <c r="L27" s="741"/>
      <c r="M27" s="741"/>
      <c r="N27" s="741"/>
      <c r="O27" s="741"/>
      <c r="P27" s="744"/>
      <c r="Q27" s="741" t="s">
        <v>820</v>
      </c>
      <c r="R27" s="742"/>
      <c r="S27" s="741" t="s">
        <v>863</v>
      </c>
      <c r="T27" s="742"/>
      <c r="U27" s="741"/>
      <c r="V27" s="745"/>
      <c r="W27" s="745" t="s">
        <v>864</v>
      </c>
      <c r="X27" s="745"/>
      <c r="Y27" s="746"/>
      <c r="Z27" s="741"/>
      <c r="AA27" s="747"/>
      <c r="AB27" s="741"/>
      <c r="AC27" s="742"/>
      <c r="AD27" s="742"/>
    </row>
    <row r="28" spans="1:30" s="224" customFormat="1" ht="13.5" customHeight="1">
      <c r="A28" s="225">
        <v>20</v>
      </c>
      <c r="B28" s="216"/>
      <c r="C28" s="743"/>
      <c r="D28" s="241" t="s">
        <v>388</v>
      </c>
      <c r="E28" s="241"/>
      <c r="F28" s="241"/>
      <c r="G28" s="241"/>
      <c r="H28" s="741" t="s">
        <v>1108</v>
      </c>
      <c r="I28" s="740" t="s">
        <v>2388</v>
      </c>
      <c r="J28" s="741"/>
      <c r="K28" s="740" t="s">
        <v>2387</v>
      </c>
      <c r="L28" s="741"/>
      <c r="M28" s="741"/>
      <c r="N28" s="741"/>
      <c r="O28" s="741"/>
      <c r="P28" s="744"/>
      <c r="Q28" s="741" t="s">
        <v>820</v>
      </c>
      <c r="R28" s="742"/>
      <c r="S28" s="741" t="s">
        <v>863</v>
      </c>
      <c r="T28" s="742"/>
      <c r="U28" s="741"/>
      <c r="V28" s="745"/>
      <c r="W28" s="745" t="s">
        <v>864</v>
      </c>
      <c r="X28" s="745"/>
      <c r="Y28" s="746"/>
      <c r="Z28" s="741"/>
      <c r="AA28" s="747"/>
      <c r="AB28" s="741"/>
      <c r="AC28" s="742"/>
      <c r="AD28" s="742"/>
    </row>
    <row r="29" spans="1:30" ht="15" customHeight="1">
      <c r="A29" s="225">
        <v>21</v>
      </c>
      <c r="B29" s="242" t="s">
        <v>2391</v>
      </c>
      <c r="C29" s="517"/>
      <c r="D29" s="517"/>
      <c r="E29" s="517"/>
      <c r="F29" s="517"/>
      <c r="G29" s="517"/>
      <c r="H29" s="778"/>
      <c r="I29" s="779"/>
      <c r="J29" s="779"/>
      <c r="K29" s="740" t="s">
        <v>1054</v>
      </c>
      <c r="L29" s="741"/>
      <c r="M29" s="741"/>
      <c r="N29" s="741"/>
      <c r="O29" s="741"/>
      <c r="P29" s="744"/>
      <c r="Q29" s="741" t="s">
        <v>820</v>
      </c>
      <c r="R29" s="742" t="s">
        <v>864</v>
      </c>
      <c r="S29" s="243" t="s">
        <v>1054</v>
      </c>
      <c r="T29" s="742"/>
      <c r="U29" s="741"/>
      <c r="V29" s="745"/>
      <c r="W29" s="745" t="s">
        <v>864</v>
      </c>
      <c r="X29" s="745"/>
      <c r="Y29" s="746"/>
      <c r="Z29" s="741"/>
      <c r="AA29" s="747"/>
      <c r="AB29" s="741"/>
      <c r="AC29" s="742"/>
      <c r="AD29" s="742"/>
    </row>
    <row r="30" spans="1:30" ht="15" customHeight="1">
      <c r="A30" s="225">
        <v>22</v>
      </c>
      <c r="B30" s="217"/>
      <c r="C30" s="216" t="s">
        <v>1081</v>
      </c>
      <c r="D30" s="517"/>
      <c r="E30" s="517"/>
      <c r="F30" s="517"/>
      <c r="G30" s="517"/>
      <c r="H30" s="778"/>
      <c r="I30" s="779"/>
      <c r="J30" s="778"/>
      <c r="K30" s="740" t="s">
        <v>1082</v>
      </c>
      <c r="L30" s="741"/>
      <c r="M30" s="741"/>
      <c r="N30" s="741"/>
      <c r="O30" s="741"/>
      <c r="P30" s="744"/>
      <c r="Q30" s="741" t="s">
        <v>817</v>
      </c>
      <c r="R30" s="742" t="s">
        <v>864</v>
      </c>
      <c r="S30" s="243" t="s">
        <v>1082</v>
      </c>
      <c r="T30" s="742"/>
      <c r="U30" s="741"/>
      <c r="V30" s="745"/>
      <c r="W30" s="745" t="s">
        <v>864</v>
      </c>
      <c r="X30" s="745"/>
      <c r="Y30" s="746"/>
      <c r="Z30" s="741"/>
      <c r="AA30" s="747"/>
      <c r="AB30" s="741"/>
      <c r="AC30" s="742"/>
      <c r="AD30" s="742"/>
    </row>
    <row r="31" spans="1:30" ht="15" customHeight="1">
      <c r="A31" s="225">
        <v>23</v>
      </c>
      <c r="B31" s="241"/>
      <c r="C31" s="217"/>
      <c r="D31" s="743" t="s">
        <v>1083</v>
      </c>
      <c r="E31" s="253"/>
      <c r="F31" s="241"/>
      <c r="G31" s="741"/>
      <c r="H31" s="741" t="s">
        <v>1084</v>
      </c>
      <c r="I31" s="740" t="s">
        <v>1085</v>
      </c>
      <c r="J31" s="741" t="s">
        <v>1086</v>
      </c>
      <c r="K31" s="740" t="s">
        <v>1087</v>
      </c>
      <c r="L31" s="741"/>
      <c r="M31" s="741"/>
      <c r="N31" s="741"/>
      <c r="O31" s="741"/>
      <c r="P31" s="744"/>
      <c r="Q31" s="741" t="s">
        <v>820</v>
      </c>
      <c r="R31" s="742"/>
      <c r="S31" s="741" t="s">
        <v>863</v>
      </c>
      <c r="T31" s="742"/>
      <c r="U31" s="741" t="s">
        <v>1088</v>
      </c>
      <c r="V31" s="745"/>
      <c r="W31" s="745" t="s">
        <v>864</v>
      </c>
      <c r="X31" s="745"/>
      <c r="Y31" s="746"/>
      <c r="Z31" s="741"/>
      <c r="AA31" s="747"/>
      <c r="AB31" s="741"/>
      <c r="AC31" s="742"/>
      <c r="AD31" s="742"/>
    </row>
    <row r="32" spans="1:30" ht="15" customHeight="1">
      <c r="A32" s="225">
        <v>24</v>
      </c>
      <c r="B32" s="241"/>
      <c r="C32" s="222"/>
      <c r="D32" s="743" t="s">
        <v>1089</v>
      </c>
      <c r="E32" s="221"/>
      <c r="F32" s="241"/>
      <c r="G32" s="741"/>
      <c r="H32" s="741" t="s">
        <v>1090</v>
      </c>
      <c r="I32" s="740" t="s">
        <v>1091</v>
      </c>
      <c r="J32" s="741"/>
      <c r="K32" s="740" t="s">
        <v>1092</v>
      </c>
      <c r="L32" s="741" t="s">
        <v>1093</v>
      </c>
      <c r="M32" s="741" t="s">
        <v>254</v>
      </c>
      <c r="N32" s="741"/>
      <c r="O32" s="741"/>
      <c r="P32" s="744"/>
      <c r="Q32" s="741" t="s">
        <v>817</v>
      </c>
      <c r="R32" s="742"/>
      <c r="S32" s="741" t="s">
        <v>863</v>
      </c>
      <c r="T32" s="742"/>
      <c r="U32" s="741"/>
      <c r="V32" s="745"/>
      <c r="W32" s="745" t="s">
        <v>864</v>
      </c>
      <c r="X32" s="745"/>
      <c r="Y32" s="746"/>
      <c r="Z32" s="741"/>
      <c r="AA32" s="747"/>
      <c r="AB32" s="741"/>
      <c r="AC32" s="742"/>
      <c r="AD32" s="742"/>
    </row>
    <row r="33" spans="1:30" ht="15" customHeight="1">
      <c r="A33" s="225">
        <v>25</v>
      </c>
      <c r="B33" s="217"/>
      <c r="C33" s="222"/>
      <c r="D33" s="240" t="s">
        <v>1094</v>
      </c>
      <c r="E33" s="519"/>
      <c r="F33" s="517"/>
      <c r="G33" s="517"/>
      <c r="H33" s="778"/>
      <c r="I33" s="779"/>
      <c r="J33" s="778"/>
      <c r="K33" s="740" t="s">
        <v>1095</v>
      </c>
      <c r="L33" s="741" t="s">
        <v>1096</v>
      </c>
      <c r="M33" s="741" t="s">
        <v>1097</v>
      </c>
      <c r="N33" s="741"/>
      <c r="O33" s="741"/>
      <c r="P33" s="744"/>
      <c r="Q33" s="741" t="s">
        <v>817</v>
      </c>
      <c r="R33" s="742" t="s">
        <v>864</v>
      </c>
      <c r="S33" s="243" t="s">
        <v>1095</v>
      </c>
      <c r="T33" s="742"/>
      <c r="U33" s="741"/>
      <c r="V33" s="745"/>
      <c r="W33" s="745" t="s">
        <v>864</v>
      </c>
      <c r="X33" s="745"/>
      <c r="Y33" s="746"/>
      <c r="Z33" s="741"/>
      <c r="AA33" s="747"/>
      <c r="AB33" s="741"/>
      <c r="AC33" s="742"/>
      <c r="AD33" s="742"/>
    </row>
    <row r="34" spans="1:30" ht="15" customHeight="1">
      <c r="A34" s="225">
        <v>26</v>
      </c>
      <c r="B34" s="217"/>
      <c r="C34" s="222"/>
      <c r="D34" s="241"/>
      <c r="E34" s="241" t="s">
        <v>1098</v>
      </c>
      <c r="F34" s="241"/>
      <c r="G34" s="241"/>
      <c r="H34" s="741" t="s">
        <v>1099</v>
      </c>
      <c r="I34" s="740" t="s">
        <v>1100</v>
      </c>
      <c r="J34" s="741"/>
      <c r="K34" s="740" t="s">
        <v>1087</v>
      </c>
      <c r="L34" s="741"/>
      <c r="M34" s="741"/>
      <c r="N34" s="741"/>
      <c r="O34" s="741"/>
      <c r="P34" s="744"/>
      <c r="Q34" s="741" t="s">
        <v>820</v>
      </c>
      <c r="R34" s="742"/>
      <c r="S34" s="741" t="s">
        <v>863</v>
      </c>
      <c r="T34" s="742"/>
      <c r="U34" s="741" t="s">
        <v>1101</v>
      </c>
      <c r="V34" s="745"/>
      <c r="W34" s="745" t="s">
        <v>864</v>
      </c>
      <c r="X34" s="745"/>
      <c r="Y34" s="746"/>
      <c r="Z34" s="741"/>
      <c r="AA34" s="747"/>
      <c r="AB34" s="741"/>
      <c r="AC34" s="742"/>
      <c r="AD34" s="742"/>
    </row>
    <row r="35" spans="1:30" ht="15" customHeight="1">
      <c r="A35" s="225">
        <v>27</v>
      </c>
      <c r="B35" s="217"/>
      <c r="C35" s="217"/>
      <c r="D35" s="241"/>
      <c r="E35" s="241" t="s">
        <v>1102</v>
      </c>
      <c r="F35" s="241"/>
      <c r="G35" s="241"/>
      <c r="H35" s="741"/>
      <c r="I35" s="740" t="s">
        <v>1103</v>
      </c>
      <c r="J35" s="741"/>
      <c r="K35" s="740" t="s">
        <v>970</v>
      </c>
      <c r="L35" s="741"/>
      <c r="M35" s="741"/>
      <c r="N35" s="741"/>
      <c r="O35" s="741"/>
      <c r="P35" s="744"/>
      <c r="Q35" s="741" t="s">
        <v>817</v>
      </c>
      <c r="R35" s="742"/>
      <c r="S35" s="741" t="s">
        <v>863</v>
      </c>
      <c r="T35" s="742"/>
      <c r="U35" s="741"/>
      <c r="V35" s="745"/>
      <c r="W35" s="745" t="s">
        <v>864</v>
      </c>
      <c r="X35" s="745"/>
      <c r="Y35" s="746"/>
      <c r="Z35" s="741"/>
      <c r="AA35" s="747"/>
      <c r="AB35" s="741"/>
      <c r="AC35" s="742"/>
      <c r="AD35" s="742"/>
    </row>
    <row r="36" spans="1:30" ht="15" customHeight="1">
      <c r="A36" s="225">
        <v>28</v>
      </c>
      <c r="B36" s="217"/>
      <c r="C36" s="217"/>
      <c r="D36" s="241"/>
      <c r="E36" s="241" t="s">
        <v>1104</v>
      </c>
      <c r="F36" s="241"/>
      <c r="G36" s="241"/>
      <c r="H36" s="741"/>
      <c r="I36" s="740" t="s">
        <v>1105</v>
      </c>
      <c r="J36" s="741"/>
      <c r="K36" s="740" t="s">
        <v>871</v>
      </c>
      <c r="L36" s="741"/>
      <c r="M36" s="741"/>
      <c r="N36" s="741"/>
      <c r="O36" s="741"/>
      <c r="P36" s="744"/>
      <c r="Q36" s="741" t="s">
        <v>817</v>
      </c>
      <c r="R36" s="742"/>
      <c r="S36" s="741" t="s">
        <v>863</v>
      </c>
      <c r="T36" s="742"/>
      <c r="U36" s="741"/>
      <c r="V36" s="745"/>
      <c r="W36" s="745" t="s">
        <v>864</v>
      </c>
      <c r="X36" s="745"/>
      <c r="Y36" s="746"/>
      <c r="Z36" s="741"/>
      <c r="AA36" s="747"/>
      <c r="AB36" s="741"/>
      <c r="AC36" s="742"/>
      <c r="AD36" s="742"/>
    </row>
    <row r="37" spans="1:30" ht="15" customHeight="1">
      <c r="A37" s="225">
        <v>29</v>
      </c>
      <c r="B37" s="217"/>
      <c r="C37" s="216" t="s">
        <v>1106</v>
      </c>
      <c r="D37" s="519"/>
      <c r="E37" s="519"/>
      <c r="F37" s="517"/>
      <c r="G37" s="517"/>
      <c r="H37" s="778"/>
      <c r="I37" s="779"/>
      <c r="J37" s="778"/>
      <c r="K37" s="740" t="s">
        <v>1107</v>
      </c>
      <c r="L37" s="741"/>
      <c r="M37" s="741"/>
      <c r="N37" s="741"/>
      <c r="O37" s="741"/>
      <c r="P37" s="744"/>
      <c r="Q37" s="741" t="s">
        <v>817</v>
      </c>
      <c r="R37" s="742" t="s">
        <v>864</v>
      </c>
      <c r="S37" s="243" t="s">
        <v>1107</v>
      </c>
      <c r="T37" s="742"/>
      <c r="U37" s="741"/>
      <c r="V37" s="745"/>
      <c r="W37" s="745" t="s">
        <v>864</v>
      </c>
      <c r="X37" s="745"/>
      <c r="Y37" s="746"/>
      <c r="Z37" s="741"/>
      <c r="AA37" s="747"/>
      <c r="AB37" s="741"/>
      <c r="AC37" s="742"/>
      <c r="AD37" s="742"/>
    </row>
    <row r="38" spans="1:30" ht="15" customHeight="1">
      <c r="A38" s="225">
        <v>30</v>
      </c>
      <c r="B38" s="217"/>
      <c r="C38" s="217"/>
      <c r="D38" s="241" t="s">
        <v>388</v>
      </c>
      <c r="E38" s="217"/>
      <c r="F38" s="241"/>
      <c r="G38" s="241"/>
      <c r="H38" s="741" t="s">
        <v>1108</v>
      </c>
      <c r="I38" s="740" t="s">
        <v>1109</v>
      </c>
      <c r="J38" s="741" t="s">
        <v>1107</v>
      </c>
      <c r="K38" s="740" t="s">
        <v>871</v>
      </c>
      <c r="L38" s="741" t="s">
        <v>1110</v>
      </c>
      <c r="M38" s="741" t="s">
        <v>388</v>
      </c>
      <c r="N38" s="741"/>
      <c r="O38" s="741"/>
      <c r="P38" s="252"/>
      <c r="Q38" s="741" t="s">
        <v>817</v>
      </c>
      <c r="R38" s="742"/>
      <c r="S38" s="741" t="s">
        <v>863</v>
      </c>
      <c r="T38" s="742"/>
      <c r="U38" s="741"/>
      <c r="V38" s="745"/>
      <c r="W38" s="745" t="s">
        <v>864</v>
      </c>
      <c r="X38" s="745"/>
      <c r="Y38" s="746"/>
      <c r="Z38" s="741"/>
      <c r="AA38" s="747"/>
      <c r="AB38" s="741"/>
      <c r="AC38" s="742"/>
      <c r="AD38" s="742"/>
    </row>
    <row r="39" spans="1:30" ht="15" customHeight="1">
      <c r="A39" s="225">
        <v>31</v>
      </c>
      <c r="B39" s="217"/>
      <c r="C39" s="217"/>
      <c r="D39" s="241" t="s">
        <v>392</v>
      </c>
      <c r="E39" s="217"/>
      <c r="F39" s="241"/>
      <c r="G39" s="241"/>
      <c r="H39" s="741" t="s">
        <v>1112</v>
      </c>
      <c r="I39" s="740">
        <v>59350</v>
      </c>
      <c r="J39" s="741" t="s">
        <v>1113</v>
      </c>
      <c r="K39" s="740" t="s">
        <v>1114</v>
      </c>
      <c r="L39" s="741" t="s">
        <v>1115</v>
      </c>
      <c r="M39" s="741" t="s">
        <v>392</v>
      </c>
      <c r="N39" s="741"/>
      <c r="O39" s="741"/>
      <c r="P39" s="252"/>
      <c r="Q39" s="741" t="s">
        <v>817</v>
      </c>
      <c r="R39" s="742"/>
      <c r="S39" s="741" t="s">
        <v>863</v>
      </c>
      <c r="T39" s="742"/>
      <c r="U39" s="741" t="s">
        <v>1116</v>
      </c>
      <c r="V39" s="745"/>
      <c r="W39" s="745" t="s">
        <v>864</v>
      </c>
      <c r="X39" s="745"/>
      <c r="Y39" s="746"/>
      <c r="Z39" s="741"/>
      <c r="AA39" s="747"/>
      <c r="AB39" s="741"/>
      <c r="AC39" s="742"/>
      <c r="AD39" s="742"/>
    </row>
    <row r="40" spans="1:30" ht="15" customHeight="1">
      <c r="A40" s="225">
        <v>32</v>
      </c>
      <c r="B40" s="217"/>
      <c r="C40" s="217"/>
      <c r="D40" s="241" t="s">
        <v>1117</v>
      </c>
      <c r="E40" s="241"/>
      <c r="F40" s="241"/>
      <c r="G40" s="241"/>
      <c r="H40" s="263" t="s">
        <v>1118</v>
      </c>
      <c r="I40" s="740" t="s">
        <v>1119</v>
      </c>
      <c r="J40" s="741"/>
      <c r="K40" s="740" t="s">
        <v>1120</v>
      </c>
      <c r="L40" s="741"/>
      <c r="M40" s="741"/>
      <c r="N40" s="741"/>
      <c r="O40" s="741"/>
      <c r="P40" s="744"/>
      <c r="Q40" s="741" t="s">
        <v>817</v>
      </c>
      <c r="R40" s="742"/>
      <c r="S40" s="741" t="s">
        <v>863</v>
      </c>
      <c r="T40" s="281"/>
      <c r="U40" s="741"/>
      <c r="V40" s="741"/>
      <c r="W40" s="745" t="s">
        <v>864</v>
      </c>
      <c r="X40" s="741"/>
      <c r="Y40" s="746"/>
      <c r="Z40" s="741"/>
      <c r="AA40" s="747"/>
      <c r="AB40" s="741"/>
      <c r="AC40" s="742"/>
      <c r="AD40" s="742"/>
    </row>
    <row r="41" spans="1:30" ht="15" customHeight="1">
      <c r="A41" s="225">
        <v>33</v>
      </c>
      <c r="B41" s="216" t="s">
        <v>2492</v>
      </c>
      <c r="C41" s="518"/>
      <c r="D41" s="517"/>
      <c r="E41" s="517"/>
      <c r="F41" s="517"/>
      <c r="G41" s="517"/>
      <c r="H41" s="778"/>
      <c r="I41" s="779"/>
      <c r="J41" s="778"/>
      <c r="K41" s="740" t="s">
        <v>2493</v>
      </c>
      <c r="L41" s="741"/>
      <c r="M41" s="741"/>
      <c r="N41" s="741"/>
      <c r="O41" s="741"/>
      <c r="P41" s="744"/>
      <c r="Q41" s="741" t="s">
        <v>820</v>
      </c>
      <c r="R41" s="742" t="s">
        <v>864</v>
      </c>
      <c r="S41" s="378" t="s">
        <v>2493</v>
      </c>
      <c r="T41" s="742"/>
      <c r="U41" s="741"/>
      <c r="V41" s="745" t="s">
        <v>2494</v>
      </c>
      <c r="W41" s="745" t="s">
        <v>864</v>
      </c>
      <c r="X41" s="745"/>
      <c r="Y41" s="746"/>
      <c r="Z41" s="741"/>
      <c r="AA41" s="747"/>
      <c r="AB41" s="741"/>
      <c r="AC41" s="742"/>
      <c r="AD41" s="742"/>
    </row>
    <row r="42" spans="1:30" ht="15" customHeight="1">
      <c r="A42" s="225">
        <v>34</v>
      </c>
      <c r="B42" s="217"/>
      <c r="C42" s="262" t="s">
        <v>2495</v>
      </c>
      <c r="D42" s="518"/>
      <c r="E42" s="517"/>
      <c r="F42" s="517"/>
      <c r="G42" s="517"/>
      <c r="H42" s="778"/>
      <c r="I42" s="779"/>
      <c r="J42" s="778"/>
      <c r="K42" s="740" t="s">
        <v>2496</v>
      </c>
      <c r="L42" s="741"/>
      <c r="M42" s="741"/>
      <c r="N42" s="741"/>
      <c r="O42" s="741"/>
      <c r="P42" s="744"/>
      <c r="Q42" s="741" t="s">
        <v>817</v>
      </c>
      <c r="R42" s="742" t="s">
        <v>864</v>
      </c>
      <c r="S42" s="378" t="s">
        <v>2497</v>
      </c>
      <c r="T42" s="742"/>
      <c r="U42" s="741"/>
      <c r="V42" s="745" t="s">
        <v>2494</v>
      </c>
      <c r="W42" s="745" t="s">
        <v>864</v>
      </c>
      <c r="X42" s="745"/>
      <c r="Y42" s="746"/>
      <c r="Z42" s="741"/>
      <c r="AA42" s="747"/>
      <c r="AB42" s="741"/>
      <c r="AC42" s="742"/>
      <c r="AD42" s="742"/>
    </row>
    <row r="43" spans="1:30" ht="15" customHeight="1">
      <c r="A43" s="225">
        <v>35</v>
      </c>
      <c r="B43" s="217"/>
      <c r="C43" s="219"/>
      <c r="D43" s="219" t="s">
        <v>1534</v>
      </c>
      <c r="E43" s="241"/>
      <c r="F43" s="241"/>
      <c r="G43" s="241"/>
      <c r="H43" s="741" t="s">
        <v>2498</v>
      </c>
      <c r="I43" s="740"/>
      <c r="J43" s="741"/>
      <c r="K43" s="740" t="s">
        <v>1536</v>
      </c>
      <c r="L43" s="741"/>
      <c r="M43" s="741"/>
      <c r="N43" s="741"/>
      <c r="O43" s="741"/>
      <c r="P43" s="744"/>
      <c r="Q43" s="741" t="s">
        <v>817</v>
      </c>
      <c r="R43" s="742"/>
      <c r="S43" s="741" t="s">
        <v>863</v>
      </c>
      <c r="T43" s="742"/>
      <c r="U43" s="741"/>
      <c r="V43" s="745" t="s">
        <v>2494</v>
      </c>
      <c r="W43" s="745" t="s">
        <v>864</v>
      </c>
      <c r="X43" s="745"/>
      <c r="Y43" s="746"/>
      <c r="Z43" s="741"/>
      <c r="AA43" s="747"/>
      <c r="AB43" s="741"/>
      <c r="AC43" s="742"/>
      <c r="AD43" s="742"/>
    </row>
    <row r="44" spans="1:30" ht="15" customHeight="1">
      <c r="A44" s="225">
        <v>36</v>
      </c>
      <c r="B44" s="217"/>
      <c r="C44" s="219"/>
      <c r="D44" s="219" t="s">
        <v>1537</v>
      </c>
      <c r="E44" s="241"/>
      <c r="F44" s="241"/>
      <c r="G44" s="241"/>
      <c r="H44" s="741" t="s">
        <v>1538</v>
      </c>
      <c r="I44" s="740"/>
      <c r="J44" s="741"/>
      <c r="K44" s="740" t="s">
        <v>1539</v>
      </c>
      <c r="L44" s="741"/>
      <c r="M44" s="741"/>
      <c r="N44" s="741"/>
      <c r="O44" s="741"/>
      <c r="P44" s="744"/>
      <c r="Q44" s="741" t="s">
        <v>817</v>
      </c>
      <c r="R44" s="742"/>
      <c r="S44" s="741" t="s">
        <v>863</v>
      </c>
      <c r="T44" s="742"/>
      <c r="U44" s="741"/>
      <c r="V44" s="745" t="s">
        <v>2494</v>
      </c>
      <c r="W44" s="745" t="s">
        <v>864</v>
      </c>
      <c r="X44" s="745"/>
      <c r="Y44" s="746"/>
      <c r="Z44" s="741"/>
      <c r="AA44" s="747"/>
      <c r="AB44" s="741"/>
      <c r="AC44" s="742"/>
      <c r="AD44" s="742"/>
    </row>
    <row r="45" spans="1:30" ht="15" customHeight="1">
      <c r="A45" s="225">
        <v>37</v>
      </c>
      <c r="B45" s="217"/>
      <c r="C45" s="219"/>
      <c r="D45" s="219" t="s">
        <v>1540</v>
      </c>
      <c r="E45" s="241"/>
      <c r="F45" s="241"/>
      <c r="G45" s="241"/>
      <c r="H45" s="741" t="s">
        <v>1541</v>
      </c>
      <c r="I45" s="740"/>
      <c r="J45" s="741"/>
      <c r="K45" s="740" t="s">
        <v>1542</v>
      </c>
      <c r="L45" s="741"/>
      <c r="M45" s="741"/>
      <c r="N45" s="741"/>
      <c r="O45" s="741"/>
      <c r="P45" s="744"/>
      <c r="Q45" s="741" t="s">
        <v>817</v>
      </c>
      <c r="R45" s="742"/>
      <c r="S45" s="741" t="s">
        <v>863</v>
      </c>
      <c r="T45" s="742"/>
      <c r="U45" s="741"/>
      <c r="V45" s="745" t="s">
        <v>2494</v>
      </c>
      <c r="W45" s="745" t="s">
        <v>864</v>
      </c>
      <c r="X45" s="745"/>
      <c r="Y45" s="746"/>
      <c r="Z45" s="741"/>
      <c r="AA45" s="747"/>
      <c r="AB45" s="741"/>
      <c r="AC45" s="742"/>
      <c r="AD45" s="742"/>
    </row>
    <row r="46" spans="1:30" ht="15" customHeight="1">
      <c r="A46" s="225">
        <v>38</v>
      </c>
      <c r="B46" s="217"/>
      <c r="C46" s="219"/>
      <c r="D46" s="241" t="s">
        <v>2499</v>
      </c>
      <c r="E46" s="241"/>
      <c r="F46" s="241"/>
      <c r="G46" s="241"/>
      <c r="H46" s="741" t="s">
        <v>2500</v>
      </c>
      <c r="I46" s="740"/>
      <c r="J46" s="741"/>
      <c r="K46" s="740" t="s">
        <v>2501</v>
      </c>
      <c r="L46" s="741"/>
      <c r="M46" s="741"/>
      <c r="N46" s="741"/>
      <c r="O46" s="741"/>
      <c r="P46" s="744"/>
      <c r="Q46" s="741" t="s">
        <v>817</v>
      </c>
      <c r="R46" s="742"/>
      <c r="S46" s="741" t="s">
        <v>863</v>
      </c>
      <c r="T46" s="742"/>
      <c r="U46" s="741"/>
      <c r="V46" s="745" t="s">
        <v>2494</v>
      </c>
      <c r="W46" s="745" t="s">
        <v>864</v>
      </c>
      <c r="X46" s="745"/>
      <c r="Y46" s="746"/>
      <c r="Z46" s="741"/>
      <c r="AA46" s="747"/>
      <c r="AB46" s="741"/>
      <c r="AC46" s="742"/>
      <c r="AD46" s="742"/>
    </row>
    <row r="47" spans="1:30" ht="15" customHeight="1">
      <c r="A47" s="225">
        <v>39</v>
      </c>
      <c r="B47" s="217"/>
      <c r="C47" s="262" t="s">
        <v>2502</v>
      </c>
      <c r="D47" s="517"/>
      <c r="E47" s="517"/>
      <c r="F47" s="517"/>
      <c r="G47" s="517"/>
      <c r="H47" s="778"/>
      <c r="I47" s="779"/>
      <c r="J47" s="778"/>
      <c r="K47" s="740" t="s">
        <v>2503</v>
      </c>
      <c r="L47" s="741"/>
      <c r="M47" s="741"/>
      <c r="N47" s="741"/>
      <c r="O47" s="741"/>
      <c r="P47" s="744"/>
      <c r="Q47" s="741" t="s">
        <v>817</v>
      </c>
      <c r="R47" s="742"/>
      <c r="S47" s="378" t="s">
        <v>2503</v>
      </c>
      <c r="T47" s="742"/>
      <c r="U47" s="741"/>
      <c r="V47" s="745" t="s">
        <v>864</v>
      </c>
      <c r="W47" s="745" t="s">
        <v>864</v>
      </c>
      <c r="X47" s="745"/>
      <c r="Y47" s="746"/>
      <c r="Z47" s="741"/>
      <c r="AA47" s="747"/>
      <c r="AB47" s="741"/>
      <c r="AC47" s="742"/>
      <c r="AD47" s="742"/>
    </row>
    <row r="48" spans="1:30" ht="15" customHeight="1">
      <c r="A48" s="225">
        <v>40</v>
      </c>
      <c r="B48" s="217"/>
      <c r="C48" s="219"/>
      <c r="D48" s="219" t="s">
        <v>2504</v>
      </c>
      <c r="E48" s="241"/>
      <c r="F48" s="241"/>
      <c r="G48" s="241"/>
      <c r="H48" s="741" t="s">
        <v>2505</v>
      </c>
      <c r="I48" s="740"/>
      <c r="J48" s="741"/>
      <c r="K48" s="740" t="s">
        <v>2506</v>
      </c>
      <c r="L48" s="741"/>
      <c r="M48" s="741"/>
      <c r="N48" s="741"/>
      <c r="O48" s="741"/>
      <c r="P48" s="744"/>
      <c r="Q48" s="741" t="s">
        <v>817</v>
      </c>
      <c r="R48" s="742"/>
      <c r="S48" s="741" t="s">
        <v>863</v>
      </c>
      <c r="T48" s="742"/>
      <c r="U48" s="741"/>
      <c r="V48" s="745" t="s">
        <v>864</v>
      </c>
      <c r="W48" s="745" t="s">
        <v>864</v>
      </c>
      <c r="X48" s="745"/>
      <c r="Y48" s="746"/>
      <c r="Z48" s="741"/>
      <c r="AA48" s="747"/>
      <c r="AB48" s="741"/>
      <c r="AC48" s="742"/>
      <c r="AD48" s="742"/>
    </row>
    <row r="49" spans="1:30" ht="15" customHeight="1">
      <c r="A49" s="225">
        <v>41</v>
      </c>
      <c r="B49" s="217"/>
      <c r="C49" s="219"/>
      <c r="D49" s="219" t="s">
        <v>2507</v>
      </c>
      <c r="E49" s="241"/>
      <c r="F49" s="241"/>
      <c r="G49" s="241"/>
      <c r="H49" s="741" t="s">
        <v>2508</v>
      </c>
      <c r="I49" s="740"/>
      <c r="J49" s="741"/>
      <c r="K49" s="740" t="s">
        <v>2509</v>
      </c>
      <c r="L49" s="741"/>
      <c r="M49" s="741"/>
      <c r="N49" s="741"/>
      <c r="O49" s="741"/>
      <c r="P49" s="744"/>
      <c r="Q49" s="741" t="s">
        <v>817</v>
      </c>
      <c r="R49" s="742"/>
      <c r="S49" s="741" t="s">
        <v>2357</v>
      </c>
      <c r="T49" s="742"/>
      <c r="U49" s="741"/>
      <c r="V49" s="745" t="s">
        <v>864</v>
      </c>
      <c r="W49" s="745" t="s">
        <v>864</v>
      </c>
      <c r="X49" s="745"/>
      <c r="Y49" s="746"/>
      <c r="Z49" s="741"/>
      <c r="AA49" s="747"/>
      <c r="AB49" s="741"/>
      <c r="AC49" s="742"/>
      <c r="AD49" s="742"/>
    </row>
    <row r="50" spans="1:30" ht="15" customHeight="1">
      <c r="A50" s="225">
        <v>42</v>
      </c>
      <c r="B50" s="217"/>
      <c r="C50" s="219"/>
      <c r="D50" s="219" t="s">
        <v>2510</v>
      </c>
      <c r="E50" s="241"/>
      <c r="F50" s="241"/>
      <c r="G50" s="241"/>
      <c r="H50" s="741"/>
      <c r="I50" s="740"/>
      <c r="J50" s="741"/>
      <c r="K50" s="740" t="s">
        <v>2511</v>
      </c>
      <c r="L50" s="741"/>
      <c r="M50" s="741"/>
      <c r="N50" s="741"/>
      <c r="O50" s="741"/>
      <c r="P50" s="744"/>
      <c r="Q50" s="741" t="s">
        <v>817</v>
      </c>
      <c r="R50" s="742"/>
      <c r="S50" s="741" t="s">
        <v>863</v>
      </c>
      <c r="T50" s="742"/>
      <c r="U50" s="741"/>
      <c r="V50" s="745" t="s">
        <v>864</v>
      </c>
      <c r="W50" s="745" t="s">
        <v>864</v>
      </c>
      <c r="X50" s="745"/>
      <c r="Y50" s="746"/>
      <c r="Z50" s="741"/>
      <c r="AA50" s="747"/>
      <c r="AB50" s="741"/>
      <c r="AC50" s="742"/>
      <c r="AD50" s="742"/>
    </row>
    <row r="51" spans="1:30" ht="15" customHeight="1">
      <c r="A51" s="225">
        <v>43</v>
      </c>
      <c r="B51" s="217"/>
      <c r="C51" s="219"/>
      <c r="D51" s="219" t="s">
        <v>2512</v>
      </c>
      <c r="E51" s="241"/>
      <c r="F51" s="241"/>
      <c r="G51" s="241"/>
      <c r="H51" s="741"/>
      <c r="I51" s="740"/>
      <c r="J51" s="741"/>
      <c r="K51" s="740" t="s">
        <v>2513</v>
      </c>
      <c r="L51" s="741"/>
      <c r="M51" s="741"/>
      <c r="N51" s="741"/>
      <c r="O51" s="741"/>
      <c r="P51" s="744"/>
      <c r="Q51" s="741" t="s">
        <v>817</v>
      </c>
      <c r="R51" s="742"/>
      <c r="S51" s="741" t="s">
        <v>863</v>
      </c>
      <c r="T51" s="742"/>
      <c r="U51" s="741"/>
      <c r="V51" s="745" t="s">
        <v>864</v>
      </c>
      <c r="W51" s="745" t="s">
        <v>864</v>
      </c>
      <c r="X51" s="745"/>
      <c r="Y51" s="746"/>
      <c r="Z51" s="741"/>
      <c r="AA51" s="747"/>
      <c r="AB51" s="741"/>
      <c r="AC51" s="742"/>
      <c r="AD51" s="742"/>
    </row>
    <row r="52" spans="1:30" ht="15" customHeight="1">
      <c r="A52" s="225">
        <v>44</v>
      </c>
      <c r="B52" s="217"/>
      <c r="C52" s="219"/>
      <c r="D52" s="219" t="s">
        <v>2514</v>
      </c>
      <c r="E52" s="241"/>
      <c r="F52" s="241"/>
      <c r="G52" s="241"/>
      <c r="H52" s="741" t="s">
        <v>2515</v>
      </c>
      <c r="I52" s="740"/>
      <c r="J52" s="741"/>
      <c r="K52" s="740" t="s">
        <v>2516</v>
      </c>
      <c r="L52" s="741"/>
      <c r="M52" s="741"/>
      <c r="N52" s="741"/>
      <c r="O52" s="741"/>
      <c r="P52" s="744"/>
      <c r="Q52" s="741" t="s">
        <v>817</v>
      </c>
      <c r="R52" s="742"/>
      <c r="S52" s="741" t="s">
        <v>863</v>
      </c>
      <c r="T52" s="742"/>
      <c r="U52" s="741"/>
      <c r="V52" s="745" t="s">
        <v>864</v>
      </c>
      <c r="W52" s="745" t="s">
        <v>864</v>
      </c>
      <c r="X52" s="745"/>
      <c r="Y52" s="746"/>
      <c r="Z52" s="741"/>
      <c r="AA52" s="747"/>
      <c r="AB52" s="741"/>
      <c r="AC52" s="742"/>
      <c r="AD52" s="742"/>
    </row>
    <row r="53" spans="1:30" ht="15" customHeight="1">
      <c r="A53" s="225">
        <v>45</v>
      </c>
      <c r="B53" s="217"/>
      <c r="C53" s="219"/>
      <c r="D53" s="219" t="s">
        <v>2517</v>
      </c>
      <c r="E53" s="241"/>
      <c r="F53" s="241"/>
      <c r="G53" s="241"/>
      <c r="H53" s="741"/>
      <c r="I53" s="740"/>
      <c r="J53" s="741"/>
      <c r="K53" s="740" t="s">
        <v>2518</v>
      </c>
      <c r="L53" s="741"/>
      <c r="M53" s="741"/>
      <c r="N53" s="741"/>
      <c r="O53" s="741"/>
      <c r="P53" s="744"/>
      <c r="Q53" s="741" t="s">
        <v>817</v>
      </c>
      <c r="R53" s="742"/>
      <c r="S53" s="741" t="s">
        <v>863</v>
      </c>
      <c r="T53" s="742"/>
      <c r="U53" s="741"/>
      <c r="V53" s="745" t="s">
        <v>864</v>
      </c>
      <c r="W53" s="745" t="s">
        <v>864</v>
      </c>
      <c r="X53" s="745"/>
      <c r="Y53" s="746"/>
      <c r="Z53" s="741"/>
      <c r="AA53" s="747"/>
      <c r="AB53" s="741"/>
      <c r="AC53" s="742"/>
      <c r="AD53" s="742"/>
    </row>
    <row r="54" spans="1:30" ht="15" customHeight="1">
      <c r="A54" s="225">
        <v>46</v>
      </c>
      <c r="B54" s="217"/>
      <c r="C54" s="219"/>
      <c r="D54" s="219" t="s">
        <v>2519</v>
      </c>
      <c r="E54" s="241"/>
      <c r="F54" s="241"/>
      <c r="G54" s="241"/>
      <c r="H54" s="741"/>
      <c r="I54" s="740"/>
      <c r="J54" s="741"/>
      <c r="K54" s="740" t="s">
        <v>2520</v>
      </c>
      <c r="L54" s="741"/>
      <c r="M54" s="741"/>
      <c r="N54" s="741"/>
      <c r="O54" s="741"/>
      <c r="P54" s="744"/>
      <c r="Q54" s="741" t="s">
        <v>817</v>
      </c>
      <c r="R54" s="742"/>
      <c r="S54" s="741" t="s">
        <v>2357</v>
      </c>
      <c r="T54" s="742"/>
      <c r="U54" s="741"/>
      <c r="V54" s="745" t="s">
        <v>864</v>
      </c>
      <c r="W54" s="745" t="s">
        <v>864</v>
      </c>
      <c r="X54" s="745"/>
      <c r="Y54" s="746"/>
      <c r="Z54" s="741"/>
      <c r="AA54" s="747"/>
      <c r="AB54" s="741"/>
      <c r="AC54" s="742"/>
      <c r="AD54" s="742"/>
    </row>
    <row r="55" spans="1:30" ht="15" customHeight="1">
      <c r="A55" s="225">
        <v>47</v>
      </c>
      <c r="B55" s="217"/>
      <c r="C55" s="219"/>
      <c r="D55" s="219" t="s">
        <v>2521</v>
      </c>
      <c r="E55" s="241"/>
      <c r="F55" s="241"/>
      <c r="G55" s="241"/>
      <c r="H55" s="741"/>
      <c r="I55" s="740"/>
      <c r="J55" s="741"/>
      <c r="K55" s="740" t="s">
        <v>2522</v>
      </c>
      <c r="L55" s="741"/>
      <c r="M55" s="741"/>
      <c r="N55" s="741"/>
      <c r="O55" s="741"/>
      <c r="P55" s="744"/>
      <c r="Q55" s="741" t="s">
        <v>817</v>
      </c>
      <c r="R55" s="742"/>
      <c r="S55" s="741" t="s">
        <v>863</v>
      </c>
      <c r="T55" s="742"/>
      <c r="U55" s="741"/>
      <c r="V55" s="745" t="s">
        <v>864</v>
      </c>
      <c r="W55" s="745" t="s">
        <v>864</v>
      </c>
      <c r="X55" s="745"/>
      <c r="Y55" s="746"/>
      <c r="Z55" s="741"/>
      <c r="AA55" s="747"/>
      <c r="AB55" s="741"/>
      <c r="AC55" s="742"/>
      <c r="AD55" s="742"/>
    </row>
    <row r="56" spans="1:30" ht="15" customHeight="1">
      <c r="A56" s="225">
        <v>48</v>
      </c>
      <c r="B56" s="217"/>
      <c r="C56" s="219"/>
      <c r="D56" s="219" t="s">
        <v>2523</v>
      </c>
      <c r="E56" s="241"/>
      <c r="F56" s="241"/>
      <c r="G56" s="241"/>
      <c r="H56" s="741"/>
      <c r="I56" s="740"/>
      <c r="J56" s="741"/>
      <c r="K56" s="740" t="s">
        <v>2524</v>
      </c>
      <c r="L56" s="741"/>
      <c r="M56" s="741"/>
      <c r="N56" s="741"/>
      <c r="O56" s="741"/>
      <c r="P56" s="744"/>
      <c r="Q56" s="741" t="s">
        <v>817</v>
      </c>
      <c r="R56" s="742"/>
      <c r="S56" s="741" t="s">
        <v>863</v>
      </c>
      <c r="T56" s="742"/>
      <c r="U56" s="741"/>
      <c r="V56" s="745" t="s">
        <v>864</v>
      </c>
      <c r="W56" s="745" t="s">
        <v>864</v>
      </c>
      <c r="X56" s="745"/>
      <c r="Y56" s="746"/>
      <c r="Z56" s="741"/>
      <c r="AA56" s="747"/>
      <c r="AB56" s="741"/>
      <c r="AC56" s="742"/>
      <c r="AD56" s="742"/>
    </row>
    <row r="57" spans="1:30" ht="15" customHeight="1">
      <c r="A57" s="225">
        <v>49</v>
      </c>
      <c r="B57" s="217"/>
      <c r="C57" s="262" t="s">
        <v>2525</v>
      </c>
      <c r="D57" s="517"/>
      <c r="E57" s="517"/>
      <c r="F57" s="517"/>
      <c r="G57" s="517"/>
      <c r="H57" s="778"/>
      <c r="I57" s="779"/>
      <c r="J57" s="778"/>
      <c r="K57" s="740" t="s">
        <v>2526</v>
      </c>
      <c r="L57" s="741"/>
      <c r="M57" s="741"/>
      <c r="N57" s="741"/>
      <c r="O57" s="741"/>
      <c r="P57" s="744"/>
      <c r="Q57" s="741" t="s">
        <v>817</v>
      </c>
      <c r="R57" s="742"/>
      <c r="S57" s="378" t="s">
        <v>2526</v>
      </c>
      <c r="T57" s="742"/>
      <c r="U57" s="741"/>
      <c r="V57" s="745"/>
      <c r="W57" s="745" t="s">
        <v>864</v>
      </c>
      <c r="X57" s="745"/>
      <c r="Y57" s="746"/>
      <c r="Z57" s="741"/>
      <c r="AA57" s="747"/>
      <c r="AB57" s="741"/>
      <c r="AC57" s="742"/>
      <c r="AD57" s="742"/>
    </row>
    <row r="58" spans="1:30" ht="15" customHeight="1">
      <c r="A58" s="225">
        <v>50</v>
      </c>
      <c r="B58" s="217"/>
      <c r="C58" s="219"/>
      <c r="D58" s="219" t="s">
        <v>2527</v>
      </c>
      <c r="E58" s="241"/>
      <c r="F58" s="241"/>
      <c r="G58" s="241"/>
      <c r="H58" s="741"/>
      <c r="I58" s="740"/>
      <c r="J58" s="741"/>
      <c r="K58" s="740" t="s">
        <v>2528</v>
      </c>
      <c r="L58" s="741"/>
      <c r="M58" s="741"/>
      <c r="N58" s="741"/>
      <c r="O58" s="741"/>
      <c r="P58" s="744"/>
      <c r="Q58" s="741" t="s">
        <v>817</v>
      </c>
      <c r="R58" s="742"/>
      <c r="S58" s="741" t="s">
        <v>2357</v>
      </c>
      <c r="T58" s="742"/>
      <c r="U58" s="741"/>
      <c r="V58" s="745"/>
      <c r="W58" s="745" t="s">
        <v>864</v>
      </c>
      <c r="X58" s="745"/>
      <c r="Y58" s="746"/>
      <c r="Z58" s="741"/>
      <c r="AA58" s="747"/>
      <c r="AB58" s="741"/>
      <c r="AC58" s="742"/>
      <c r="AD58" s="742"/>
    </row>
    <row r="59" spans="1:30" ht="15" customHeight="1">
      <c r="A59" s="225">
        <v>51</v>
      </c>
      <c r="B59" s="217"/>
      <c r="C59" s="219"/>
      <c r="D59" s="219" t="s">
        <v>2529</v>
      </c>
      <c r="E59" s="241"/>
      <c r="F59" s="241"/>
      <c r="G59" s="241"/>
      <c r="H59" s="741" t="s">
        <v>2530</v>
      </c>
      <c r="I59" s="740"/>
      <c r="J59" s="741"/>
      <c r="K59" s="740" t="s">
        <v>2531</v>
      </c>
      <c r="L59" s="741"/>
      <c r="M59" s="741"/>
      <c r="N59" s="741"/>
      <c r="O59" s="741"/>
      <c r="P59" s="744"/>
      <c r="Q59" s="741" t="s">
        <v>817</v>
      </c>
      <c r="R59" s="742"/>
      <c r="S59" s="741" t="s">
        <v>863</v>
      </c>
      <c r="T59" s="742"/>
      <c r="U59" s="741"/>
      <c r="V59" s="745"/>
      <c r="W59" s="745" t="s">
        <v>864</v>
      </c>
      <c r="X59" s="745"/>
      <c r="Y59" s="746"/>
      <c r="Z59" s="741"/>
      <c r="AA59" s="747"/>
      <c r="AB59" s="741"/>
      <c r="AC59" s="742"/>
      <c r="AD59" s="742"/>
    </row>
    <row r="60" spans="1:30" ht="15" customHeight="1">
      <c r="A60" s="225">
        <v>52</v>
      </c>
      <c r="B60" s="217"/>
      <c r="C60" s="219"/>
      <c r="D60" s="219" t="s">
        <v>2532</v>
      </c>
      <c r="E60" s="241"/>
      <c r="F60" s="241"/>
      <c r="G60" s="241"/>
      <c r="H60" s="741" t="s">
        <v>2533</v>
      </c>
      <c r="I60" s="740"/>
      <c r="J60" s="741"/>
      <c r="K60" s="740" t="s">
        <v>2534</v>
      </c>
      <c r="L60" s="741"/>
      <c r="M60" s="741"/>
      <c r="N60" s="741"/>
      <c r="O60" s="741"/>
      <c r="P60" s="744"/>
      <c r="Q60" s="741" t="s">
        <v>817</v>
      </c>
      <c r="R60" s="742"/>
      <c r="S60" s="741" t="s">
        <v>863</v>
      </c>
      <c r="T60" s="742"/>
      <c r="U60" s="741"/>
      <c r="V60" s="745"/>
      <c r="W60" s="745" t="s">
        <v>864</v>
      </c>
      <c r="X60" s="745"/>
      <c r="Y60" s="746"/>
      <c r="Z60" s="741"/>
      <c r="AA60" s="747"/>
      <c r="AB60" s="741"/>
      <c r="AC60" s="742"/>
      <c r="AD60" s="742"/>
    </row>
    <row r="61" spans="1:30" ht="15" customHeight="1">
      <c r="A61" s="225">
        <v>53</v>
      </c>
      <c r="B61" s="217"/>
      <c r="C61" s="219"/>
      <c r="D61" s="520" t="s">
        <v>2535</v>
      </c>
      <c r="E61" s="241"/>
      <c r="F61" s="241"/>
      <c r="G61" s="241"/>
      <c r="H61" s="741"/>
      <c r="I61" s="740"/>
      <c r="J61" s="741"/>
      <c r="K61" s="740" t="s">
        <v>2536</v>
      </c>
      <c r="L61" s="741"/>
      <c r="M61" s="741"/>
      <c r="N61" s="741"/>
      <c r="O61" s="741"/>
      <c r="P61" s="744"/>
      <c r="Q61" s="741" t="s">
        <v>817</v>
      </c>
      <c r="R61" s="742"/>
      <c r="S61" s="741" t="s">
        <v>2357</v>
      </c>
      <c r="T61" s="742"/>
      <c r="U61" s="741"/>
      <c r="V61" s="745"/>
      <c r="W61" s="745" t="s">
        <v>864</v>
      </c>
      <c r="X61" s="745"/>
      <c r="Y61" s="746"/>
      <c r="Z61" s="741"/>
      <c r="AA61" s="747"/>
      <c r="AB61" s="741"/>
      <c r="AC61" s="742"/>
      <c r="AD61" s="742"/>
    </row>
    <row r="62" spans="1:30" ht="15" customHeight="1">
      <c r="A62" s="225">
        <v>54</v>
      </c>
      <c r="B62" s="217"/>
      <c r="C62" s="219"/>
      <c r="D62" s="520" t="s">
        <v>2537</v>
      </c>
      <c r="E62" s="241"/>
      <c r="F62" s="241"/>
      <c r="G62" s="241"/>
      <c r="H62" s="741"/>
      <c r="I62" s="740"/>
      <c r="J62" s="741"/>
      <c r="K62" s="740" t="s">
        <v>2538</v>
      </c>
      <c r="L62" s="741"/>
      <c r="M62" s="741"/>
      <c r="N62" s="741"/>
      <c r="O62" s="741"/>
      <c r="P62" s="744"/>
      <c r="Q62" s="741" t="s">
        <v>817</v>
      </c>
      <c r="R62" s="742"/>
      <c r="S62" s="741" t="s">
        <v>2357</v>
      </c>
      <c r="T62" s="742"/>
      <c r="U62" s="741"/>
      <c r="V62" s="745"/>
      <c r="W62" s="745" t="s">
        <v>864</v>
      </c>
      <c r="X62" s="745"/>
      <c r="Y62" s="746"/>
      <c r="Z62" s="741"/>
      <c r="AA62" s="747"/>
      <c r="AB62" s="741"/>
      <c r="AC62" s="742"/>
      <c r="AD62" s="742"/>
    </row>
    <row r="63" spans="1:30" ht="15" customHeight="1">
      <c r="A63" s="225">
        <v>55</v>
      </c>
      <c r="B63" s="217"/>
      <c r="C63" s="219"/>
      <c r="D63" s="520" t="s">
        <v>2539</v>
      </c>
      <c r="E63" s="241"/>
      <c r="F63" s="241"/>
      <c r="G63" s="241"/>
      <c r="H63" s="741"/>
      <c r="I63" s="740"/>
      <c r="J63" s="741"/>
      <c r="K63" s="740" t="s">
        <v>2540</v>
      </c>
      <c r="L63" s="741"/>
      <c r="M63" s="741"/>
      <c r="N63" s="741"/>
      <c r="O63" s="741"/>
      <c r="P63" s="744"/>
      <c r="Q63" s="741" t="s">
        <v>817</v>
      </c>
      <c r="R63" s="742"/>
      <c r="S63" s="741" t="s">
        <v>2357</v>
      </c>
      <c r="T63" s="742"/>
      <c r="U63" s="741"/>
      <c r="V63" s="745"/>
      <c r="W63" s="745" t="s">
        <v>864</v>
      </c>
      <c r="X63" s="745"/>
      <c r="Y63" s="746"/>
      <c r="Z63" s="741"/>
      <c r="AA63" s="747"/>
      <c r="AB63" s="741"/>
      <c r="AC63" s="742"/>
      <c r="AD63" s="742"/>
    </row>
    <row r="64" spans="1:30" ht="15" customHeight="1">
      <c r="A64" s="225">
        <v>56</v>
      </c>
      <c r="B64" s="217"/>
      <c r="C64" s="219"/>
      <c r="D64" s="520" t="s">
        <v>2541</v>
      </c>
      <c r="E64" s="241"/>
      <c r="F64" s="241"/>
      <c r="G64" s="241"/>
      <c r="H64" s="741"/>
      <c r="I64" s="740"/>
      <c r="J64" s="741"/>
      <c r="K64" s="740" t="s">
        <v>2542</v>
      </c>
      <c r="L64" s="741"/>
      <c r="M64" s="741"/>
      <c r="N64" s="741"/>
      <c r="O64" s="741"/>
      <c r="P64" s="744"/>
      <c r="Q64" s="741" t="s">
        <v>817</v>
      </c>
      <c r="R64" s="742"/>
      <c r="S64" s="741" t="s">
        <v>2357</v>
      </c>
      <c r="T64" s="742"/>
      <c r="U64" s="741"/>
      <c r="V64" s="745"/>
      <c r="W64" s="745" t="s">
        <v>864</v>
      </c>
      <c r="X64" s="745"/>
      <c r="Y64" s="746"/>
      <c r="Z64" s="741"/>
      <c r="AA64" s="747"/>
      <c r="AB64" s="741"/>
      <c r="AC64" s="742"/>
      <c r="AD64" s="742"/>
    </row>
    <row r="65" spans="1:30" ht="15" customHeight="1">
      <c r="A65" s="225">
        <v>57</v>
      </c>
      <c r="B65" s="217"/>
      <c r="C65" s="219"/>
      <c r="D65" s="241"/>
      <c r="E65" s="241"/>
      <c r="F65" s="241"/>
      <c r="G65" s="241"/>
      <c r="H65" s="741"/>
      <c r="I65" s="740"/>
      <c r="J65" s="741"/>
      <c r="K65" s="740"/>
      <c r="L65" s="741"/>
      <c r="M65" s="741"/>
      <c r="N65" s="741"/>
      <c r="O65" s="741"/>
      <c r="P65" s="744"/>
      <c r="Q65" s="741"/>
      <c r="R65" s="742"/>
      <c r="S65" s="741"/>
      <c r="T65" s="742"/>
      <c r="U65" s="741"/>
      <c r="V65" s="745"/>
      <c r="W65" s="745" t="s">
        <v>864</v>
      </c>
      <c r="X65" s="745"/>
      <c r="Y65" s="746"/>
      <c r="Z65" s="741"/>
      <c r="AA65" s="747"/>
      <c r="AB65" s="741"/>
      <c r="AC65" s="742"/>
      <c r="AD65" s="742"/>
    </row>
    <row r="66" spans="1:30" ht="15" customHeight="1">
      <c r="A66" s="225">
        <v>58</v>
      </c>
      <c r="B66" s="217"/>
      <c r="C66" s="219"/>
      <c r="D66" s="520" t="s">
        <v>2543</v>
      </c>
      <c r="E66" s="241"/>
      <c r="F66" s="241"/>
      <c r="G66" s="241"/>
      <c r="H66" s="741"/>
      <c r="I66" s="740"/>
      <c r="J66" s="741"/>
      <c r="K66" s="740" t="s">
        <v>2544</v>
      </c>
      <c r="L66" s="741"/>
      <c r="M66" s="741"/>
      <c r="N66" s="741"/>
      <c r="O66" s="741"/>
      <c r="P66" s="744"/>
      <c r="Q66" s="741" t="s">
        <v>817</v>
      </c>
      <c r="R66" s="742"/>
      <c r="S66" s="741" t="s">
        <v>2357</v>
      </c>
      <c r="T66" s="742"/>
      <c r="U66" s="741"/>
      <c r="V66" s="745"/>
      <c r="W66" s="745" t="s">
        <v>864</v>
      </c>
      <c r="X66" s="745"/>
      <c r="Y66" s="746"/>
      <c r="Z66" s="741"/>
      <c r="AA66" s="747"/>
      <c r="AB66" s="741"/>
      <c r="AC66" s="742"/>
      <c r="AD66" s="742"/>
    </row>
    <row r="67" spans="1:30" ht="15" customHeight="1">
      <c r="A67" s="225">
        <v>59</v>
      </c>
      <c r="B67" s="217"/>
      <c r="C67" s="219"/>
      <c r="D67" s="520" t="s">
        <v>2545</v>
      </c>
      <c r="E67" s="241"/>
      <c r="F67" s="241"/>
      <c r="G67" s="241"/>
      <c r="H67" s="741"/>
      <c r="I67" s="740"/>
      <c r="J67" s="741"/>
      <c r="K67" s="740" t="s">
        <v>2546</v>
      </c>
      <c r="L67" s="741"/>
      <c r="M67" s="741"/>
      <c r="N67" s="741"/>
      <c r="O67" s="741"/>
      <c r="P67" s="744"/>
      <c r="Q67" s="741" t="s">
        <v>817</v>
      </c>
      <c r="R67" s="742"/>
      <c r="S67" s="741" t="s">
        <v>2357</v>
      </c>
      <c r="T67" s="742"/>
      <c r="U67" s="741"/>
      <c r="V67" s="745"/>
      <c r="W67" s="745" t="s">
        <v>864</v>
      </c>
      <c r="X67" s="745"/>
      <c r="Y67" s="746"/>
      <c r="Z67" s="741"/>
      <c r="AA67" s="747"/>
      <c r="AB67" s="741"/>
      <c r="AC67" s="742"/>
      <c r="AD67" s="742"/>
    </row>
    <row r="68" spans="1:30" ht="15" customHeight="1">
      <c r="A68" s="225">
        <v>60</v>
      </c>
      <c r="B68" s="217"/>
      <c r="C68" s="219"/>
      <c r="D68" s="520" t="s">
        <v>2547</v>
      </c>
      <c r="E68" s="241"/>
      <c r="F68" s="241"/>
      <c r="G68" s="241"/>
      <c r="H68" s="741"/>
      <c r="I68" s="740"/>
      <c r="J68" s="741"/>
      <c r="K68" s="740" t="s">
        <v>2548</v>
      </c>
      <c r="L68" s="741"/>
      <c r="M68" s="741"/>
      <c r="N68" s="741"/>
      <c r="O68" s="741"/>
      <c r="P68" s="744"/>
      <c r="Q68" s="741" t="s">
        <v>817</v>
      </c>
      <c r="R68" s="742"/>
      <c r="S68" s="741" t="s">
        <v>2357</v>
      </c>
      <c r="T68" s="742"/>
      <c r="U68" s="741"/>
      <c r="V68" s="745"/>
      <c r="W68" s="745" t="s">
        <v>864</v>
      </c>
      <c r="X68" s="745"/>
      <c r="Y68" s="746"/>
      <c r="Z68" s="741"/>
      <c r="AA68" s="747"/>
      <c r="AB68" s="741"/>
      <c r="AC68" s="742"/>
      <c r="AD68" s="742"/>
    </row>
    <row r="69" spans="1:30" ht="15" customHeight="1">
      <c r="A69" s="225">
        <v>61</v>
      </c>
      <c r="B69" s="216" t="s">
        <v>2549</v>
      </c>
      <c r="C69" s="518"/>
      <c r="D69" s="517"/>
      <c r="E69" s="517"/>
      <c r="F69" s="517"/>
      <c r="G69" s="517"/>
      <c r="H69" s="778"/>
      <c r="I69" s="779"/>
      <c r="J69" s="778"/>
      <c r="K69" s="740" t="s">
        <v>1988</v>
      </c>
      <c r="L69" s="741"/>
      <c r="M69" s="741"/>
      <c r="N69" s="741"/>
      <c r="O69" s="741"/>
      <c r="P69" s="744"/>
      <c r="Q69" s="741" t="s">
        <v>817</v>
      </c>
      <c r="R69" s="742"/>
      <c r="S69" s="741"/>
      <c r="T69" s="742"/>
      <c r="U69" s="741"/>
      <c r="V69" s="745"/>
      <c r="W69" s="745" t="s">
        <v>864</v>
      </c>
      <c r="X69" s="745"/>
      <c r="Y69" s="746"/>
      <c r="Z69" s="741"/>
      <c r="AA69" s="747"/>
      <c r="AB69" s="741"/>
      <c r="AC69" s="742"/>
      <c r="AD69" s="742"/>
    </row>
    <row r="70" spans="1:30" ht="15" customHeight="1">
      <c r="A70" s="225">
        <v>62</v>
      </c>
      <c r="B70" s="217"/>
      <c r="C70" s="219" t="s">
        <v>2550</v>
      </c>
      <c r="D70" s="241"/>
      <c r="E70" s="241"/>
      <c r="F70" s="241"/>
      <c r="G70" s="241"/>
      <c r="H70" s="741" t="s">
        <v>2551</v>
      </c>
      <c r="I70" s="740"/>
      <c r="J70" s="741"/>
      <c r="K70" s="740" t="s">
        <v>2552</v>
      </c>
      <c r="L70" s="741"/>
      <c r="M70" s="741"/>
      <c r="N70" s="741"/>
      <c r="O70" s="741"/>
      <c r="P70" s="744"/>
      <c r="Q70" s="741" t="s">
        <v>817</v>
      </c>
      <c r="R70" s="742"/>
      <c r="S70" s="741"/>
      <c r="T70" s="742"/>
      <c r="U70" s="741"/>
      <c r="V70" s="745"/>
      <c r="W70" s="745" t="s">
        <v>864</v>
      </c>
      <c r="X70" s="745"/>
      <c r="Y70" s="746"/>
      <c r="Z70" s="741"/>
      <c r="AA70" s="747"/>
      <c r="AB70" s="741"/>
      <c r="AC70" s="742"/>
      <c r="AD70" s="742"/>
    </row>
    <row r="71" spans="1:30" ht="15" customHeight="1">
      <c r="A71" s="225">
        <v>63</v>
      </c>
      <c r="B71" s="217"/>
      <c r="C71" s="219" t="s">
        <v>2553</v>
      </c>
      <c r="D71" s="241"/>
      <c r="E71" s="241"/>
      <c r="F71" s="241"/>
      <c r="G71" s="241"/>
      <c r="H71" s="741" t="s">
        <v>2554</v>
      </c>
      <c r="I71" s="740"/>
      <c r="J71" s="741"/>
      <c r="K71" s="740" t="s">
        <v>2513</v>
      </c>
      <c r="L71" s="741"/>
      <c r="M71" s="741"/>
      <c r="N71" s="741"/>
      <c r="O71" s="741"/>
      <c r="P71" s="744"/>
      <c r="Q71" s="741" t="s">
        <v>817</v>
      </c>
      <c r="R71" s="742"/>
      <c r="S71" s="741"/>
      <c r="T71" s="742"/>
      <c r="U71" s="741"/>
      <c r="V71" s="745"/>
      <c r="W71" s="745" t="s">
        <v>864</v>
      </c>
      <c r="X71" s="745"/>
      <c r="Y71" s="746"/>
      <c r="Z71" s="741"/>
      <c r="AA71" s="747"/>
      <c r="AB71" s="741"/>
      <c r="AC71" s="742"/>
      <c r="AD71" s="742"/>
    </row>
    <row r="72" spans="1:30" ht="15" customHeight="1">
      <c r="A72" s="225">
        <v>64</v>
      </c>
      <c r="B72" s="217"/>
      <c r="C72" s="219" t="s">
        <v>2555</v>
      </c>
      <c r="D72" s="241"/>
      <c r="E72" s="241"/>
      <c r="F72" s="241"/>
      <c r="G72" s="241"/>
      <c r="H72" s="741"/>
      <c r="I72" s="740"/>
      <c r="J72" s="741"/>
      <c r="K72" s="740" t="s">
        <v>2556</v>
      </c>
      <c r="L72" s="741"/>
      <c r="M72" s="741"/>
      <c r="N72" s="741"/>
      <c r="O72" s="741"/>
      <c r="P72" s="744"/>
      <c r="Q72" s="741" t="s">
        <v>817</v>
      </c>
      <c r="R72" s="742"/>
      <c r="S72" s="741" t="s">
        <v>2357</v>
      </c>
      <c r="T72" s="742"/>
      <c r="U72" s="741"/>
      <c r="V72" s="745"/>
      <c r="W72" s="745" t="s">
        <v>864</v>
      </c>
      <c r="X72" s="745"/>
      <c r="Y72" s="746"/>
      <c r="Z72" s="741"/>
      <c r="AA72" s="747"/>
      <c r="AB72" s="741"/>
      <c r="AC72" s="742"/>
      <c r="AD72" s="742"/>
    </row>
    <row r="73" spans="1:30" ht="15" customHeight="1">
      <c r="A73" s="225">
        <v>65</v>
      </c>
      <c r="B73" s="217"/>
      <c r="C73" s="219" t="s">
        <v>2557</v>
      </c>
      <c r="D73" s="241"/>
      <c r="E73" s="241"/>
      <c r="F73" s="241"/>
      <c r="G73" s="241"/>
      <c r="H73" s="741"/>
      <c r="I73" s="740"/>
      <c r="J73" s="741"/>
      <c r="K73" s="740"/>
      <c r="L73" s="741"/>
      <c r="M73" s="741"/>
      <c r="N73" s="741"/>
      <c r="O73" s="741"/>
      <c r="P73" s="744"/>
      <c r="Q73" s="741" t="s">
        <v>817</v>
      </c>
      <c r="R73" s="742"/>
      <c r="S73" s="741" t="s">
        <v>2357</v>
      </c>
      <c r="T73" s="742"/>
      <c r="U73" s="741"/>
      <c r="V73" s="745"/>
      <c r="W73" s="745" t="s">
        <v>864</v>
      </c>
      <c r="X73" s="745"/>
      <c r="Y73" s="746"/>
      <c r="Z73" s="741"/>
      <c r="AA73" s="747"/>
      <c r="AB73" s="741"/>
      <c r="AC73" s="742"/>
      <c r="AD73" s="742"/>
    </row>
    <row r="74" spans="1:30" ht="15" customHeight="1">
      <c r="A74" s="225">
        <v>66</v>
      </c>
      <c r="B74" s="217"/>
      <c r="C74" s="219" t="s">
        <v>2558</v>
      </c>
      <c r="D74" s="241"/>
      <c r="E74" s="241"/>
      <c r="F74" s="241"/>
      <c r="G74" s="241"/>
      <c r="H74" s="741"/>
      <c r="I74" s="740"/>
      <c r="J74" s="741"/>
      <c r="K74" s="740" t="s">
        <v>2559</v>
      </c>
      <c r="L74" s="741"/>
      <c r="M74" s="741"/>
      <c r="N74" s="741"/>
      <c r="O74" s="741"/>
      <c r="P74" s="744"/>
      <c r="Q74" s="741" t="s">
        <v>817</v>
      </c>
      <c r="R74" s="742"/>
      <c r="S74" s="741" t="s">
        <v>2357</v>
      </c>
      <c r="T74" s="742"/>
      <c r="U74" s="741"/>
      <c r="V74" s="745"/>
      <c r="W74" s="745" t="s">
        <v>864</v>
      </c>
      <c r="X74" s="745"/>
      <c r="Y74" s="746"/>
      <c r="Z74" s="741"/>
      <c r="AA74" s="747"/>
      <c r="AB74" s="741"/>
      <c r="AC74" s="742"/>
      <c r="AD74" s="742"/>
    </row>
    <row r="75" spans="1:30" ht="15" customHeight="1">
      <c r="A75" s="225">
        <v>67</v>
      </c>
      <c r="B75" s="217"/>
      <c r="C75" s="219" t="s">
        <v>2560</v>
      </c>
      <c r="D75" s="241"/>
      <c r="E75" s="241"/>
      <c r="F75" s="241"/>
      <c r="G75" s="241"/>
      <c r="H75" s="741"/>
      <c r="I75" s="740"/>
      <c r="J75" s="741"/>
      <c r="K75" s="740" t="s">
        <v>2561</v>
      </c>
      <c r="L75" s="741"/>
      <c r="M75" s="741"/>
      <c r="N75" s="741"/>
      <c r="O75" s="741"/>
      <c r="P75" s="744"/>
      <c r="Q75" s="741" t="s">
        <v>817</v>
      </c>
      <c r="R75" s="742"/>
      <c r="S75" s="741" t="s">
        <v>2357</v>
      </c>
      <c r="T75" s="742"/>
      <c r="U75" s="741"/>
      <c r="V75" s="745"/>
      <c r="W75" s="745" t="s">
        <v>864</v>
      </c>
      <c r="X75" s="745"/>
      <c r="Y75" s="746"/>
      <c r="Z75" s="741"/>
      <c r="AA75" s="747"/>
      <c r="AB75" s="741"/>
      <c r="AC75" s="742"/>
      <c r="AD75" s="742"/>
    </row>
    <row r="76" spans="1:30" ht="15" customHeight="1">
      <c r="A76" s="225">
        <v>68</v>
      </c>
      <c r="B76" s="217"/>
      <c r="C76" s="516" t="s">
        <v>2562</v>
      </c>
      <c r="D76" s="241"/>
      <c r="E76" s="241"/>
      <c r="F76" s="241"/>
      <c r="G76" s="241"/>
      <c r="H76" s="741" t="s">
        <v>2563</v>
      </c>
      <c r="I76" s="740"/>
      <c r="J76" s="741"/>
      <c r="K76" s="740"/>
      <c r="L76" s="741"/>
      <c r="M76" s="741"/>
      <c r="N76" s="741"/>
      <c r="O76" s="741"/>
      <c r="P76" s="744"/>
      <c r="Q76" s="741" t="s">
        <v>817</v>
      </c>
      <c r="R76" s="742"/>
      <c r="S76" s="741" t="s">
        <v>2357</v>
      </c>
      <c r="T76" s="742"/>
      <c r="U76" s="741"/>
      <c r="V76" s="745"/>
      <c r="W76" s="745" t="s">
        <v>864</v>
      </c>
      <c r="X76" s="745"/>
      <c r="Y76" s="746"/>
      <c r="Z76" s="741"/>
      <c r="AA76" s="747"/>
      <c r="AB76" s="741"/>
      <c r="AC76" s="742"/>
      <c r="AD76" s="742"/>
    </row>
    <row r="77" spans="1:30" ht="15" customHeight="1">
      <c r="A77" s="225">
        <v>69</v>
      </c>
      <c r="B77" s="217"/>
      <c r="C77" s="516" t="s">
        <v>2564</v>
      </c>
      <c r="D77" s="241"/>
      <c r="E77" s="241"/>
      <c r="F77" s="241"/>
      <c r="G77" s="241"/>
      <c r="H77" s="741" t="s">
        <v>2565</v>
      </c>
      <c r="I77" s="740"/>
      <c r="J77" s="741"/>
      <c r="K77" s="740"/>
      <c r="L77" s="741"/>
      <c r="M77" s="741"/>
      <c r="N77" s="741"/>
      <c r="O77" s="741"/>
      <c r="P77" s="744"/>
      <c r="Q77" s="741" t="s">
        <v>817</v>
      </c>
      <c r="R77" s="742"/>
      <c r="S77" s="741" t="s">
        <v>2357</v>
      </c>
      <c r="T77" s="742"/>
      <c r="U77" s="741"/>
      <c r="V77" s="745"/>
      <c r="W77" s="745" t="s">
        <v>864</v>
      </c>
      <c r="X77" s="745"/>
      <c r="Y77" s="746"/>
      <c r="Z77" s="741"/>
      <c r="AA77" s="747"/>
      <c r="AB77" s="741"/>
      <c r="AC77" s="742"/>
      <c r="AD77" s="742"/>
    </row>
    <row r="78" spans="1:30" ht="15" customHeight="1">
      <c r="A78" s="225">
        <v>70</v>
      </c>
      <c r="B78" s="217"/>
      <c r="C78" s="516" t="s">
        <v>2566</v>
      </c>
      <c r="D78" s="241"/>
      <c r="E78" s="241"/>
      <c r="F78" s="241"/>
      <c r="G78" s="241"/>
      <c r="H78" s="263" t="s">
        <v>2567</v>
      </c>
      <c r="I78" s="740"/>
      <c r="J78" s="741"/>
      <c r="K78" s="740"/>
      <c r="L78" s="741"/>
      <c r="M78" s="741"/>
      <c r="N78" s="741"/>
      <c r="O78" s="741"/>
      <c r="P78" s="744"/>
      <c r="Q78" s="741" t="s">
        <v>817</v>
      </c>
      <c r="R78" s="742"/>
      <c r="S78" s="741" t="s">
        <v>2357</v>
      </c>
      <c r="T78" s="742"/>
      <c r="U78" s="741"/>
      <c r="V78" s="745"/>
      <c r="W78" s="745" t="s">
        <v>864</v>
      </c>
      <c r="X78" s="745"/>
      <c r="Y78" s="746"/>
      <c r="Z78" s="741"/>
      <c r="AA78" s="747"/>
      <c r="AB78" s="741"/>
      <c r="AC78" s="742"/>
      <c r="AD78" s="742"/>
    </row>
    <row r="79" spans="1:30" ht="15" customHeight="1">
      <c r="A79" s="225">
        <v>71</v>
      </c>
      <c r="B79" s="217"/>
      <c r="C79" s="516" t="s">
        <v>2568</v>
      </c>
      <c r="D79" s="241"/>
      <c r="E79" s="241"/>
      <c r="F79" s="241"/>
      <c r="G79" s="241"/>
      <c r="H79" s="741" t="s">
        <v>2569</v>
      </c>
      <c r="I79" s="740"/>
      <c r="J79" s="741"/>
      <c r="K79" s="740"/>
      <c r="L79" s="741"/>
      <c r="M79" s="741"/>
      <c r="N79" s="741"/>
      <c r="O79" s="741"/>
      <c r="P79" s="744"/>
      <c r="Q79" s="741" t="s">
        <v>817</v>
      </c>
      <c r="R79" s="742"/>
      <c r="S79" s="741" t="s">
        <v>2357</v>
      </c>
      <c r="T79" s="742"/>
      <c r="U79" s="741"/>
      <c r="V79" s="745"/>
      <c r="W79" s="745" t="s">
        <v>864</v>
      </c>
      <c r="X79" s="745"/>
      <c r="Y79" s="746"/>
      <c r="Z79" s="741"/>
      <c r="AA79" s="747"/>
      <c r="AB79" s="741"/>
      <c r="AC79" s="742"/>
      <c r="AD79" s="742"/>
    </row>
    <row r="80" spans="1:30" ht="15" customHeight="1">
      <c r="A80" s="225">
        <v>72</v>
      </c>
      <c r="B80" s="217"/>
      <c r="C80" s="516" t="s">
        <v>2570</v>
      </c>
      <c r="D80" s="241"/>
      <c r="E80" s="241"/>
      <c r="F80" s="241"/>
      <c r="G80" s="241"/>
      <c r="H80" s="263" t="s">
        <v>2571</v>
      </c>
      <c r="I80" s="740"/>
      <c r="J80" s="741"/>
      <c r="K80" s="740"/>
      <c r="L80" s="741"/>
      <c r="M80" s="741"/>
      <c r="N80" s="741"/>
      <c r="O80" s="741"/>
      <c r="P80" s="744"/>
      <c r="Q80" s="741" t="s">
        <v>817</v>
      </c>
      <c r="R80" s="742"/>
      <c r="S80" s="741" t="s">
        <v>2357</v>
      </c>
      <c r="T80" s="742"/>
      <c r="U80" s="741"/>
      <c r="V80" s="745"/>
      <c r="W80" s="745" t="s">
        <v>864</v>
      </c>
      <c r="X80" s="745"/>
      <c r="Y80" s="746"/>
      <c r="Z80" s="741"/>
      <c r="AA80" s="747"/>
      <c r="AB80" s="741"/>
      <c r="AC80" s="742"/>
      <c r="AD80" s="742"/>
    </row>
    <row r="81" spans="1:30" ht="15" customHeight="1">
      <c r="A81" s="225">
        <v>73</v>
      </c>
      <c r="B81" s="217"/>
      <c r="C81" s="516" t="s">
        <v>2572</v>
      </c>
      <c r="D81" s="241"/>
      <c r="E81" s="241"/>
      <c r="F81" s="241"/>
      <c r="G81" s="241"/>
      <c r="H81" s="741" t="s">
        <v>2573</v>
      </c>
      <c r="I81" s="740"/>
      <c r="J81" s="741"/>
      <c r="K81" s="740"/>
      <c r="L81" s="741"/>
      <c r="M81" s="741"/>
      <c r="N81" s="741"/>
      <c r="O81" s="741"/>
      <c r="P81" s="744"/>
      <c r="Q81" s="741" t="s">
        <v>817</v>
      </c>
      <c r="R81" s="742"/>
      <c r="S81" s="741" t="s">
        <v>2357</v>
      </c>
      <c r="T81" s="742"/>
      <c r="U81" s="741"/>
      <c r="V81" s="745"/>
      <c r="W81" s="745" t="s">
        <v>864</v>
      </c>
      <c r="X81" s="745"/>
      <c r="Y81" s="746"/>
      <c r="Z81" s="741"/>
      <c r="AA81" s="747"/>
      <c r="AB81" s="741"/>
      <c r="AC81" s="742"/>
      <c r="AD81" s="742"/>
    </row>
    <row r="82" spans="1:30" ht="15" customHeight="1">
      <c r="A82" s="225">
        <v>74</v>
      </c>
      <c r="B82" s="217"/>
      <c r="C82" s="516" t="s">
        <v>2574</v>
      </c>
      <c r="D82" s="241"/>
      <c r="E82" s="241"/>
      <c r="F82" s="241"/>
      <c r="G82" s="241"/>
      <c r="H82" s="741" t="s">
        <v>2575</v>
      </c>
      <c r="I82" s="740"/>
      <c r="J82" s="741"/>
      <c r="K82" s="740"/>
      <c r="L82" s="741"/>
      <c r="M82" s="741"/>
      <c r="N82" s="741"/>
      <c r="O82" s="741"/>
      <c r="P82" s="744"/>
      <c r="Q82" s="741" t="s">
        <v>817</v>
      </c>
      <c r="R82" s="742"/>
      <c r="S82" s="741" t="s">
        <v>2357</v>
      </c>
      <c r="T82" s="742"/>
      <c r="U82" s="741"/>
      <c r="V82" s="745"/>
      <c r="W82" s="745" t="s">
        <v>864</v>
      </c>
      <c r="X82" s="745"/>
      <c r="Y82" s="746"/>
      <c r="Z82" s="741"/>
      <c r="AA82" s="747"/>
      <c r="AB82" s="741"/>
      <c r="AC82" s="742"/>
      <c r="AD82" s="742"/>
    </row>
    <row r="83" spans="1:30" ht="15" customHeight="1">
      <c r="A83" s="225">
        <v>75</v>
      </c>
      <c r="B83" s="216" t="s">
        <v>2576</v>
      </c>
      <c r="C83" s="518"/>
      <c r="D83" s="517"/>
      <c r="E83" s="517"/>
      <c r="F83" s="517"/>
      <c r="G83" s="517"/>
      <c r="H83" s="778"/>
      <c r="I83" s="779"/>
      <c r="J83" s="778"/>
      <c r="K83" s="740" t="s">
        <v>1559</v>
      </c>
      <c r="L83" s="741"/>
      <c r="M83" s="741"/>
      <c r="N83" s="741"/>
      <c r="O83" s="741"/>
      <c r="P83" s="744"/>
      <c r="Q83" s="741"/>
      <c r="R83" s="742"/>
      <c r="S83" s="741"/>
      <c r="T83" s="742"/>
      <c r="U83" s="741"/>
      <c r="V83" s="745"/>
      <c r="W83" s="745"/>
      <c r="X83" s="781"/>
      <c r="Y83" s="746"/>
      <c r="Z83" s="741"/>
      <c r="AA83" s="747"/>
      <c r="AB83" s="741"/>
      <c r="AC83" s="742"/>
      <c r="AD83" s="742"/>
    </row>
    <row r="84" spans="1:30" ht="15" customHeight="1">
      <c r="A84" s="225">
        <v>76</v>
      </c>
      <c r="B84" s="216"/>
      <c r="C84" s="216" t="s">
        <v>2577</v>
      </c>
      <c r="D84" s="518"/>
      <c r="E84" s="517"/>
      <c r="F84" s="517"/>
      <c r="G84" s="517"/>
      <c r="H84" s="778"/>
      <c r="I84" s="779"/>
      <c r="J84" s="778"/>
      <c r="K84" s="740" t="s">
        <v>2578</v>
      </c>
      <c r="L84" s="741"/>
      <c r="M84" s="741"/>
      <c r="N84" s="741"/>
      <c r="O84" s="741"/>
      <c r="P84" s="744"/>
      <c r="Q84" s="741" t="s">
        <v>817</v>
      </c>
      <c r="R84" s="742" t="s">
        <v>864</v>
      </c>
      <c r="S84" s="740" t="s">
        <v>2579</v>
      </c>
      <c r="T84" s="742"/>
      <c r="U84" s="741"/>
      <c r="V84" s="745"/>
      <c r="W84" s="745"/>
      <c r="X84" s="781"/>
      <c r="Y84" s="746"/>
      <c r="Z84" s="741"/>
      <c r="AA84" s="747"/>
      <c r="AB84" s="741"/>
      <c r="AC84" s="742"/>
      <c r="AD84" s="742"/>
    </row>
    <row r="85" spans="1:30" ht="15" customHeight="1">
      <c r="A85" s="225">
        <v>77</v>
      </c>
      <c r="B85" s="217"/>
      <c r="C85" s="219"/>
      <c r="D85" s="241" t="s">
        <v>1556</v>
      </c>
      <c r="E85" s="241"/>
      <c r="F85" s="241"/>
      <c r="G85" s="241"/>
      <c r="H85" s="741" t="s">
        <v>2441</v>
      </c>
      <c r="I85" s="740"/>
      <c r="J85" s="741"/>
      <c r="K85" s="740" t="s">
        <v>970</v>
      </c>
      <c r="L85" s="741"/>
      <c r="M85" s="741"/>
      <c r="N85" s="741"/>
      <c r="O85" s="741"/>
      <c r="P85" s="744"/>
      <c r="Q85" s="741"/>
      <c r="R85" s="742"/>
      <c r="S85" s="741"/>
      <c r="T85" s="742"/>
      <c r="U85" s="741"/>
      <c r="V85" s="745"/>
      <c r="W85" s="745"/>
      <c r="X85" s="781"/>
      <c r="Y85" s="746"/>
      <c r="Z85" s="741"/>
      <c r="AA85" s="747"/>
      <c r="AB85" s="741"/>
      <c r="AC85" s="742"/>
      <c r="AD85" s="742"/>
    </row>
    <row r="86" spans="1:30" ht="15" customHeight="1">
      <c r="A86" s="225">
        <v>78</v>
      </c>
      <c r="B86" s="217"/>
      <c r="C86" s="217"/>
      <c r="D86" s="219" t="s">
        <v>2580</v>
      </c>
      <c r="E86" s="241"/>
      <c r="F86" s="241"/>
      <c r="G86" s="241"/>
      <c r="H86" s="741"/>
      <c r="I86" s="740"/>
      <c r="J86" s="741"/>
      <c r="K86" s="740" t="s">
        <v>1575</v>
      </c>
      <c r="L86" s="741"/>
      <c r="M86" s="741"/>
      <c r="N86" s="741"/>
      <c r="O86" s="741"/>
      <c r="P86" s="744"/>
      <c r="Q86" s="741" t="s">
        <v>817</v>
      </c>
      <c r="R86" s="742"/>
      <c r="S86" s="741"/>
      <c r="T86" s="742"/>
      <c r="U86" s="741"/>
      <c r="V86" s="745"/>
      <c r="W86" s="745"/>
      <c r="X86" s="781"/>
      <c r="Y86" s="746"/>
      <c r="Z86" s="741"/>
      <c r="AA86" s="747"/>
      <c r="AB86" s="741"/>
      <c r="AC86" s="742"/>
      <c r="AD86" s="742"/>
    </row>
    <row r="87" spans="1:30" ht="15" customHeight="1">
      <c r="A87" s="225">
        <v>79</v>
      </c>
      <c r="B87" s="217"/>
      <c r="C87" s="217"/>
      <c r="D87" s="219" t="s">
        <v>2581</v>
      </c>
      <c r="E87" s="241"/>
      <c r="F87" s="241"/>
      <c r="G87" s="241"/>
      <c r="H87" s="741"/>
      <c r="I87" s="740"/>
      <c r="J87" s="741"/>
      <c r="K87" s="740" t="s">
        <v>1578</v>
      </c>
      <c r="L87" s="741"/>
      <c r="M87" s="741"/>
      <c r="N87" s="741"/>
      <c r="O87" s="741"/>
      <c r="P87" s="744"/>
      <c r="Q87" s="741" t="s">
        <v>817</v>
      </c>
      <c r="R87" s="742" t="s">
        <v>864</v>
      </c>
      <c r="S87" s="378" t="s">
        <v>1578</v>
      </c>
      <c r="T87" s="742"/>
      <c r="U87" s="741"/>
      <c r="V87" s="745"/>
      <c r="W87" s="745"/>
      <c r="X87" s="781"/>
      <c r="Y87" s="746"/>
      <c r="Z87" s="741"/>
      <c r="AA87" s="747"/>
      <c r="AB87" s="741"/>
      <c r="AC87" s="742"/>
      <c r="AD87" s="742"/>
    </row>
    <row r="88" spans="1:30" ht="15" customHeight="1">
      <c r="A88" s="225">
        <v>80</v>
      </c>
      <c r="B88" s="217"/>
      <c r="C88" s="217"/>
      <c r="D88" s="219"/>
      <c r="E88" s="219" t="s">
        <v>2582</v>
      </c>
      <c r="F88" s="241"/>
      <c r="G88" s="241"/>
      <c r="H88" s="741"/>
      <c r="I88" s="740"/>
      <c r="J88" s="741"/>
      <c r="K88" s="740" t="s">
        <v>2462</v>
      </c>
      <c r="L88" s="741"/>
      <c r="M88" s="741"/>
      <c r="N88" s="741"/>
      <c r="O88" s="741"/>
      <c r="P88" s="744"/>
      <c r="Q88" s="741" t="s">
        <v>817</v>
      </c>
      <c r="R88" s="742"/>
      <c r="S88" s="741"/>
      <c r="T88" s="742"/>
      <c r="U88" s="741"/>
      <c r="V88" s="745"/>
      <c r="W88" s="745"/>
      <c r="X88" s="781"/>
      <c r="Y88" s="746"/>
      <c r="Z88" s="741"/>
      <c r="AA88" s="747"/>
      <c r="AB88" s="741"/>
      <c r="AC88" s="742"/>
      <c r="AD88" s="742"/>
    </row>
    <row r="89" spans="1:30" ht="15" customHeight="1">
      <c r="A89" s="225">
        <v>81</v>
      </c>
      <c r="B89" s="217"/>
      <c r="C89" s="217"/>
      <c r="D89" s="219"/>
      <c r="E89" s="219" t="s">
        <v>1709</v>
      </c>
      <c r="F89" s="241"/>
      <c r="G89" s="241"/>
      <c r="H89" s="741"/>
      <c r="I89" s="740"/>
      <c r="J89" s="741"/>
      <c r="K89" s="740" t="s">
        <v>1712</v>
      </c>
      <c r="L89" s="741"/>
      <c r="M89" s="741"/>
      <c r="N89" s="741"/>
      <c r="O89" s="741"/>
      <c r="P89" s="744"/>
      <c r="Q89" s="741" t="s">
        <v>817</v>
      </c>
      <c r="R89" s="742"/>
      <c r="S89" s="741"/>
      <c r="T89" s="742"/>
      <c r="U89" s="741"/>
      <c r="V89" s="745"/>
      <c r="W89" s="745"/>
      <c r="X89" s="781"/>
      <c r="Y89" s="746"/>
      <c r="Z89" s="741"/>
      <c r="AA89" s="747"/>
      <c r="AB89" s="741"/>
      <c r="AC89" s="742"/>
      <c r="AD89" s="742"/>
    </row>
    <row r="90" spans="1:30" ht="15" customHeight="1">
      <c r="A90" s="225">
        <v>82</v>
      </c>
      <c r="B90" s="217"/>
      <c r="C90" s="219"/>
      <c r="D90" s="241"/>
      <c r="E90" s="219" t="s">
        <v>1568</v>
      </c>
      <c r="F90" s="241"/>
      <c r="G90" s="241"/>
      <c r="H90" s="741"/>
      <c r="I90" s="740"/>
      <c r="J90" s="741"/>
      <c r="K90" s="740" t="s">
        <v>1715</v>
      </c>
      <c r="L90" s="741"/>
      <c r="M90" s="741"/>
      <c r="N90" s="741"/>
      <c r="O90" s="741"/>
      <c r="P90" s="744"/>
      <c r="Q90" s="741" t="s">
        <v>817</v>
      </c>
      <c r="R90" s="742"/>
      <c r="S90" s="741"/>
      <c r="T90" s="742"/>
      <c r="U90" s="741"/>
      <c r="V90" s="745"/>
      <c r="W90" s="745"/>
      <c r="X90" s="781"/>
      <c r="Y90" s="746"/>
      <c r="Z90" s="741"/>
      <c r="AA90" s="747"/>
      <c r="AB90" s="741"/>
      <c r="AC90" s="742"/>
      <c r="AD90" s="742"/>
    </row>
    <row r="91" spans="1:30" ht="15" customHeight="1">
      <c r="A91" s="225">
        <v>80</v>
      </c>
      <c r="B91" s="217"/>
      <c r="C91" s="217" t="s">
        <v>2583</v>
      </c>
      <c r="D91" s="217"/>
      <c r="E91" s="241"/>
      <c r="F91" s="241"/>
      <c r="G91" s="241"/>
      <c r="H91" s="741"/>
      <c r="I91" s="740"/>
      <c r="J91" s="741"/>
      <c r="K91" s="740" t="s">
        <v>2584</v>
      </c>
      <c r="L91" s="741"/>
      <c r="M91" s="741"/>
      <c r="N91" s="741"/>
      <c r="O91" s="741"/>
      <c r="P91" s="744"/>
      <c r="Q91" s="741" t="s">
        <v>817</v>
      </c>
      <c r="R91" s="742"/>
      <c r="S91" s="741" t="s">
        <v>879</v>
      </c>
      <c r="T91" s="742"/>
      <c r="U91" s="741"/>
      <c r="V91" s="745"/>
      <c r="W91" s="745" t="s">
        <v>864</v>
      </c>
      <c r="X91" s="745"/>
      <c r="Y91" s="746"/>
      <c r="Z91" s="741"/>
      <c r="AA91" s="747"/>
      <c r="AB91" s="741"/>
      <c r="AC91" s="742"/>
      <c r="AD91" s="742"/>
    </row>
    <row r="92" spans="1:30" ht="15" customHeight="1">
      <c r="A92" s="225">
        <v>81</v>
      </c>
      <c r="B92" s="217"/>
      <c r="C92" s="217" t="s">
        <v>2585</v>
      </c>
      <c r="D92" s="217"/>
      <c r="E92" s="241"/>
      <c r="F92" s="241"/>
      <c r="G92" s="241"/>
      <c r="H92" s="741"/>
      <c r="I92" s="740"/>
      <c r="J92" s="741"/>
      <c r="K92" s="740" t="s">
        <v>2586</v>
      </c>
      <c r="L92" s="741"/>
      <c r="M92" s="741"/>
      <c r="N92" s="741"/>
      <c r="O92" s="741"/>
      <c r="P92" s="744"/>
      <c r="Q92" s="741" t="s">
        <v>817</v>
      </c>
      <c r="R92" s="742"/>
      <c r="S92" s="741" t="s">
        <v>879</v>
      </c>
      <c r="T92" s="742"/>
      <c r="U92" s="741"/>
      <c r="V92" s="745"/>
      <c r="W92" s="745" t="s">
        <v>864</v>
      </c>
      <c r="X92" s="745"/>
      <c r="Y92" s="746"/>
      <c r="Z92" s="741"/>
      <c r="AA92" s="747"/>
      <c r="AB92" s="741"/>
      <c r="AC92" s="742"/>
      <c r="AD92" s="74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4" priority="269">
      <formula>OR($AD94="X",$AB94="X")</formula>
    </cfRule>
    <cfRule type="expression" dxfId="53" priority="270">
      <formula>AND($AD94=1,$AB94=1)</formula>
    </cfRule>
    <cfRule type="expression" dxfId="52" priority="271">
      <formula>$AD94=1</formula>
    </cfRule>
    <cfRule type="expression" dxfId="5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50" priority="268">
      <formula>$Q94="X"</formula>
    </cfRule>
  </conditionalFormatting>
  <conditionalFormatting sqref="Q9:Q92">
    <cfRule type="cellIs" dxfId="49" priority="1" operator="equal">
      <formula>"1..1"</formula>
    </cfRule>
    <cfRule type="cellIs" dxfId="48" priority="2" operator="equal">
      <formula>"0..n"</formula>
    </cfRule>
    <cfRule type="cellIs" dxfId="4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2587</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2588</v>
      </c>
      <c r="I8" s="278" t="s">
        <v>2589</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2590</v>
      </c>
      <c r="Z8" s="230" t="s">
        <v>852</v>
      </c>
      <c r="AA8" s="235" t="s">
        <v>853</v>
      </c>
      <c r="AB8" s="235" t="s">
        <v>854</v>
      </c>
      <c r="AC8" s="236" t="s">
        <v>855</v>
      </c>
      <c r="AD8" s="235" t="s">
        <v>856</v>
      </c>
      <c r="AE8" s="235" t="s">
        <v>857</v>
      </c>
      <c r="AF8" s="237" t="s">
        <v>915</v>
      </c>
    </row>
    <row r="9" spans="1:1014" s="224" customFormat="1" ht="13.5" customHeight="1">
      <c r="A9" s="225">
        <v>1</v>
      </c>
      <c r="B9" s="216" t="s">
        <v>2591</v>
      </c>
      <c r="C9" s="264"/>
      <c r="D9" s="264"/>
      <c r="E9" s="264"/>
      <c r="F9" s="264"/>
      <c r="G9" s="264"/>
      <c r="H9" s="264"/>
      <c r="I9" s="264"/>
      <c r="J9" s="269" t="s">
        <v>1544</v>
      </c>
      <c r="K9" s="740"/>
      <c r="L9" s="741"/>
      <c r="M9" s="740" t="s">
        <v>1545</v>
      </c>
      <c r="N9" s="741"/>
      <c r="O9" s="741"/>
      <c r="P9" s="741"/>
      <c r="Q9" s="741"/>
      <c r="R9" s="744"/>
      <c r="S9" s="741" t="s">
        <v>823</v>
      </c>
      <c r="T9" s="741" t="s">
        <v>864</v>
      </c>
      <c r="U9" s="243" t="s">
        <v>1545</v>
      </c>
      <c r="V9" s="742"/>
      <c r="W9" s="741"/>
      <c r="X9" s="745" t="s">
        <v>864</v>
      </c>
      <c r="Y9" s="260"/>
      <c r="Z9" s="232"/>
      <c r="AA9" s="266"/>
      <c r="AB9" s="263"/>
      <c r="AC9" s="747"/>
      <c r="AD9" s="741"/>
      <c r="AE9" s="742"/>
      <c r="AF9" s="742"/>
    </row>
    <row r="10" spans="1:1014" s="224" customFormat="1" ht="13.5" customHeight="1">
      <c r="A10" s="225">
        <v>2</v>
      </c>
      <c r="B10" s="217"/>
      <c r="C10" s="217" t="s">
        <v>1404</v>
      </c>
      <c r="D10" s="241"/>
      <c r="E10" s="241"/>
      <c r="F10" s="241"/>
      <c r="G10" s="241"/>
      <c r="H10" s="241"/>
      <c r="I10" s="241"/>
      <c r="J10" s="741" t="s">
        <v>1697</v>
      </c>
      <c r="K10" s="740"/>
      <c r="L10" s="741"/>
      <c r="M10" s="740" t="s">
        <v>1218</v>
      </c>
      <c r="N10" s="741"/>
      <c r="O10" s="741"/>
      <c r="P10" s="741"/>
      <c r="Q10" s="741"/>
      <c r="R10" s="744"/>
      <c r="S10" s="741" t="s">
        <v>817</v>
      </c>
      <c r="T10" s="741"/>
      <c r="U10" s="741" t="s">
        <v>863</v>
      </c>
      <c r="V10" s="742"/>
      <c r="W10" s="741"/>
      <c r="X10" s="745" t="s">
        <v>864</v>
      </c>
      <c r="Y10" s="260"/>
      <c r="Z10" s="232"/>
      <c r="AA10" s="746"/>
      <c r="AB10" s="263"/>
      <c r="AC10" s="747"/>
      <c r="AD10" s="741"/>
      <c r="AE10" s="742"/>
      <c r="AF10" s="742"/>
    </row>
    <row r="11" spans="1:1014" s="158" customFormat="1" ht="12.75" customHeight="1">
      <c r="A11" s="225">
        <v>3</v>
      </c>
      <c r="B11" s="217"/>
      <c r="C11" s="241" t="s">
        <v>1548</v>
      </c>
      <c r="D11" s="241"/>
      <c r="E11" s="241"/>
      <c r="F11" s="241"/>
      <c r="G11" s="241"/>
      <c r="H11" s="241"/>
      <c r="I11" s="241"/>
      <c r="J11" s="741" t="s">
        <v>1549</v>
      </c>
      <c r="K11" s="740" t="s">
        <v>930</v>
      </c>
      <c r="L11" s="741"/>
      <c r="M11" s="740" t="s">
        <v>931</v>
      </c>
      <c r="N11" s="741"/>
      <c r="O11" s="741"/>
      <c r="P11" s="741"/>
      <c r="Q11" s="741"/>
      <c r="R11" s="744"/>
      <c r="S11" s="741" t="s">
        <v>820</v>
      </c>
      <c r="T11" s="741"/>
      <c r="U11" s="741" t="s">
        <v>879</v>
      </c>
      <c r="V11" s="268"/>
      <c r="W11" s="741"/>
      <c r="X11" s="745" t="s">
        <v>864</v>
      </c>
      <c r="Y11" s="745"/>
      <c r="Z11" s="232"/>
      <c r="AA11" s="746"/>
      <c r="AB11" s="263"/>
      <c r="AC11" s="747"/>
      <c r="AD11" s="741"/>
      <c r="AE11" s="742"/>
      <c r="AF11" s="742"/>
    </row>
    <row r="12" spans="1:1014" s="158" customFormat="1" ht="12.75" customHeight="1">
      <c r="A12" s="225">
        <v>5</v>
      </c>
      <c r="B12" s="217"/>
      <c r="C12" s="241" t="s">
        <v>1720</v>
      </c>
      <c r="D12" s="241"/>
      <c r="E12" s="241"/>
      <c r="F12" s="241"/>
      <c r="G12" s="241"/>
      <c r="H12" s="241"/>
      <c r="I12" s="241"/>
      <c r="J12" s="266" t="s">
        <v>1557</v>
      </c>
      <c r="K12" s="264" t="s">
        <v>1558</v>
      </c>
      <c r="L12" s="263"/>
      <c r="M12" s="740" t="s">
        <v>1559</v>
      </c>
      <c r="N12" s="741"/>
      <c r="O12" s="741"/>
      <c r="P12" s="741"/>
      <c r="Q12" s="741"/>
      <c r="R12" s="744"/>
      <c r="S12" s="741" t="s">
        <v>817</v>
      </c>
      <c r="T12" s="741"/>
      <c r="U12" s="741" t="s">
        <v>863</v>
      </c>
      <c r="V12" s="268" t="s">
        <v>864</v>
      </c>
      <c r="W12" s="373"/>
      <c r="X12" s="265" t="s">
        <v>864</v>
      </c>
      <c r="Y12" s="260"/>
      <c r="Z12" s="232"/>
      <c r="AA12" s="263"/>
      <c r="AB12" s="389"/>
      <c r="AC12" s="267"/>
      <c r="AD12" s="263"/>
      <c r="AE12" s="742"/>
      <c r="AF12" s="742"/>
    </row>
    <row r="13" spans="1:1014" s="158" customFormat="1" ht="12.75" customHeight="1">
      <c r="A13" s="225"/>
      <c r="B13" s="217"/>
      <c r="C13" s="241" t="s">
        <v>2459</v>
      </c>
      <c r="D13" s="241"/>
      <c r="E13" s="241"/>
      <c r="F13" s="241"/>
      <c r="G13" s="241"/>
      <c r="H13" s="241"/>
      <c r="I13" s="241"/>
      <c r="J13" s="756"/>
      <c r="K13" s="740"/>
      <c r="L13" s="741"/>
      <c r="M13" s="740"/>
      <c r="N13" s="741"/>
      <c r="O13" s="741"/>
      <c r="P13" s="741"/>
      <c r="Q13" s="741"/>
      <c r="R13" s="744"/>
      <c r="S13" s="741"/>
      <c r="T13" s="741"/>
      <c r="U13" s="741"/>
      <c r="V13" s="742"/>
      <c r="W13" s="741"/>
      <c r="X13" s="745"/>
      <c r="Y13" s="745"/>
      <c r="Z13" s="232"/>
      <c r="AA13" s="746"/>
      <c r="AB13" s="741"/>
      <c r="AC13" s="747"/>
      <c r="AD13" s="263"/>
      <c r="AE13" s="742"/>
      <c r="AF13" s="742"/>
    </row>
    <row r="14" spans="1:1014" s="158" customFormat="1" ht="12.75" customHeight="1">
      <c r="A14" s="225">
        <v>6</v>
      </c>
      <c r="B14" s="217"/>
      <c r="C14" s="241"/>
      <c r="D14" s="241" t="s">
        <v>1562</v>
      </c>
      <c r="E14" s="241"/>
      <c r="F14" s="241"/>
      <c r="G14" s="241"/>
      <c r="H14" s="241"/>
      <c r="I14" s="241"/>
      <c r="J14" s="269" t="s">
        <v>1563</v>
      </c>
      <c r="K14" s="264" t="s">
        <v>1564</v>
      </c>
      <c r="L14" s="263"/>
      <c r="M14" s="740" t="s">
        <v>1565</v>
      </c>
      <c r="N14" s="741"/>
      <c r="O14" s="741"/>
      <c r="P14" s="741"/>
      <c r="Q14" s="741"/>
      <c r="R14" s="744"/>
      <c r="S14" s="750" t="s">
        <v>823</v>
      </c>
      <c r="T14" s="741"/>
      <c r="U14" s="741" t="s">
        <v>863</v>
      </c>
      <c r="V14" s="268" t="s">
        <v>864</v>
      </c>
      <c r="W14" s="373"/>
      <c r="X14" s="265" t="s">
        <v>864</v>
      </c>
      <c r="Y14" s="260"/>
      <c r="Z14" s="232"/>
      <c r="AA14" s="389"/>
      <c r="AB14" s="389"/>
      <c r="AC14" s="261"/>
      <c r="AD14" s="263"/>
      <c r="AE14" s="742"/>
      <c r="AF14" s="742"/>
    </row>
    <row r="15" spans="1:1014" s="158" customFormat="1" ht="12.75" customHeight="1">
      <c r="A15" s="225">
        <v>7</v>
      </c>
      <c r="B15" s="217"/>
      <c r="C15" s="241"/>
      <c r="D15" s="241" t="s">
        <v>1709</v>
      </c>
      <c r="E15" s="241"/>
      <c r="F15" s="241"/>
      <c r="G15" s="241"/>
      <c r="H15" s="241"/>
      <c r="I15" s="241"/>
      <c r="J15" s="756"/>
      <c r="K15" s="740" t="s">
        <v>2592</v>
      </c>
      <c r="L15" s="741"/>
      <c r="M15" s="740" t="s">
        <v>1365</v>
      </c>
      <c r="N15" s="741"/>
      <c r="O15" s="741"/>
      <c r="P15" s="741"/>
      <c r="Q15" s="741"/>
      <c r="R15" s="744"/>
      <c r="S15" s="263" t="s">
        <v>817</v>
      </c>
      <c r="T15" s="741"/>
      <c r="U15" s="741" t="s">
        <v>863</v>
      </c>
      <c r="V15" s="742" t="s">
        <v>864</v>
      </c>
      <c r="W15" s="741"/>
      <c r="X15" s="745" t="s">
        <v>864</v>
      </c>
      <c r="Y15" s="745"/>
      <c r="Z15" s="232"/>
      <c r="AA15" s="389"/>
      <c r="AB15" s="741"/>
      <c r="AC15" s="747"/>
      <c r="AD15" s="741"/>
      <c r="AE15" s="742"/>
      <c r="AF15" s="742"/>
    </row>
    <row r="16" spans="1:1014" s="249" customFormat="1" ht="12.75" customHeight="1">
      <c r="A16" s="225">
        <v>8</v>
      </c>
      <c r="B16" s="218"/>
      <c r="C16" s="219"/>
      <c r="D16" s="219" t="s">
        <v>1568</v>
      </c>
      <c r="E16" s="218"/>
      <c r="F16" s="218"/>
      <c r="G16" s="218"/>
      <c r="H16" s="218"/>
      <c r="I16" s="218"/>
      <c r="J16" s="269" t="s">
        <v>1725</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40" t="s">
        <v>1575</v>
      </c>
      <c r="N17" s="741"/>
      <c r="O17" s="741"/>
      <c r="P17" s="741"/>
      <c r="Q17" s="741"/>
      <c r="R17" s="744"/>
      <c r="S17" s="741" t="s">
        <v>817</v>
      </c>
      <c r="T17" s="741"/>
      <c r="U17" s="741" t="s">
        <v>863</v>
      </c>
      <c r="V17" s="268"/>
      <c r="W17" s="376"/>
      <c r="X17" s="265" t="s">
        <v>864</v>
      </c>
      <c r="Y17" s="260"/>
      <c r="Z17" s="232"/>
      <c r="AA17" s="741"/>
      <c r="AB17" s="389"/>
      <c r="AC17" s="267"/>
      <c r="AD17" s="263"/>
      <c r="AE17" s="742"/>
      <c r="AF17" s="742"/>
    </row>
    <row r="18" spans="1:32" s="158" customFormat="1" ht="12.75" customHeight="1">
      <c r="A18" s="225">
        <v>10</v>
      </c>
      <c r="B18" s="242"/>
      <c r="C18" s="264"/>
      <c r="D18" s="242" t="s">
        <v>1577</v>
      </c>
      <c r="E18" s="264"/>
      <c r="F18" s="264"/>
      <c r="G18" s="264"/>
      <c r="H18" s="264"/>
      <c r="I18" s="264"/>
      <c r="J18" s="264"/>
      <c r="K18" s="264"/>
      <c r="L18" s="263"/>
      <c r="M18" s="740" t="s">
        <v>1578</v>
      </c>
      <c r="N18" s="741"/>
      <c r="O18" s="741"/>
      <c r="P18" s="741"/>
      <c r="Q18" s="741"/>
      <c r="R18" s="744"/>
      <c r="S18" s="750" t="s">
        <v>817</v>
      </c>
      <c r="T18" s="741" t="s">
        <v>864</v>
      </c>
      <c r="U18" s="378" t="s">
        <v>1578</v>
      </c>
      <c r="V18" s="268"/>
      <c r="W18" s="263"/>
      <c r="X18" s="265" t="s">
        <v>864</v>
      </c>
      <c r="Y18" s="260"/>
      <c r="Z18" s="232"/>
      <c r="AA18" s="266"/>
      <c r="AB18" s="263"/>
      <c r="AC18" s="261"/>
      <c r="AD18" s="263"/>
      <c r="AE18" s="742"/>
      <c r="AF18" s="742"/>
    </row>
    <row r="19" spans="1:32" s="158" customFormat="1" ht="12.75" customHeight="1">
      <c r="A19" s="225">
        <v>11</v>
      </c>
      <c r="B19" s="241"/>
      <c r="C19" s="241"/>
      <c r="D19" s="241"/>
      <c r="E19" s="241" t="s">
        <v>1580</v>
      </c>
      <c r="F19" s="241"/>
      <c r="G19" s="241"/>
      <c r="H19" s="241"/>
      <c r="I19" s="241"/>
      <c r="J19" s="269" t="s">
        <v>1581</v>
      </c>
      <c r="K19" s="264"/>
      <c r="L19" s="263"/>
      <c r="M19" s="740" t="s">
        <v>970</v>
      </c>
      <c r="N19" s="741"/>
      <c r="O19" s="741"/>
      <c r="P19" s="741"/>
      <c r="Q19" s="741"/>
      <c r="R19" s="744"/>
      <c r="S19" s="750" t="s">
        <v>817</v>
      </c>
      <c r="T19" s="741"/>
      <c r="U19" s="741" t="s">
        <v>863</v>
      </c>
      <c r="V19" s="268" t="s">
        <v>864</v>
      </c>
      <c r="W19" s="263" t="s">
        <v>1582</v>
      </c>
      <c r="X19" s="265" t="s">
        <v>864</v>
      </c>
      <c r="Y19" s="260"/>
      <c r="Z19" s="232"/>
      <c r="AA19" s="266"/>
      <c r="AB19" s="263"/>
      <c r="AC19" s="261"/>
      <c r="AD19" s="263"/>
      <c r="AE19" s="742"/>
      <c r="AF19" s="742"/>
    </row>
    <row r="20" spans="1:32" s="158" customFormat="1" ht="12.75" customHeight="1">
      <c r="A20" s="225">
        <v>12</v>
      </c>
      <c r="B20" s="241"/>
      <c r="C20" s="242"/>
      <c r="D20" s="241"/>
      <c r="E20" s="242" t="s">
        <v>1583</v>
      </c>
      <c r="F20" s="241"/>
      <c r="G20" s="241"/>
      <c r="H20" s="241"/>
      <c r="I20" s="241"/>
      <c r="J20" s="269"/>
      <c r="K20" s="264"/>
      <c r="L20" s="263"/>
      <c r="M20" s="740" t="s">
        <v>1585</v>
      </c>
      <c r="N20" s="741"/>
      <c r="O20" s="741"/>
      <c r="P20" s="741"/>
      <c r="Q20" s="741"/>
      <c r="R20" s="744"/>
      <c r="S20" s="750" t="s">
        <v>817</v>
      </c>
      <c r="T20" s="741" t="s">
        <v>864</v>
      </c>
      <c r="U20" s="741" t="s">
        <v>1054</v>
      </c>
      <c r="V20" s="268"/>
      <c r="W20" s="263"/>
      <c r="X20" s="265" t="s">
        <v>864</v>
      </c>
      <c r="Y20" s="260"/>
      <c r="Z20" s="232"/>
      <c r="AA20" s="266"/>
      <c r="AB20" s="263"/>
      <c r="AC20" s="261"/>
      <c r="AD20" s="263"/>
      <c r="AE20" s="742"/>
      <c r="AF20" s="742"/>
    </row>
    <row r="21" spans="1:32" s="224" customFormat="1" ht="13.5" customHeight="1">
      <c r="A21" s="225">
        <v>14</v>
      </c>
      <c r="B21" s="217"/>
      <c r="C21" s="217"/>
      <c r="D21" s="217"/>
      <c r="E21" s="217"/>
      <c r="F21" s="217" t="s">
        <v>1055</v>
      </c>
      <c r="G21" s="217"/>
      <c r="H21" s="217"/>
      <c r="I21" s="217"/>
      <c r="J21" s="741" t="s">
        <v>1056</v>
      </c>
      <c r="K21" s="740" t="s">
        <v>1057</v>
      </c>
      <c r="L21" s="741" t="s">
        <v>1058</v>
      </c>
      <c r="M21" s="740"/>
      <c r="N21" s="741"/>
      <c r="O21" s="741"/>
      <c r="P21" s="741"/>
      <c r="Q21" s="741"/>
      <c r="R21" s="744"/>
      <c r="S21" s="741" t="s">
        <v>820</v>
      </c>
      <c r="T21" s="741"/>
      <c r="U21" s="741" t="s">
        <v>863</v>
      </c>
      <c r="V21" s="742"/>
      <c r="W21" s="741"/>
      <c r="X21" s="745" t="s">
        <v>864</v>
      </c>
      <c r="Y21" s="745"/>
      <c r="Z21" s="232"/>
      <c r="AA21" s="746"/>
      <c r="AB21" s="741"/>
      <c r="AC21" s="747"/>
      <c r="AD21" s="741"/>
      <c r="AE21" s="742">
        <v>1</v>
      </c>
      <c r="AF21" s="742">
        <v>1</v>
      </c>
    </row>
    <row r="22" spans="1:32" s="249" customFormat="1" ht="13.5" customHeight="1">
      <c r="A22" s="225">
        <v>15</v>
      </c>
      <c r="B22" s="217"/>
      <c r="C22" s="219"/>
      <c r="D22" s="217"/>
      <c r="E22" s="219"/>
      <c r="F22" s="219" t="s">
        <v>1059</v>
      </c>
      <c r="G22" s="219"/>
      <c r="H22" s="220"/>
      <c r="I22" s="220"/>
      <c r="J22" s="741" t="s">
        <v>1060</v>
      </c>
      <c r="K22" s="740" t="s">
        <v>1061</v>
      </c>
      <c r="L22" s="741" t="s">
        <v>1062</v>
      </c>
      <c r="M22" s="740"/>
      <c r="N22" s="741"/>
      <c r="O22" s="741"/>
      <c r="P22" s="741"/>
      <c r="Q22" s="741"/>
      <c r="R22" s="252"/>
      <c r="S22" s="741" t="s">
        <v>817</v>
      </c>
      <c r="T22" s="741"/>
      <c r="U22" s="741" t="s">
        <v>863</v>
      </c>
      <c r="V22" s="742"/>
      <c r="W22" s="741"/>
      <c r="X22" s="260" t="s">
        <v>864</v>
      </c>
      <c r="Y22" s="745"/>
      <c r="Z22" s="232"/>
      <c r="AA22" s="746"/>
      <c r="AB22" s="741"/>
      <c r="AC22" s="747"/>
      <c r="AD22" s="741"/>
      <c r="AE22" s="742">
        <v>1</v>
      </c>
      <c r="AF22" s="742"/>
    </row>
    <row r="23" spans="1:32" s="224" customFormat="1" ht="13.5" customHeight="1">
      <c r="A23" s="225">
        <v>16</v>
      </c>
      <c r="B23" s="217"/>
      <c r="C23" s="217"/>
      <c r="D23" s="217"/>
      <c r="E23" s="217"/>
      <c r="F23" s="217" t="s">
        <v>1063</v>
      </c>
      <c r="G23" s="217"/>
      <c r="H23" s="217"/>
      <c r="I23" s="217"/>
      <c r="J23" s="263" t="s">
        <v>1064</v>
      </c>
      <c r="K23" s="740" t="s">
        <v>1065</v>
      </c>
      <c r="L23" s="741" t="s">
        <v>871</v>
      </c>
      <c r="M23" s="740"/>
      <c r="N23" s="741" t="s">
        <v>1066</v>
      </c>
      <c r="O23" s="741" t="s">
        <v>1067</v>
      </c>
      <c r="P23" s="741"/>
      <c r="Q23" s="741"/>
      <c r="R23" s="252"/>
      <c r="S23" s="741" t="s">
        <v>817</v>
      </c>
      <c r="T23" s="741"/>
      <c r="U23" s="741" t="s">
        <v>863</v>
      </c>
      <c r="V23" s="742"/>
      <c r="W23" s="741"/>
      <c r="X23" s="260" t="s">
        <v>864</v>
      </c>
      <c r="Y23" s="745"/>
      <c r="Z23" s="232"/>
      <c r="AA23" s="746"/>
      <c r="AB23" s="741"/>
      <c r="AC23" s="747"/>
      <c r="AD23" s="741"/>
      <c r="AE23" s="742">
        <v>1</v>
      </c>
      <c r="AF23" s="742">
        <v>1</v>
      </c>
    </row>
    <row r="24" spans="1:32" s="224" customFormat="1" ht="13.5" customHeight="1">
      <c r="A24" s="225">
        <v>17</v>
      </c>
      <c r="B24" s="217"/>
      <c r="C24" s="241"/>
      <c r="D24" s="217"/>
      <c r="E24" s="241"/>
      <c r="F24" s="241" t="s">
        <v>1068</v>
      </c>
      <c r="G24" s="221"/>
      <c r="H24" s="221"/>
      <c r="I24" s="221"/>
      <c r="J24" s="741" t="s">
        <v>1069</v>
      </c>
      <c r="K24" s="749"/>
      <c r="L24" s="741"/>
      <c r="M24" s="264" t="s">
        <v>1070</v>
      </c>
      <c r="N24" s="741"/>
      <c r="O24" s="741"/>
      <c r="P24" s="741"/>
      <c r="Q24" s="741"/>
      <c r="R24" s="744"/>
      <c r="S24" s="741" t="s">
        <v>823</v>
      </c>
      <c r="T24" s="741" t="s">
        <v>864</v>
      </c>
      <c r="U24" s="522" t="s">
        <v>1070</v>
      </c>
      <c r="V24" s="742"/>
      <c r="W24" s="742"/>
      <c r="X24" s="260" t="s">
        <v>864</v>
      </c>
      <c r="Y24" s="260"/>
      <c r="Z24" s="232"/>
      <c r="AA24" s="746"/>
      <c r="AB24" s="741"/>
      <c r="AC24" s="747"/>
      <c r="AD24" s="741"/>
      <c r="AE24" s="742"/>
      <c r="AF24" s="742">
        <v>1</v>
      </c>
    </row>
    <row r="25" spans="1:32" s="224" customFormat="1" ht="13.5" customHeight="1">
      <c r="A25" s="225">
        <v>18</v>
      </c>
      <c r="B25" s="217"/>
      <c r="C25" s="241"/>
      <c r="D25" s="217"/>
      <c r="E25" s="241"/>
      <c r="F25" s="241"/>
      <c r="G25" s="241" t="s">
        <v>1071</v>
      </c>
      <c r="H25" s="241"/>
      <c r="I25" s="241"/>
      <c r="J25" s="741" t="s">
        <v>1072</v>
      </c>
      <c r="K25" s="749" t="s">
        <v>1073</v>
      </c>
      <c r="L25" s="741"/>
      <c r="M25" s="740" t="s">
        <v>908</v>
      </c>
      <c r="N25" s="741"/>
      <c r="O25" s="741"/>
      <c r="P25" s="741"/>
      <c r="Q25" s="741"/>
      <c r="R25" s="744"/>
      <c r="S25" s="741" t="s">
        <v>820</v>
      </c>
      <c r="T25" s="741"/>
      <c r="U25" s="741" t="s">
        <v>863</v>
      </c>
      <c r="V25" s="742" t="s">
        <v>864</v>
      </c>
      <c r="W25" s="740" t="s">
        <v>1074</v>
      </c>
      <c r="X25" s="260" t="s">
        <v>864</v>
      </c>
      <c r="Y25" s="260"/>
      <c r="Z25" s="232"/>
      <c r="AA25" s="266" t="s">
        <v>1075</v>
      </c>
      <c r="AB25" s="741" t="s">
        <v>1076</v>
      </c>
      <c r="AC25" s="245"/>
      <c r="AD25" s="741"/>
      <c r="AE25" s="742"/>
      <c r="AF25" s="742">
        <v>1</v>
      </c>
    </row>
    <row r="26" spans="1:32" s="224" customFormat="1" ht="13.5" customHeight="1">
      <c r="A26" s="225">
        <v>19</v>
      </c>
      <c r="B26" s="217"/>
      <c r="C26" s="241"/>
      <c r="D26" s="217"/>
      <c r="E26" s="241"/>
      <c r="F26" s="241"/>
      <c r="G26" s="241" t="s">
        <v>1077</v>
      </c>
      <c r="H26" s="241"/>
      <c r="I26" s="241"/>
      <c r="J26" s="741" t="s">
        <v>1078</v>
      </c>
      <c r="K26" s="749" t="s">
        <v>1079</v>
      </c>
      <c r="L26" s="741"/>
      <c r="M26" s="740" t="s">
        <v>1080</v>
      </c>
      <c r="N26" s="741"/>
      <c r="O26" s="741"/>
      <c r="P26" s="741"/>
      <c r="Q26" s="741"/>
      <c r="R26" s="744"/>
      <c r="S26" s="741" t="s">
        <v>820</v>
      </c>
      <c r="T26" s="741"/>
      <c r="U26" s="741" t="s">
        <v>863</v>
      </c>
      <c r="V26" s="742"/>
      <c r="W26" s="742"/>
      <c r="X26" s="260" t="s">
        <v>864</v>
      </c>
      <c r="Y26" s="260"/>
      <c r="Z26" s="232"/>
      <c r="AA26" s="746"/>
      <c r="AB26" s="741"/>
      <c r="AC26" s="245"/>
      <c r="AD26" s="741"/>
      <c r="AE26" s="742"/>
      <c r="AF26" s="742">
        <v>1</v>
      </c>
    </row>
    <row r="27" spans="1:32" s="224" customFormat="1" ht="13.5" customHeight="1">
      <c r="A27" s="225">
        <v>20</v>
      </c>
      <c r="B27" s="217"/>
      <c r="C27" s="217"/>
      <c r="D27" s="217"/>
      <c r="E27" s="217"/>
      <c r="F27" s="217" t="s">
        <v>1081</v>
      </c>
      <c r="G27" s="221"/>
      <c r="H27" s="221"/>
      <c r="I27" s="221"/>
      <c r="J27" s="741"/>
      <c r="K27" s="740"/>
      <c r="L27" s="741"/>
      <c r="M27" s="740" t="s">
        <v>1082</v>
      </c>
      <c r="N27" s="741"/>
      <c r="O27" s="741"/>
      <c r="P27" s="741"/>
      <c r="Q27" s="741"/>
      <c r="R27" s="744"/>
      <c r="S27" s="741" t="s">
        <v>817</v>
      </c>
      <c r="T27" s="741" t="s">
        <v>864</v>
      </c>
      <c r="U27" s="243" t="s">
        <v>1082</v>
      </c>
      <c r="V27" s="742"/>
      <c r="W27" s="741"/>
      <c r="X27" s="260" t="s">
        <v>864</v>
      </c>
      <c r="Y27" s="745"/>
      <c r="Z27" s="232"/>
      <c r="AA27" s="746"/>
      <c r="AB27" s="741"/>
      <c r="AC27" s="747"/>
      <c r="AD27" s="741"/>
      <c r="AE27" s="742">
        <v>1</v>
      </c>
      <c r="AF27" s="742">
        <v>1</v>
      </c>
    </row>
    <row r="28" spans="1:32" s="224" customFormat="1" ht="13.5" customHeight="1">
      <c r="A28" s="225">
        <v>21</v>
      </c>
      <c r="B28" s="217"/>
      <c r="C28" s="217"/>
      <c r="D28" s="217"/>
      <c r="E28" s="217"/>
      <c r="F28" s="217"/>
      <c r="G28" s="743" t="s">
        <v>1083</v>
      </c>
      <c r="H28" s="253"/>
      <c r="I28" s="239"/>
      <c r="J28" s="741" t="s">
        <v>1084</v>
      </c>
      <c r="K28" s="740" t="s">
        <v>1085</v>
      </c>
      <c r="L28" s="741" t="s">
        <v>1086</v>
      </c>
      <c r="M28" s="740" t="s">
        <v>1087</v>
      </c>
      <c r="N28" s="741"/>
      <c r="O28" s="741"/>
      <c r="P28" s="741"/>
      <c r="Q28" s="741"/>
      <c r="R28" s="744"/>
      <c r="S28" s="741" t="s">
        <v>820</v>
      </c>
      <c r="T28" s="741"/>
      <c r="U28" s="741" t="s">
        <v>863</v>
      </c>
      <c r="V28" s="742"/>
      <c r="W28" s="741" t="s">
        <v>1088</v>
      </c>
      <c r="X28" s="745" t="s">
        <v>864</v>
      </c>
      <c r="Y28" s="745"/>
      <c r="Z28" s="232"/>
      <c r="AA28" s="746"/>
      <c r="AB28" s="741"/>
      <c r="AC28" s="747"/>
      <c r="AD28" s="741"/>
      <c r="AE28" s="742">
        <v>1</v>
      </c>
      <c r="AF28" s="742">
        <v>1</v>
      </c>
    </row>
    <row r="29" spans="1:32" s="254" customFormat="1" ht="13.5" customHeight="1">
      <c r="A29" s="225">
        <v>22</v>
      </c>
      <c r="B29" s="217"/>
      <c r="C29" s="222"/>
      <c r="D29" s="217"/>
      <c r="E29" s="222"/>
      <c r="F29" s="222"/>
      <c r="G29" s="743" t="s">
        <v>1089</v>
      </c>
      <c r="H29" s="221"/>
      <c r="I29" s="221"/>
      <c r="J29" s="741" t="s">
        <v>1090</v>
      </c>
      <c r="K29" s="740" t="s">
        <v>1091</v>
      </c>
      <c r="L29" s="741"/>
      <c r="M29" s="740" t="s">
        <v>1092</v>
      </c>
      <c r="N29" s="741" t="s">
        <v>1093</v>
      </c>
      <c r="O29" s="741" t="s">
        <v>254</v>
      </c>
      <c r="P29" s="741"/>
      <c r="Q29" s="741"/>
      <c r="R29" s="744"/>
      <c r="S29" s="741" t="s">
        <v>817</v>
      </c>
      <c r="T29" s="741"/>
      <c r="U29" s="741" t="s">
        <v>863</v>
      </c>
      <c r="V29" s="742"/>
      <c r="W29" s="741"/>
      <c r="X29" s="745" t="s">
        <v>864</v>
      </c>
      <c r="Y29" s="745"/>
      <c r="Z29" s="232"/>
      <c r="AA29" s="746"/>
      <c r="AB29" s="741"/>
      <c r="AC29" s="747"/>
      <c r="AD29" s="741"/>
      <c r="AE29" s="742">
        <v>1</v>
      </c>
      <c r="AF29" s="742">
        <v>1</v>
      </c>
    </row>
    <row r="30" spans="1:32" s="254" customFormat="1" ht="13.5" customHeight="1">
      <c r="A30" s="225">
        <v>23</v>
      </c>
      <c r="B30" s="217"/>
      <c r="C30" s="222"/>
      <c r="D30" s="217"/>
      <c r="E30" s="222"/>
      <c r="F30" s="222"/>
      <c r="G30" s="743" t="s">
        <v>1094</v>
      </c>
      <c r="H30" s="221"/>
      <c r="I30" s="221"/>
      <c r="J30" s="741"/>
      <c r="K30" s="740"/>
      <c r="L30" s="741"/>
      <c r="M30" s="740" t="s">
        <v>1095</v>
      </c>
      <c r="N30" s="741" t="s">
        <v>1096</v>
      </c>
      <c r="O30" s="741" t="s">
        <v>1097</v>
      </c>
      <c r="P30" s="741"/>
      <c r="Q30" s="741"/>
      <c r="R30" s="744"/>
      <c r="S30" s="741" t="s">
        <v>817</v>
      </c>
      <c r="T30" s="741" t="s">
        <v>864</v>
      </c>
      <c r="U30" s="243" t="s">
        <v>1095</v>
      </c>
      <c r="V30" s="742"/>
      <c r="W30" s="741"/>
      <c r="X30" s="745" t="s">
        <v>864</v>
      </c>
      <c r="Y30" s="745"/>
      <c r="Z30" s="232"/>
      <c r="AA30" s="746"/>
      <c r="AB30" s="741"/>
      <c r="AC30" s="747"/>
      <c r="AD30" s="741"/>
      <c r="AE30" s="742">
        <v>1</v>
      </c>
      <c r="AF30" s="742">
        <v>1</v>
      </c>
    </row>
    <row r="31" spans="1:32" s="254" customFormat="1" ht="13.5" customHeight="1">
      <c r="A31" s="225">
        <v>24</v>
      </c>
      <c r="B31" s="217"/>
      <c r="C31" s="222"/>
      <c r="D31" s="217"/>
      <c r="E31" s="222"/>
      <c r="F31" s="222"/>
      <c r="G31" s="241"/>
      <c r="H31" s="241" t="s">
        <v>1098</v>
      </c>
      <c r="I31" s="241"/>
      <c r="J31" s="741" t="s">
        <v>1099</v>
      </c>
      <c r="K31" s="740" t="s">
        <v>1100</v>
      </c>
      <c r="L31" s="741"/>
      <c r="M31" s="740" t="s">
        <v>1087</v>
      </c>
      <c r="N31" s="741"/>
      <c r="O31" s="741"/>
      <c r="P31" s="741"/>
      <c r="Q31" s="741"/>
      <c r="R31" s="744"/>
      <c r="S31" s="741" t="s">
        <v>820</v>
      </c>
      <c r="T31" s="741"/>
      <c r="U31" s="741" t="s">
        <v>863</v>
      </c>
      <c r="V31" s="742"/>
      <c r="W31" s="741" t="s">
        <v>1101</v>
      </c>
      <c r="X31" s="745" t="s">
        <v>864</v>
      </c>
      <c r="Y31" s="745"/>
      <c r="Z31" s="232"/>
      <c r="AA31" s="746"/>
      <c r="AB31" s="741"/>
      <c r="AC31" s="747"/>
      <c r="AD31" s="741"/>
      <c r="AE31" s="742">
        <v>1</v>
      </c>
      <c r="AF31" s="742">
        <v>1</v>
      </c>
    </row>
    <row r="32" spans="1:32" s="224" customFormat="1" ht="13.5" customHeight="1">
      <c r="A32" s="225">
        <v>25</v>
      </c>
      <c r="B32" s="217"/>
      <c r="C32" s="217"/>
      <c r="D32" s="217"/>
      <c r="E32" s="217"/>
      <c r="F32" s="217"/>
      <c r="G32" s="241"/>
      <c r="H32" s="241" t="s">
        <v>1102</v>
      </c>
      <c r="I32" s="241"/>
      <c r="J32" s="741"/>
      <c r="K32" s="740" t="s">
        <v>1103</v>
      </c>
      <c r="L32" s="741"/>
      <c r="M32" s="740" t="s">
        <v>970</v>
      </c>
      <c r="N32" s="741"/>
      <c r="O32" s="741"/>
      <c r="P32" s="741"/>
      <c r="Q32" s="741"/>
      <c r="R32" s="744"/>
      <c r="S32" s="741" t="s">
        <v>817</v>
      </c>
      <c r="T32" s="741"/>
      <c r="U32" s="741" t="s">
        <v>863</v>
      </c>
      <c r="V32" s="742"/>
      <c r="W32" s="741"/>
      <c r="X32" s="745" t="s">
        <v>864</v>
      </c>
      <c r="Y32" s="745"/>
      <c r="Z32" s="232"/>
      <c r="AA32" s="746"/>
      <c r="AB32" s="741"/>
      <c r="AC32" s="747"/>
      <c r="AD32" s="741"/>
      <c r="AE32" s="742">
        <v>1</v>
      </c>
      <c r="AF32" s="742">
        <v>1</v>
      </c>
    </row>
    <row r="33" spans="1:32" s="224" customFormat="1" ht="13.5" customHeight="1">
      <c r="A33" s="225">
        <v>26</v>
      </c>
      <c r="B33" s="217"/>
      <c r="C33" s="217"/>
      <c r="D33" s="217"/>
      <c r="E33" s="217"/>
      <c r="F33" s="217"/>
      <c r="G33" s="241"/>
      <c r="H33" s="241" t="s">
        <v>1104</v>
      </c>
      <c r="I33" s="241"/>
      <c r="J33" s="741"/>
      <c r="K33" s="740" t="s">
        <v>1105</v>
      </c>
      <c r="L33" s="741"/>
      <c r="M33" s="740" t="s">
        <v>871</v>
      </c>
      <c r="N33" s="741"/>
      <c r="O33" s="741"/>
      <c r="P33" s="741"/>
      <c r="Q33" s="741"/>
      <c r="R33" s="744"/>
      <c r="S33" s="741" t="s">
        <v>817</v>
      </c>
      <c r="T33" s="741"/>
      <c r="U33" s="741" t="s">
        <v>863</v>
      </c>
      <c r="V33" s="742"/>
      <c r="W33" s="741"/>
      <c r="X33" s="745" t="s">
        <v>864</v>
      </c>
      <c r="Y33" s="745"/>
      <c r="Z33" s="232"/>
      <c r="AA33" s="746"/>
      <c r="AB33" s="741"/>
      <c r="AC33" s="747"/>
      <c r="AD33" s="741"/>
      <c r="AE33" s="742">
        <v>1</v>
      </c>
      <c r="AF33" s="742">
        <v>1</v>
      </c>
    </row>
    <row r="34" spans="1:32" s="224" customFormat="1" ht="13.5" customHeight="1">
      <c r="A34" s="225">
        <v>27</v>
      </c>
      <c r="B34" s="217"/>
      <c r="C34" s="217"/>
      <c r="D34" s="217"/>
      <c r="E34" s="217"/>
      <c r="F34" s="217" t="s">
        <v>1106</v>
      </c>
      <c r="G34" s="221"/>
      <c r="H34" s="221"/>
      <c r="I34" s="221"/>
      <c r="J34" s="741"/>
      <c r="K34" s="740"/>
      <c r="L34" s="741"/>
      <c r="M34" s="740" t="s">
        <v>1107</v>
      </c>
      <c r="N34" s="741"/>
      <c r="O34" s="741"/>
      <c r="P34" s="741"/>
      <c r="Q34" s="741"/>
      <c r="R34" s="744"/>
      <c r="S34" s="741" t="s">
        <v>817</v>
      </c>
      <c r="T34" s="741" t="s">
        <v>864</v>
      </c>
      <c r="U34" s="243" t="s">
        <v>1107</v>
      </c>
      <c r="V34" s="742"/>
      <c r="W34" s="741"/>
      <c r="X34" s="745" t="s">
        <v>864</v>
      </c>
      <c r="Y34" s="745"/>
      <c r="Z34" s="232"/>
      <c r="AA34" s="746"/>
      <c r="AB34" s="741"/>
      <c r="AC34" s="747"/>
      <c r="AD34" s="741"/>
      <c r="AE34" s="742"/>
      <c r="AF34" s="742">
        <v>1</v>
      </c>
    </row>
    <row r="35" spans="1:32" s="231" customFormat="1" ht="13.5" customHeight="1">
      <c r="A35" s="225">
        <v>28</v>
      </c>
      <c r="B35" s="217"/>
      <c r="C35" s="217"/>
      <c r="D35" s="217"/>
      <c r="E35" s="217"/>
      <c r="F35" s="217"/>
      <c r="G35" s="241" t="s">
        <v>388</v>
      </c>
      <c r="H35" s="217"/>
      <c r="I35" s="217"/>
      <c r="J35" s="741" t="s">
        <v>1108</v>
      </c>
      <c r="K35" s="740" t="s">
        <v>1109</v>
      </c>
      <c r="L35" s="741" t="s">
        <v>1107</v>
      </c>
      <c r="M35" s="740" t="s">
        <v>871</v>
      </c>
      <c r="N35" s="741" t="s">
        <v>1110</v>
      </c>
      <c r="O35" s="741" t="s">
        <v>388</v>
      </c>
      <c r="P35" s="741"/>
      <c r="Q35" s="741"/>
      <c r="R35" s="252"/>
      <c r="S35" s="741" t="s">
        <v>817</v>
      </c>
      <c r="T35" s="741"/>
      <c r="U35" s="741" t="s">
        <v>863</v>
      </c>
      <c r="V35" s="742"/>
      <c r="W35" s="741"/>
      <c r="X35" s="745" t="s">
        <v>864</v>
      </c>
      <c r="Y35" s="745"/>
      <c r="Z35" s="232"/>
      <c r="AA35" s="746"/>
      <c r="AB35" s="255"/>
      <c r="AC35" s="245" t="s">
        <v>1111</v>
      </c>
      <c r="AD35" s="741"/>
      <c r="AE35" s="742">
        <v>1</v>
      </c>
      <c r="AF35" s="742">
        <v>1</v>
      </c>
    </row>
    <row r="36" spans="1:32" s="224" customFormat="1" ht="13.5" customHeight="1">
      <c r="A36" s="225">
        <v>29</v>
      </c>
      <c r="B36" s="217"/>
      <c r="C36" s="217"/>
      <c r="D36" s="217"/>
      <c r="E36" s="217"/>
      <c r="F36" s="217"/>
      <c r="G36" s="241" t="s">
        <v>392</v>
      </c>
      <c r="H36" s="217"/>
      <c r="I36" s="217"/>
      <c r="J36" s="741" t="s">
        <v>1112</v>
      </c>
      <c r="K36" s="740">
        <v>59350</v>
      </c>
      <c r="L36" s="741" t="s">
        <v>1113</v>
      </c>
      <c r="M36" s="740" t="s">
        <v>1114</v>
      </c>
      <c r="N36" s="741" t="s">
        <v>1115</v>
      </c>
      <c r="O36" s="741" t="s">
        <v>392</v>
      </c>
      <c r="P36" s="741"/>
      <c r="Q36" s="741"/>
      <c r="R36" s="252"/>
      <c r="S36" s="741" t="s">
        <v>817</v>
      </c>
      <c r="T36" s="741"/>
      <c r="U36" s="741" t="s">
        <v>863</v>
      </c>
      <c r="V36" s="742"/>
      <c r="W36" s="741" t="s">
        <v>1116</v>
      </c>
      <c r="X36" s="745" t="s">
        <v>864</v>
      </c>
      <c r="Y36" s="745"/>
      <c r="Z36" s="232"/>
      <c r="AA36" s="746"/>
      <c r="AB36" s="741"/>
      <c r="AC36" s="747"/>
      <c r="AD36" s="741"/>
      <c r="AE36" s="742">
        <v>1</v>
      </c>
      <c r="AF36" s="742">
        <v>1</v>
      </c>
    </row>
    <row r="37" spans="1:32" s="224" customFormat="1" ht="13.5" customHeight="1">
      <c r="A37" s="225">
        <v>30</v>
      </c>
      <c r="B37" s="217"/>
      <c r="C37" s="217"/>
      <c r="D37" s="217"/>
      <c r="E37" s="217"/>
      <c r="F37" s="217"/>
      <c r="G37" s="241" t="s">
        <v>1117</v>
      </c>
      <c r="H37" s="241"/>
      <c r="I37" s="241"/>
      <c r="J37" s="263" t="s">
        <v>1118</v>
      </c>
      <c r="K37" s="740" t="s">
        <v>1119</v>
      </c>
      <c r="L37" s="741"/>
      <c r="M37" s="740" t="s">
        <v>1120</v>
      </c>
      <c r="N37" s="741"/>
      <c r="O37" s="741"/>
      <c r="P37" s="741"/>
      <c r="Q37" s="741"/>
      <c r="R37" s="744"/>
      <c r="S37" s="741" t="s">
        <v>817</v>
      </c>
      <c r="T37" s="741"/>
      <c r="U37" s="748" t="s">
        <v>863</v>
      </c>
      <c r="V37" s="281"/>
      <c r="W37" s="741"/>
      <c r="X37" s="745" t="s">
        <v>864</v>
      </c>
      <c r="Y37" s="745"/>
      <c r="Z37" s="232"/>
      <c r="AA37" s="746"/>
      <c r="AB37" s="741"/>
      <c r="AC37" s="747"/>
      <c r="AD37" s="741"/>
      <c r="AE37" s="742"/>
      <c r="AF37" s="742">
        <v>1</v>
      </c>
    </row>
    <row r="38" spans="1:32" s="256" customFormat="1" ht="12.75" customHeight="1">
      <c r="A38" s="225">
        <v>31</v>
      </c>
      <c r="B38" s="217"/>
      <c r="C38" s="217"/>
      <c r="D38" s="217"/>
      <c r="E38" s="217"/>
      <c r="F38" s="217" t="s">
        <v>1121</v>
      </c>
      <c r="G38" s="221"/>
      <c r="H38" s="221"/>
      <c r="I38" s="221"/>
      <c r="J38" s="741" t="s">
        <v>1122</v>
      </c>
      <c r="K38" s="740"/>
      <c r="L38" s="741"/>
      <c r="M38" s="740" t="s">
        <v>1123</v>
      </c>
      <c r="N38" s="741"/>
      <c r="O38" s="741"/>
      <c r="P38" s="741"/>
      <c r="Q38" s="741"/>
      <c r="R38" s="744"/>
      <c r="S38" s="741" t="s">
        <v>817</v>
      </c>
      <c r="T38" s="741" t="s">
        <v>864</v>
      </c>
      <c r="U38" s="243" t="s">
        <v>1123</v>
      </c>
      <c r="V38" s="742"/>
      <c r="W38" s="741"/>
      <c r="X38" s="745" t="s">
        <v>864</v>
      </c>
      <c r="Y38" s="745"/>
      <c r="Z38" s="232"/>
      <c r="AA38" s="746"/>
      <c r="AB38" s="741"/>
      <c r="AC38" s="747"/>
      <c r="AD38" s="741"/>
      <c r="AE38" s="742">
        <v>1</v>
      </c>
      <c r="AF38" s="742">
        <v>1</v>
      </c>
    </row>
    <row r="39" spans="1:32" s="256" customFormat="1" ht="12.75" customHeight="1">
      <c r="A39" s="225">
        <v>32</v>
      </c>
      <c r="B39" s="217"/>
      <c r="C39" s="217"/>
      <c r="D39" s="217"/>
      <c r="E39" s="217"/>
      <c r="F39" s="217"/>
      <c r="G39" s="743" t="s">
        <v>415</v>
      </c>
      <c r="H39" s="221"/>
      <c r="I39" s="221"/>
      <c r="J39" s="741" t="s">
        <v>1124</v>
      </c>
      <c r="K39" s="740" t="s">
        <v>1125</v>
      </c>
      <c r="L39" s="741"/>
      <c r="M39" s="740" t="s">
        <v>1126</v>
      </c>
      <c r="N39" s="741" t="s">
        <v>1127</v>
      </c>
      <c r="O39" s="741" t="s">
        <v>415</v>
      </c>
      <c r="P39" s="741"/>
      <c r="Q39" s="741"/>
      <c r="R39" s="744"/>
      <c r="S39" s="741" t="s">
        <v>817</v>
      </c>
      <c r="T39" s="741"/>
      <c r="U39" s="748" t="s">
        <v>863</v>
      </c>
      <c r="V39" s="281"/>
      <c r="W39" s="741"/>
      <c r="X39" s="745" t="s">
        <v>864</v>
      </c>
      <c r="Y39" s="745"/>
      <c r="Z39" s="232"/>
      <c r="AA39" s="746"/>
      <c r="AB39" s="741"/>
      <c r="AC39" s="747"/>
      <c r="AD39" s="741"/>
      <c r="AE39" s="742">
        <v>1</v>
      </c>
      <c r="AF39" s="742">
        <v>1</v>
      </c>
    </row>
    <row r="40" spans="1:32" s="256" customFormat="1" ht="12.75" customHeight="1">
      <c r="A40" s="225">
        <v>33</v>
      </c>
      <c r="B40" s="217"/>
      <c r="C40" s="217"/>
      <c r="D40" s="217"/>
      <c r="E40" s="217"/>
      <c r="F40" s="217"/>
      <c r="G40" s="743" t="s">
        <v>1128</v>
      </c>
      <c r="H40" s="221"/>
      <c r="I40" s="221"/>
      <c r="J40" s="741" t="s">
        <v>1129</v>
      </c>
      <c r="K40" s="740" t="s">
        <v>1130</v>
      </c>
      <c r="L40" s="741"/>
      <c r="M40" s="740" t="s">
        <v>1131</v>
      </c>
      <c r="N40" s="741" t="s">
        <v>1132</v>
      </c>
      <c r="O40" s="741" t="s">
        <v>424</v>
      </c>
      <c r="P40" s="741"/>
      <c r="Q40" s="741"/>
      <c r="R40" s="744"/>
      <c r="S40" s="741" t="s">
        <v>817</v>
      </c>
      <c r="T40" s="741"/>
      <c r="U40" s="748" t="s">
        <v>863</v>
      </c>
      <c r="V40" s="281"/>
      <c r="W40" s="741"/>
      <c r="X40" s="745" t="s">
        <v>864</v>
      </c>
      <c r="Y40" s="745"/>
      <c r="Z40" s="232"/>
      <c r="AA40" s="746"/>
      <c r="AB40" s="741"/>
      <c r="AC40" s="747"/>
      <c r="AD40" s="741"/>
      <c r="AE40" s="742">
        <v>1</v>
      </c>
      <c r="AF40" s="742">
        <v>1</v>
      </c>
    </row>
    <row r="41" spans="1:32" s="244" customFormat="1" ht="12.75" customHeight="1">
      <c r="A41" s="225">
        <v>34</v>
      </c>
      <c r="B41" s="217"/>
      <c r="C41" s="222"/>
      <c r="D41" s="217"/>
      <c r="E41" s="222"/>
      <c r="F41" s="222"/>
      <c r="G41" s="743" t="s">
        <v>429</v>
      </c>
      <c r="H41" s="221"/>
      <c r="I41" s="221"/>
      <c r="J41" s="741" t="s">
        <v>1133</v>
      </c>
      <c r="K41" s="740" t="s">
        <v>1134</v>
      </c>
      <c r="L41" s="741"/>
      <c r="M41" s="740" t="s">
        <v>1135</v>
      </c>
      <c r="N41" s="741"/>
      <c r="O41" s="741"/>
      <c r="P41" s="741"/>
      <c r="Q41" s="741"/>
      <c r="R41" s="744"/>
      <c r="S41" s="741" t="s">
        <v>817</v>
      </c>
      <c r="T41" s="741"/>
      <c r="U41" s="748" t="s">
        <v>863</v>
      </c>
      <c r="V41" s="281"/>
      <c r="W41" s="741"/>
      <c r="X41" s="745" t="s">
        <v>864</v>
      </c>
      <c r="Y41" s="745"/>
      <c r="Z41" s="232"/>
      <c r="AA41" s="746"/>
      <c r="AB41" s="741"/>
      <c r="AC41" s="747"/>
      <c r="AD41" s="741"/>
      <c r="AE41" s="742">
        <v>1</v>
      </c>
      <c r="AF41" s="742">
        <v>1</v>
      </c>
    </row>
    <row r="42" spans="1:32" s="244" customFormat="1" ht="12.75" customHeight="1">
      <c r="A42" s="225">
        <v>35</v>
      </c>
      <c r="B42" s="217"/>
      <c r="C42" s="222"/>
      <c r="D42" s="217"/>
      <c r="E42" s="222"/>
      <c r="F42" s="222"/>
      <c r="G42" s="743" t="s">
        <v>426</v>
      </c>
      <c r="H42" s="221"/>
      <c r="I42" s="221"/>
      <c r="J42" s="741" t="s">
        <v>1136</v>
      </c>
      <c r="K42" s="740" t="s">
        <v>1137</v>
      </c>
      <c r="L42" s="741"/>
      <c r="M42" s="740" t="s">
        <v>1138</v>
      </c>
      <c r="N42" s="741" t="s">
        <v>1139</v>
      </c>
      <c r="O42" s="741" t="s">
        <v>426</v>
      </c>
      <c r="P42" s="741"/>
      <c r="Q42" s="741"/>
      <c r="R42" s="744"/>
      <c r="S42" s="741" t="s">
        <v>823</v>
      </c>
      <c r="T42" s="741"/>
      <c r="U42" s="748" t="s">
        <v>863</v>
      </c>
      <c r="V42" s="281"/>
      <c r="W42" s="741"/>
      <c r="X42" s="745" t="s">
        <v>864</v>
      </c>
      <c r="Y42" s="745"/>
      <c r="Z42" s="232"/>
      <c r="AA42" s="746"/>
      <c r="AB42" s="741"/>
      <c r="AC42" s="747"/>
      <c r="AD42" s="741"/>
      <c r="AE42" s="742">
        <v>1</v>
      </c>
      <c r="AF42" s="742">
        <v>1</v>
      </c>
    </row>
    <row r="43" spans="1:32" s="244" customFormat="1" ht="12.75" customHeight="1">
      <c r="A43" s="225">
        <v>36</v>
      </c>
      <c r="B43" s="217"/>
      <c r="C43" s="222"/>
      <c r="D43" s="217"/>
      <c r="E43" s="222"/>
      <c r="F43" s="222"/>
      <c r="G43" s="743" t="s">
        <v>1140</v>
      </c>
      <c r="H43" s="221"/>
      <c r="I43" s="221"/>
      <c r="J43" s="741" t="s">
        <v>1141</v>
      </c>
      <c r="K43" s="740" t="s">
        <v>1142</v>
      </c>
      <c r="L43" s="741"/>
      <c r="M43" s="740" t="s">
        <v>1143</v>
      </c>
      <c r="N43" s="741"/>
      <c r="O43" s="741"/>
      <c r="P43" s="741"/>
      <c r="Q43" s="741"/>
      <c r="R43" s="744"/>
      <c r="S43" s="741" t="s">
        <v>817</v>
      </c>
      <c r="T43" s="741"/>
      <c r="U43" s="748" t="s">
        <v>863</v>
      </c>
      <c r="V43" s="281"/>
      <c r="W43" s="741"/>
      <c r="X43" s="745" t="s">
        <v>864</v>
      </c>
      <c r="Y43" s="745"/>
      <c r="Z43" s="232"/>
      <c r="AA43" s="746"/>
      <c r="AB43" s="741"/>
      <c r="AC43" s="747"/>
      <c r="AD43" s="741"/>
      <c r="AE43" s="742">
        <v>1</v>
      </c>
      <c r="AF43" s="742">
        <v>1</v>
      </c>
    </row>
    <row r="44" spans="1:32" s="257" customFormat="1" ht="12.75" customHeight="1">
      <c r="A44" s="225">
        <v>37</v>
      </c>
      <c r="B44" s="217"/>
      <c r="C44" s="222"/>
      <c r="D44" s="217"/>
      <c r="E44" s="222"/>
      <c r="F44" s="222"/>
      <c r="G44" s="743" t="s">
        <v>1144</v>
      </c>
      <c r="H44" s="221"/>
      <c r="I44" s="221"/>
      <c r="J44" s="741" t="s">
        <v>410</v>
      </c>
      <c r="K44" s="740" t="s">
        <v>1145</v>
      </c>
      <c r="L44" s="741"/>
      <c r="M44" s="740" t="s">
        <v>1146</v>
      </c>
      <c r="N44" s="741"/>
      <c r="O44" s="741"/>
      <c r="P44" s="741"/>
      <c r="Q44" s="741"/>
      <c r="R44" s="744"/>
      <c r="S44" s="741" t="s">
        <v>817</v>
      </c>
      <c r="T44" s="741"/>
      <c r="U44" s="748" t="s">
        <v>863</v>
      </c>
      <c r="V44" s="281"/>
      <c r="W44" s="741"/>
      <c r="X44" s="745" t="s">
        <v>864</v>
      </c>
      <c r="Y44" s="745"/>
      <c r="Z44" s="232"/>
      <c r="AA44" s="746"/>
      <c r="AB44" s="741"/>
      <c r="AC44" s="747"/>
      <c r="AD44" s="741"/>
      <c r="AE44" s="742">
        <v>1</v>
      </c>
      <c r="AF44" s="742">
        <v>1</v>
      </c>
    </row>
    <row r="45" spans="1:32" s="258" customFormat="1" ht="12.75" customHeight="1">
      <c r="A45" s="225">
        <v>38</v>
      </c>
      <c r="B45" s="217"/>
      <c r="C45" s="218"/>
      <c r="D45" s="217"/>
      <c r="E45" s="218"/>
      <c r="F45" s="218"/>
      <c r="G45" s="743" t="s">
        <v>1147</v>
      </c>
      <c r="H45" s="221"/>
      <c r="I45" s="221"/>
      <c r="J45" s="741"/>
      <c r="K45" s="740" t="s">
        <v>1148</v>
      </c>
      <c r="L45" s="741"/>
      <c r="M45" s="740" t="s">
        <v>1149</v>
      </c>
      <c r="N45" s="741"/>
      <c r="O45" s="741"/>
      <c r="P45" s="741"/>
      <c r="Q45" s="741"/>
      <c r="R45" s="744"/>
      <c r="S45" s="741" t="s">
        <v>817</v>
      </c>
      <c r="T45" s="741"/>
      <c r="U45" s="748" t="s">
        <v>863</v>
      </c>
      <c r="V45" s="281"/>
      <c r="W45" s="741"/>
      <c r="X45" s="745" t="s">
        <v>864</v>
      </c>
      <c r="Y45" s="745"/>
      <c r="Z45" s="232"/>
      <c r="AA45" s="746"/>
      <c r="AB45" s="741"/>
      <c r="AC45" s="747"/>
      <c r="AD45" s="741"/>
      <c r="AE45" s="742">
        <v>1</v>
      </c>
      <c r="AF45" s="742">
        <v>1</v>
      </c>
    </row>
    <row r="46" spans="1:32" s="256" customFormat="1" ht="12.95" customHeight="1">
      <c r="A46" s="225">
        <v>39</v>
      </c>
      <c r="B46" s="217"/>
      <c r="C46" s="218"/>
      <c r="D46" s="217"/>
      <c r="E46" s="218"/>
      <c r="F46" s="218"/>
      <c r="G46" s="743" t="s">
        <v>178</v>
      </c>
      <c r="H46" s="221"/>
      <c r="I46" s="221"/>
      <c r="J46" s="741" t="s">
        <v>1150</v>
      </c>
      <c r="K46" s="740" t="s">
        <v>1151</v>
      </c>
      <c r="L46" s="741"/>
      <c r="M46" s="740" t="s">
        <v>1152</v>
      </c>
      <c r="N46" s="741"/>
      <c r="O46" s="741"/>
      <c r="P46" s="741"/>
      <c r="Q46" s="741"/>
      <c r="R46" s="744"/>
      <c r="S46" s="741" t="s">
        <v>817</v>
      </c>
      <c r="T46" s="741"/>
      <c r="U46" s="748" t="s">
        <v>863</v>
      </c>
      <c r="V46" s="281"/>
      <c r="W46" s="741"/>
      <c r="X46" s="745" t="s">
        <v>864</v>
      </c>
      <c r="Y46" s="745"/>
      <c r="Z46" s="232"/>
      <c r="AA46" s="746"/>
      <c r="AB46" s="741"/>
      <c r="AC46" s="747"/>
      <c r="AD46" s="741"/>
      <c r="AE46" s="742">
        <v>1</v>
      </c>
      <c r="AF46" s="742">
        <v>1</v>
      </c>
    </row>
    <row r="47" spans="1:32" s="256" customFormat="1" ht="12.95" customHeight="1">
      <c r="A47" s="225">
        <v>40</v>
      </c>
      <c r="B47" s="217"/>
      <c r="C47" s="218"/>
      <c r="D47" s="217"/>
      <c r="E47" s="218"/>
      <c r="F47" s="218"/>
      <c r="G47" s="241" t="s">
        <v>1153</v>
      </c>
      <c r="H47" s="241"/>
      <c r="I47" s="241"/>
      <c r="J47" s="741" t="s">
        <v>1154</v>
      </c>
      <c r="K47" s="740">
        <v>33123452323</v>
      </c>
      <c r="L47" s="741"/>
      <c r="M47" s="740" t="s">
        <v>1155</v>
      </c>
      <c r="N47" s="741"/>
      <c r="O47" s="741"/>
      <c r="P47" s="741"/>
      <c r="Q47" s="741"/>
      <c r="R47" s="744"/>
      <c r="S47" s="741" t="s">
        <v>817</v>
      </c>
      <c r="T47" s="741"/>
      <c r="U47" s="741" t="s">
        <v>1092</v>
      </c>
      <c r="V47" s="742"/>
      <c r="W47" s="741"/>
      <c r="X47" s="745" t="s">
        <v>864</v>
      </c>
      <c r="Y47" s="745"/>
      <c r="Z47" s="232"/>
      <c r="AA47" s="746"/>
      <c r="AB47" s="741" t="s">
        <v>1156</v>
      </c>
      <c r="AC47" s="747"/>
      <c r="AD47" s="741"/>
      <c r="AE47" s="742"/>
      <c r="AF47" s="742">
        <v>1</v>
      </c>
    </row>
    <row r="48" spans="1:32" s="224" customFormat="1" ht="13.5" customHeight="1">
      <c r="A48" s="225">
        <v>41</v>
      </c>
      <c r="B48" s="217"/>
      <c r="C48" s="217"/>
      <c r="D48" s="217"/>
      <c r="E48" s="217"/>
      <c r="F48" s="217" t="s">
        <v>1157</v>
      </c>
      <c r="G48" s="217"/>
      <c r="H48" s="217"/>
      <c r="I48" s="217"/>
      <c r="J48" s="741"/>
      <c r="K48" s="740"/>
      <c r="L48" s="741" t="s">
        <v>1158</v>
      </c>
      <c r="M48" s="740" t="s">
        <v>1159</v>
      </c>
      <c r="N48" s="741"/>
      <c r="O48" s="741"/>
      <c r="P48" s="741"/>
      <c r="Q48" s="741"/>
      <c r="R48" s="252"/>
      <c r="S48" s="741" t="s">
        <v>817</v>
      </c>
      <c r="T48" s="741" t="s">
        <v>864</v>
      </c>
      <c r="U48" s="243" t="s">
        <v>1159</v>
      </c>
      <c r="V48" s="742"/>
      <c r="W48" s="741"/>
      <c r="X48" s="745" t="s">
        <v>864</v>
      </c>
      <c r="Y48" s="745"/>
      <c r="Z48" s="232"/>
      <c r="AA48" s="746"/>
      <c r="AB48" s="741"/>
      <c r="AC48" s="747"/>
      <c r="AD48" s="741"/>
      <c r="AE48" s="742">
        <v>1</v>
      </c>
      <c r="AF48" s="742"/>
    </row>
    <row r="49" spans="1:1015" s="224" customFormat="1" ht="13.5" customHeight="1">
      <c r="A49" s="225">
        <v>42</v>
      </c>
      <c r="B49" s="217"/>
      <c r="C49" s="217"/>
      <c r="D49" s="217"/>
      <c r="E49" s="217"/>
      <c r="F49" s="217"/>
      <c r="G49" s="241" t="s">
        <v>1160</v>
      </c>
      <c r="H49" s="241"/>
      <c r="I49" s="241"/>
      <c r="J49" s="741" t="s">
        <v>1161</v>
      </c>
      <c r="K49" s="740" t="s">
        <v>930</v>
      </c>
      <c r="L49" s="741"/>
      <c r="M49" s="740" t="s">
        <v>1162</v>
      </c>
      <c r="N49" s="741"/>
      <c r="O49" s="741"/>
      <c r="P49" s="741"/>
      <c r="Q49" s="741"/>
      <c r="R49" s="744"/>
      <c r="S49" s="741" t="s">
        <v>820</v>
      </c>
      <c r="T49" s="741"/>
      <c r="U49" s="741" t="s">
        <v>879</v>
      </c>
      <c r="V49" s="742"/>
      <c r="W49" s="741"/>
      <c r="X49" s="745" t="s">
        <v>864</v>
      </c>
      <c r="Y49" s="745"/>
      <c r="Z49" s="232"/>
      <c r="AA49" s="746"/>
      <c r="AB49" s="741" t="s">
        <v>1163</v>
      </c>
      <c r="AC49" s="747"/>
      <c r="AD49" s="741"/>
      <c r="AE49" s="742"/>
      <c r="AF49" s="742">
        <v>1</v>
      </c>
    </row>
    <row r="50" spans="1:1015" s="224" customFormat="1" ht="13.5" customHeight="1">
      <c r="A50" s="225">
        <v>43</v>
      </c>
      <c r="B50" s="217"/>
      <c r="C50" s="217"/>
      <c r="D50" s="217"/>
      <c r="E50" s="217"/>
      <c r="F50" s="217"/>
      <c r="G50" s="217" t="s">
        <v>1164</v>
      </c>
      <c r="H50" s="217"/>
      <c r="I50" s="217"/>
      <c r="J50" s="741" t="s">
        <v>1165</v>
      </c>
      <c r="K50" s="740"/>
      <c r="L50" s="741" t="s">
        <v>1166</v>
      </c>
      <c r="M50" s="740" t="s">
        <v>1166</v>
      </c>
      <c r="N50" s="741"/>
      <c r="O50" s="741"/>
      <c r="P50" s="741"/>
      <c r="Q50" s="741"/>
      <c r="R50" s="252"/>
      <c r="S50" s="741" t="s">
        <v>817</v>
      </c>
      <c r="T50" s="741" t="s">
        <v>864</v>
      </c>
      <c r="U50" s="243" t="s">
        <v>1166</v>
      </c>
      <c r="V50" s="742"/>
      <c r="W50" s="741"/>
      <c r="X50" s="745" t="s">
        <v>864</v>
      </c>
      <c r="Y50" s="745"/>
      <c r="Z50" s="232"/>
      <c r="AA50" s="746"/>
      <c r="AB50" s="741"/>
      <c r="AC50" s="747"/>
      <c r="AD50" s="741"/>
      <c r="AE50" s="742">
        <v>1</v>
      </c>
      <c r="AF50" s="742">
        <v>1</v>
      </c>
    </row>
    <row r="51" spans="1:1015" s="224" customFormat="1" ht="13.5" customHeight="1">
      <c r="A51" s="225">
        <v>44</v>
      </c>
      <c r="B51" s="217"/>
      <c r="C51" s="217"/>
      <c r="D51" s="217"/>
      <c r="E51" s="217"/>
      <c r="F51" s="217"/>
      <c r="G51" s="217"/>
      <c r="H51" s="217" t="s">
        <v>1167</v>
      </c>
      <c r="I51" s="217"/>
      <c r="J51" s="741" t="s">
        <v>1168</v>
      </c>
      <c r="K51" s="740"/>
      <c r="L51" s="741" t="s">
        <v>1169</v>
      </c>
      <c r="M51" s="740" t="s">
        <v>1169</v>
      </c>
      <c r="N51" s="741"/>
      <c r="O51" s="741"/>
      <c r="P51" s="741"/>
      <c r="Q51" s="741"/>
      <c r="R51" s="252"/>
      <c r="S51" s="741" t="s">
        <v>820</v>
      </c>
      <c r="T51" s="741" t="s">
        <v>864</v>
      </c>
      <c r="U51" s="243" t="s">
        <v>1169</v>
      </c>
      <c r="V51" s="742"/>
      <c r="W51" s="741"/>
      <c r="X51" s="745" t="s">
        <v>864</v>
      </c>
      <c r="Y51" s="745"/>
      <c r="Z51" s="232"/>
      <c r="AA51" s="746"/>
      <c r="AB51" s="741"/>
      <c r="AC51" s="747"/>
      <c r="AD51" s="741"/>
      <c r="AE51" s="742">
        <v>1</v>
      </c>
      <c r="AF51" s="742">
        <v>1</v>
      </c>
    </row>
    <row r="52" spans="1:1015" s="224" customFormat="1" ht="13.5" customHeight="1">
      <c r="A52" s="225">
        <v>45</v>
      </c>
      <c r="B52" s="217"/>
      <c r="C52" s="217"/>
      <c r="D52" s="217"/>
      <c r="E52" s="217"/>
      <c r="F52" s="217"/>
      <c r="G52" s="217"/>
      <c r="H52" s="217"/>
      <c r="I52" s="217" t="s">
        <v>1170</v>
      </c>
      <c r="J52" s="741" t="s">
        <v>1171</v>
      </c>
      <c r="K52" s="740" t="s">
        <v>1172</v>
      </c>
      <c r="L52" s="741" t="s">
        <v>1173</v>
      </c>
      <c r="M52" s="740" t="s">
        <v>1173</v>
      </c>
      <c r="N52" s="741"/>
      <c r="O52" s="741"/>
      <c r="P52" s="741"/>
      <c r="Q52" s="741"/>
      <c r="R52" s="252"/>
      <c r="S52" s="741" t="s">
        <v>820</v>
      </c>
      <c r="T52" s="741"/>
      <c r="U52" s="741" t="s">
        <v>1092</v>
      </c>
      <c r="V52" s="742"/>
      <c r="W52" s="741"/>
      <c r="X52" s="745" t="s">
        <v>864</v>
      </c>
      <c r="Y52" s="745"/>
      <c r="Z52" s="232"/>
      <c r="AA52" s="741" t="s">
        <v>1174</v>
      </c>
      <c r="AB52" s="741"/>
      <c r="AC52" s="245" t="s">
        <v>1175</v>
      </c>
      <c r="AD52" s="741"/>
      <c r="AE52" s="742">
        <v>1</v>
      </c>
      <c r="AF52" s="742">
        <v>1</v>
      </c>
    </row>
    <row r="53" spans="1:1015" s="256" customFormat="1" ht="13.5" customHeight="1">
      <c r="A53" s="225">
        <v>46</v>
      </c>
      <c r="B53" s="217"/>
      <c r="C53" s="217"/>
      <c r="D53" s="217"/>
      <c r="E53" s="217"/>
      <c r="F53" s="217"/>
      <c r="G53" s="217"/>
      <c r="H53" s="217"/>
      <c r="I53" s="217" t="s">
        <v>1176</v>
      </c>
      <c r="J53" s="741" t="s">
        <v>1177</v>
      </c>
      <c r="K53" s="740" t="s">
        <v>1178</v>
      </c>
      <c r="L53" s="741" t="s">
        <v>1179</v>
      </c>
      <c r="M53" s="740" t="s">
        <v>1179</v>
      </c>
      <c r="N53" s="741"/>
      <c r="O53" s="741"/>
      <c r="P53" s="741"/>
      <c r="Q53" s="741"/>
      <c r="R53" s="252"/>
      <c r="S53" s="741" t="s">
        <v>820</v>
      </c>
      <c r="T53" s="741"/>
      <c r="U53" s="741" t="s">
        <v>1092</v>
      </c>
      <c r="V53" s="742"/>
      <c r="W53" s="741"/>
      <c r="X53" s="745" t="s">
        <v>864</v>
      </c>
      <c r="Y53" s="745"/>
      <c r="Z53" s="232"/>
      <c r="AA53" s="741" t="s">
        <v>1174</v>
      </c>
      <c r="AB53" s="741"/>
      <c r="AC53" s="245" t="s">
        <v>1175</v>
      </c>
      <c r="AD53" s="741"/>
      <c r="AE53" s="742">
        <v>1</v>
      </c>
      <c r="AF53" s="742">
        <v>1</v>
      </c>
    </row>
    <row r="54" spans="1:1015" s="244" customFormat="1" ht="13.5" customHeight="1">
      <c r="A54" s="225">
        <v>47</v>
      </c>
      <c r="B54" s="217"/>
      <c r="C54" s="222"/>
      <c r="D54" s="217"/>
      <c r="E54" s="222"/>
      <c r="F54" s="222"/>
      <c r="G54" s="222"/>
      <c r="H54" s="222"/>
      <c r="I54" s="222" t="s">
        <v>1180</v>
      </c>
      <c r="J54" s="741" t="s">
        <v>1181</v>
      </c>
      <c r="K54" s="740">
        <v>120</v>
      </c>
      <c r="L54" s="741"/>
      <c r="M54" s="741" t="s">
        <v>1182</v>
      </c>
      <c r="N54" s="741"/>
      <c r="O54" s="741"/>
      <c r="P54" s="741"/>
      <c r="Q54" s="741"/>
      <c r="R54" s="744"/>
      <c r="S54" s="741" t="s">
        <v>817</v>
      </c>
      <c r="T54" s="741"/>
      <c r="U54" s="741" t="s">
        <v>1092</v>
      </c>
      <c r="V54" s="742"/>
      <c r="W54" s="741"/>
      <c r="X54" s="745" t="s">
        <v>864</v>
      </c>
      <c r="Y54" s="745"/>
      <c r="Z54" s="232"/>
      <c r="AA54" s="741" t="s">
        <v>1183</v>
      </c>
      <c r="AB54" s="741"/>
      <c r="AC54" s="747"/>
      <c r="AD54" s="741"/>
      <c r="AE54" s="742">
        <v>1</v>
      </c>
      <c r="AF54" s="742">
        <v>1</v>
      </c>
    </row>
    <row r="55" spans="1:1015" s="256" customFormat="1" ht="13.5" customHeight="1">
      <c r="A55" s="225">
        <v>48</v>
      </c>
      <c r="B55" s="217"/>
      <c r="C55" s="217"/>
      <c r="D55" s="217"/>
      <c r="E55" s="217"/>
      <c r="F55" s="217"/>
      <c r="G55" s="241"/>
      <c r="H55" s="241"/>
      <c r="I55" s="241" t="s">
        <v>1184</v>
      </c>
      <c r="J55" s="741" t="s">
        <v>1185</v>
      </c>
      <c r="K55" s="740">
        <v>96</v>
      </c>
      <c r="L55" s="741"/>
      <c r="M55" s="741" t="s">
        <v>1186</v>
      </c>
      <c r="N55" s="741"/>
      <c r="O55" s="741"/>
      <c r="P55" s="741"/>
      <c r="Q55" s="741"/>
      <c r="R55" s="744"/>
      <c r="S55" s="741" t="s">
        <v>817</v>
      </c>
      <c r="T55" s="741"/>
      <c r="U55" s="741" t="s">
        <v>1092</v>
      </c>
      <c r="V55" s="742"/>
      <c r="W55" s="741"/>
      <c r="X55" s="745" t="s">
        <v>864</v>
      </c>
      <c r="Y55" s="745"/>
      <c r="Z55" s="232"/>
      <c r="AA55" s="741" t="s">
        <v>1187</v>
      </c>
      <c r="AB55" s="741"/>
      <c r="AC55" s="747"/>
      <c r="AD55" s="741"/>
      <c r="AE55" s="742">
        <v>1</v>
      </c>
      <c r="AF55" s="742">
        <v>1</v>
      </c>
    </row>
    <row r="56" spans="1:1015" s="256" customFormat="1" ht="13.5" customHeight="1">
      <c r="A56" s="225">
        <v>49</v>
      </c>
      <c r="B56" s="217"/>
      <c r="C56" s="217"/>
      <c r="D56" s="217"/>
      <c r="E56" s="217"/>
      <c r="F56" s="217"/>
      <c r="G56" s="241"/>
      <c r="H56" s="241"/>
      <c r="I56" s="241" t="s">
        <v>1188</v>
      </c>
      <c r="J56" s="741" t="s">
        <v>1189</v>
      </c>
      <c r="K56" s="740">
        <v>34</v>
      </c>
      <c r="L56" s="741"/>
      <c r="M56" s="741" t="s">
        <v>1190</v>
      </c>
      <c r="N56" s="741"/>
      <c r="O56" s="741"/>
      <c r="P56" s="741"/>
      <c r="Q56" s="741"/>
      <c r="R56" s="744"/>
      <c r="S56" s="741" t="s">
        <v>817</v>
      </c>
      <c r="T56" s="741"/>
      <c r="U56" s="741" t="s">
        <v>1092</v>
      </c>
      <c r="V56" s="742"/>
      <c r="W56" s="741"/>
      <c r="X56" s="745" t="s">
        <v>864</v>
      </c>
      <c r="Y56" s="745"/>
      <c r="Z56" s="232"/>
      <c r="AA56" s="741" t="s">
        <v>1191</v>
      </c>
      <c r="AB56" s="741"/>
      <c r="AC56" s="747"/>
      <c r="AD56" s="741"/>
      <c r="AE56" s="742">
        <v>1</v>
      </c>
      <c r="AF56" s="742">
        <v>1</v>
      </c>
    </row>
    <row r="57" spans="1:1015" s="244" customFormat="1" ht="13.5" customHeight="1">
      <c r="A57" s="225">
        <v>50</v>
      </c>
      <c r="B57" s="217"/>
      <c r="C57" s="222"/>
      <c r="D57" s="217"/>
      <c r="E57" s="222"/>
      <c r="F57" s="222"/>
      <c r="G57" s="241"/>
      <c r="H57" s="241"/>
      <c r="I57" s="241" t="s">
        <v>1192</v>
      </c>
      <c r="J57" s="741" t="s">
        <v>1193</v>
      </c>
      <c r="K57" s="740" t="s">
        <v>1194</v>
      </c>
      <c r="L57" s="741"/>
      <c r="M57" s="740" t="s">
        <v>1195</v>
      </c>
      <c r="N57" s="741"/>
      <c r="O57" s="741"/>
      <c r="P57" s="741"/>
      <c r="Q57" s="741"/>
      <c r="R57" s="744"/>
      <c r="S57" s="741" t="s">
        <v>820</v>
      </c>
      <c r="T57" s="741"/>
      <c r="U57" s="741" t="s">
        <v>863</v>
      </c>
      <c r="V57" s="742" t="s">
        <v>864</v>
      </c>
      <c r="W57" s="741" t="s">
        <v>1196</v>
      </c>
      <c r="X57" s="745" t="s">
        <v>864</v>
      </c>
      <c r="Y57" s="745"/>
      <c r="Z57" s="232"/>
      <c r="AA57" s="746"/>
      <c r="AB57" s="741"/>
      <c r="AC57" s="747"/>
      <c r="AD57" s="741"/>
      <c r="AE57" s="742"/>
      <c r="AF57" s="742">
        <v>1</v>
      </c>
    </row>
    <row r="58" spans="1:1015" s="256" customFormat="1" ht="13.5" customHeight="1">
      <c r="A58" s="225">
        <v>51</v>
      </c>
      <c r="B58" s="217"/>
      <c r="C58" s="217"/>
      <c r="D58" s="217"/>
      <c r="E58" s="217"/>
      <c r="F58" s="217"/>
      <c r="G58" s="217"/>
      <c r="H58" s="217" t="s">
        <v>1197</v>
      </c>
      <c r="I58" s="217"/>
      <c r="J58" s="741" t="s">
        <v>1198</v>
      </c>
      <c r="K58" s="740" t="s">
        <v>1199</v>
      </c>
      <c r="L58" s="741" t="s">
        <v>1200</v>
      </c>
      <c r="M58" s="740" t="s">
        <v>1201</v>
      </c>
      <c r="N58" s="741"/>
      <c r="O58" s="741"/>
      <c r="P58" s="741"/>
      <c r="Q58" s="741"/>
      <c r="R58" s="744">
        <v>1</v>
      </c>
      <c r="S58" s="741" t="s">
        <v>817</v>
      </c>
      <c r="T58" s="741"/>
      <c r="U58" s="741" t="s">
        <v>863</v>
      </c>
      <c r="V58" s="742"/>
      <c r="W58" s="741"/>
      <c r="X58" s="745" t="s">
        <v>864</v>
      </c>
      <c r="Y58" s="745"/>
      <c r="Z58" s="232"/>
      <c r="AA58" s="746"/>
      <c r="AB58" s="741"/>
      <c r="AC58" s="747"/>
      <c r="AD58" s="741"/>
      <c r="AE58" s="742">
        <v>1</v>
      </c>
      <c r="AF58" s="742">
        <v>1</v>
      </c>
    </row>
    <row r="59" spans="1:1015" s="256" customFormat="1" ht="12.95" customHeight="1">
      <c r="A59" s="225">
        <v>52</v>
      </c>
      <c r="B59" s="217"/>
      <c r="C59" s="217"/>
      <c r="D59" s="217"/>
      <c r="E59" s="217"/>
      <c r="F59" s="217"/>
      <c r="G59" s="217" t="s">
        <v>1202</v>
      </c>
      <c r="H59" s="217"/>
      <c r="I59" s="217"/>
      <c r="J59" s="741" t="s">
        <v>1203</v>
      </c>
      <c r="K59" s="740"/>
      <c r="L59" s="741" t="s">
        <v>1204</v>
      </c>
      <c r="M59" s="740" t="s">
        <v>1204</v>
      </c>
      <c r="N59" s="741"/>
      <c r="O59" s="741"/>
      <c r="P59" s="741"/>
      <c r="Q59" s="741"/>
      <c r="R59" s="252"/>
      <c r="S59" s="741" t="s">
        <v>817</v>
      </c>
      <c r="T59" s="741"/>
      <c r="U59" s="741" t="s">
        <v>863</v>
      </c>
      <c r="V59" s="742"/>
      <c r="W59" s="741"/>
      <c r="X59" s="745" t="s">
        <v>864</v>
      </c>
      <c r="Y59" s="745"/>
      <c r="Z59" s="232"/>
      <c r="AA59" s="746"/>
      <c r="AB59" s="741"/>
      <c r="AC59" s="747"/>
      <c r="AD59" s="741"/>
      <c r="AE59" s="742">
        <v>1</v>
      </c>
      <c r="AF59" s="742"/>
    </row>
    <row r="60" spans="1:1015" s="224" customFormat="1" ht="13.5" customHeight="1">
      <c r="A60" s="225">
        <v>53</v>
      </c>
      <c r="B60" s="217"/>
      <c r="C60" s="217"/>
      <c r="D60" s="217"/>
      <c r="E60" s="217"/>
      <c r="F60" s="217" t="s">
        <v>1205</v>
      </c>
      <c r="G60" s="217"/>
      <c r="H60" s="217"/>
      <c r="I60" s="217"/>
      <c r="J60" s="741" t="s">
        <v>1206</v>
      </c>
      <c r="K60" s="740"/>
      <c r="L60" s="741" t="s">
        <v>942</v>
      </c>
      <c r="M60" s="740" t="s">
        <v>1207</v>
      </c>
      <c r="N60" s="741"/>
      <c r="O60" s="741"/>
      <c r="P60" s="741"/>
      <c r="Q60" s="741"/>
      <c r="R60" s="252"/>
      <c r="S60" s="741" t="s">
        <v>823</v>
      </c>
      <c r="T60" s="741" t="s">
        <v>864</v>
      </c>
      <c r="U60" s="243" t="s">
        <v>1207</v>
      </c>
      <c r="V60" s="742"/>
      <c r="W60" s="741"/>
      <c r="X60" s="745" t="s">
        <v>864</v>
      </c>
      <c r="Y60" s="745"/>
      <c r="Z60" s="232"/>
      <c r="AA60" s="746"/>
      <c r="AB60" s="741"/>
      <c r="AC60" s="747"/>
      <c r="AD60" s="741"/>
      <c r="AE60" s="742">
        <v>1</v>
      </c>
      <c r="AF60" s="742">
        <v>1</v>
      </c>
    </row>
    <row r="61" spans="1:1015" s="224" customFormat="1" ht="13.5" customHeight="1">
      <c r="A61" s="225">
        <v>54</v>
      </c>
      <c r="B61" s="217"/>
      <c r="C61" s="217"/>
      <c r="D61" s="217"/>
      <c r="E61" s="217"/>
      <c r="F61" s="217"/>
      <c r="G61" s="217" t="s">
        <v>1208</v>
      </c>
      <c r="H61" s="217"/>
      <c r="I61" s="217"/>
      <c r="J61" s="741" t="s">
        <v>1209</v>
      </c>
      <c r="K61" s="740" t="s">
        <v>1210</v>
      </c>
      <c r="L61" s="741" t="s">
        <v>908</v>
      </c>
      <c r="M61" s="740" t="s">
        <v>939</v>
      </c>
      <c r="N61" s="741"/>
      <c r="O61" s="741"/>
      <c r="P61" s="741"/>
      <c r="Q61" s="741"/>
      <c r="R61" s="252"/>
      <c r="S61" s="741" t="s">
        <v>820</v>
      </c>
      <c r="T61" s="741"/>
      <c r="U61" s="741" t="s">
        <v>863</v>
      </c>
      <c r="V61" s="742" t="s">
        <v>864</v>
      </c>
      <c r="W61" s="741" t="s">
        <v>1211</v>
      </c>
      <c r="X61" s="745" t="s">
        <v>864</v>
      </c>
      <c r="Y61" s="745"/>
      <c r="Z61" s="232"/>
      <c r="AA61" s="746"/>
      <c r="AB61" s="741"/>
      <c r="AC61" s="747"/>
      <c r="AD61" s="741"/>
      <c r="AE61" s="742">
        <v>1</v>
      </c>
      <c r="AF61" s="742">
        <v>1</v>
      </c>
    </row>
    <row r="62" spans="1:1015" s="224" customFormat="1" ht="13.5" customHeight="1">
      <c r="A62" s="225">
        <v>55</v>
      </c>
      <c r="B62" s="217"/>
      <c r="C62" s="217"/>
      <c r="D62" s="217"/>
      <c r="E62" s="217"/>
      <c r="F62" s="217"/>
      <c r="G62" s="217" t="s">
        <v>1212</v>
      </c>
      <c r="H62" s="217"/>
      <c r="I62" s="217"/>
      <c r="J62" s="741" t="s">
        <v>1213</v>
      </c>
      <c r="K62" s="740" t="s">
        <v>1214</v>
      </c>
      <c r="L62" s="741" t="s">
        <v>970</v>
      </c>
      <c r="M62" s="740" t="s">
        <v>970</v>
      </c>
      <c r="N62" s="741"/>
      <c r="O62" s="741"/>
      <c r="P62" s="741"/>
      <c r="Q62" s="741"/>
      <c r="R62" s="252"/>
      <c r="S62" s="741" t="s">
        <v>820</v>
      </c>
      <c r="T62" s="741"/>
      <c r="U62" s="741" t="s">
        <v>863</v>
      </c>
      <c r="V62" s="742" t="s">
        <v>864</v>
      </c>
      <c r="W62" s="741" t="s">
        <v>1215</v>
      </c>
      <c r="X62" s="745" t="s">
        <v>864</v>
      </c>
      <c r="Y62" s="745"/>
      <c r="Z62" s="232"/>
      <c r="AA62" s="746"/>
      <c r="AB62" s="741"/>
      <c r="AC62" s="747"/>
      <c r="AD62" s="741"/>
      <c r="AE62" s="742">
        <v>1</v>
      </c>
      <c r="AF62" s="742">
        <v>1</v>
      </c>
    </row>
    <row r="63" spans="1:1015" s="231" customFormat="1" ht="12.95" customHeight="1">
      <c r="A63" s="225">
        <v>56</v>
      </c>
      <c r="B63" s="217"/>
      <c r="C63" s="217"/>
      <c r="D63" s="217"/>
      <c r="E63" s="217"/>
      <c r="F63" s="217"/>
      <c r="G63" s="217" t="s">
        <v>1077</v>
      </c>
      <c r="H63" s="217"/>
      <c r="I63" s="217"/>
      <c r="J63" s="741" t="s">
        <v>1216</v>
      </c>
      <c r="K63" s="740" t="s">
        <v>1217</v>
      </c>
      <c r="L63" s="741" t="s">
        <v>1218</v>
      </c>
      <c r="M63" s="740" t="s">
        <v>1219</v>
      </c>
      <c r="N63" s="741"/>
      <c r="O63" s="741"/>
      <c r="P63" s="741"/>
      <c r="Q63" s="741"/>
      <c r="R63" s="252"/>
      <c r="S63" s="741" t="s">
        <v>820</v>
      </c>
      <c r="T63" s="741"/>
      <c r="U63" s="748" t="s">
        <v>863</v>
      </c>
      <c r="V63" s="281"/>
      <c r="W63" s="741"/>
      <c r="X63" s="745" t="s">
        <v>864</v>
      </c>
      <c r="Y63" s="745"/>
      <c r="Z63" s="232"/>
      <c r="AA63" s="746"/>
      <c r="AB63" s="741"/>
      <c r="AC63" s="747"/>
      <c r="AD63" s="741"/>
      <c r="AE63" s="742">
        <v>1</v>
      </c>
      <c r="AF63" s="742">
        <v>1</v>
      </c>
      <c r="AG63" s="751"/>
      <c r="AH63" s="751"/>
      <c r="AI63" s="751"/>
      <c r="AJ63" s="751"/>
      <c r="AK63" s="751"/>
      <c r="AL63" s="751"/>
      <c r="AM63" s="751"/>
      <c r="AN63" s="751"/>
      <c r="AO63" s="751"/>
      <c r="AP63" s="751"/>
      <c r="AQ63" s="751"/>
      <c r="AR63" s="751"/>
      <c r="AS63" s="751"/>
      <c r="AT63" s="751"/>
      <c r="AU63" s="751"/>
      <c r="AV63" s="751"/>
      <c r="AW63" s="751"/>
      <c r="AX63" s="751"/>
      <c r="AY63" s="751"/>
      <c r="AZ63" s="751"/>
      <c r="BA63" s="751"/>
      <c r="BB63" s="751"/>
      <c r="BC63" s="751"/>
      <c r="BD63" s="751"/>
      <c r="BE63" s="751"/>
      <c r="BF63" s="751"/>
      <c r="BG63" s="751"/>
      <c r="BH63" s="751"/>
      <c r="BI63" s="751"/>
      <c r="BJ63" s="751"/>
      <c r="BK63" s="751"/>
      <c r="BL63" s="751"/>
      <c r="BM63" s="751"/>
      <c r="BN63" s="751"/>
      <c r="BO63" s="751"/>
      <c r="BP63" s="751"/>
      <c r="BQ63" s="751"/>
      <c r="BR63" s="751"/>
      <c r="BS63" s="751"/>
      <c r="BT63" s="751"/>
      <c r="BU63" s="751"/>
      <c r="BV63" s="751"/>
      <c r="BW63" s="751"/>
      <c r="BX63" s="751"/>
      <c r="BY63" s="751"/>
      <c r="BZ63" s="751"/>
      <c r="CA63" s="751"/>
      <c r="CB63" s="751"/>
      <c r="CC63" s="751"/>
      <c r="CD63" s="751"/>
      <c r="CE63" s="751"/>
      <c r="CF63" s="751"/>
      <c r="CG63" s="751"/>
      <c r="CH63" s="751"/>
      <c r="CI63" s="751"/>
      <c r="CJ63" s="751"/>
      <c r="CK63" s="751"/>
      <c r="CL63" s="751"/>
      <c r="CM63" s="751"/>
      <c r="CN63" s="751"/>
      <c r="CO63" s="751"/>
      <c r="CP63" s="751"/>
      <c r="CQ63" s="751"/>
      <c r="CR63" s="751"/>
      <c r="CS63" s="751"/>
      <c r="CT63" s="751"/>
      <c r="CU63" s="751"/>
      <c r="CV63" s="751"/>
      <c r="CW63" s="751"/>
      <c r="CX63" s="751"/>
      <c r="CY63" s="751"/>
      <c r="CZ63" s="751"/>
      <c r="DA63" s="751"/>
      <c r="DB63" s="751"/>
      <c r="DC63" s="751"/>
      <c r="DD63" s="751"/>
      <c r="DE63" s="751"/>
      <c r="DF63" s="751"/>
      <c r="DG63" s="751"/>
      <c r="DH63" s="751"/>
      <c r="DI63" s="751"/>
      <c r="DJ63" s="751"/>
      <c r="DK63" s="751"/>
      <c r="DL63" s="751"/>
      <c r="DM63" s="751"/>
      <c r="DN63" s="751"/>
      <c r="DO63" s="751"/>
      <c r="DP63" s="751"/>
      <c r="DQ63" s="751"/>
      <c r="DR63" s="751"/>
      <c r="DS63" s="751"/>
      <c r="DT63" s="751"/>
      <c r="DU63" s="751"/>
      <c r="DV63" s="751"/>
      <c r="DW63" s="751"/>
      <c r="DX63" s="751"/>
      <c r="DY63" s="751"/>
      <c r="DZ63" s="751"/>
      <c r="EA63" s="751"/>
      <c r="EB63" s="751"/>
      <c r="EC63" s="751"/>
      <c r="ED63" s="751"/>
      <c r="EE63" s="751"/>
      <c r="EF63" s="751"/>
      <c r="EG63" s="751"/>
      <c r="EH63" s="751"/>
      <c r="EI63" s="751"/>
      <c r="EJ63" s="751"/>
      <c r="EK63" s="751"/>
      <c r="EL63" s="751"/>
      <c r="EM63" s="751"/>
      <c r="EN63" s="751"/>
      <c r="EO63" s="751"/>
      <c r="EP63" s="751"/>
      <c r="EQ63" s="751"/>
      <c r="ER63" s="751"/>
      <c r="ES63" s="751"/>
      <c r="ET63" s="751"/>
      <c r="EU63" s="751"/>
      <c r="EV63" s="751"/>
      <c r="EW63" s="751"/>
      <c r="EX63" s="751"/>
      <c r="EY63" s="751"/>
      <c r="EZ63" s="751"/>
      <c r="FA63" s="751"/>
      <c r="FB63" s="751"/>
      <c r="FC63" s="751"/>
      <c r="FD63" s="751"/>
      <c r="FE63" s="751"/>
      <c r="FF63" s="751"/>
      <c r="FG63" s="751"/>
      <c r="FH63" s="751"/>
      <c r="FI63" s="751"/>
      <c r="FJ63" s="751"/>
      <c r="FK63" s="751"/>
      <c r="FL63" s="751"/>
      <c r="FM63" s="751"/>
      <c r="FN63" s="751"/>
      <c r="FO63" s="751"/>
      <c r="FP63" s="751"/>
      <c r="FQ63" s="751"/>
      <c r="FR63" s="751"/>
      <c r="FS63" s="751"/>
      <c r="FT63" s="751"/>
      <c r="FU63" s="751"/>
      <c r="FV63" s="751"/>
      <c r="FW63" s="751"/>
      <c r="FX63" s="751"/>
      <c r="FY63" s="751"/>
      <c r="FZ63" s="751"/>
      <c r="GA63" s="751"/>
      <c r="GB63" s="751"/>
      <c r="GC63" s="751"/>
      <c r="GD63" s="751"/>
      <c r="GE63" s="751"/>
      <c r="GF63" s="751"/>
      <c r="GG63" s="751"/>
      <c r="GH63" s="751"/>
      <c r="GI63" s="751"/>
      <c r="GJ63" s="751"/>
      <c r="GK63" s="751"/>
      <c r="GL63" s="751"/>
      <c r="GM63" s="751"/>
      <c r="GN63" s="751"/>
      <c r="GO63" s="751"/>
      <c r="GP63" s="751"/>
      <c r="GQ63" s="751"/>
      <c r="GR63" s="751"/>
      <c r="GS63" s="751"/>
      <c r="GT63" s="751"/>
      <c r="GU63" s="751"/>
      <c r="GV63" s="751"/>
      <c r="GW63" s="751"/>
      <c r="GX63" s="751"/>
      <c r="GY63" s="751"/>
      <c r="GZ63" s="751"/>
      <c r="HA63" s="751"/>
      <c r="HB63" s="751"/>
      <c r="HC63" s="751"/>
      <c r="HD63" s="751"/>
      <c r="HE63" s="751"/>
      <c r="HF63" s="751"/>
      <c r="HG63" s="751"/>
      <c r="HH63" s="751"/>
      <c r="HI63" s="751"/>
      <c r="HJ63" s="751"/>
      <c r="HK63" s="751"/>
      <c r="HL63" s="751"/>
      <c r="HM63" s="751"/>
      <c r="HN63" s="751"/>
      <c r="HO63" s="751"/>
      <c r="HP63" s="751"/>
      <c r="HQ63" s="751"/>
      <c r="HR63" s="751"/>
      <c r="HS63" s="751"/>
      <c r="HT63" s="751"/>
      <c r="HU63" s="751"/>
      <c r="HV63" s="751"/>
      <c r="HW63" s="751"/>
      <c r="HX63" s="751"/>
      <c r="HY63" s="751"/>
      <c r="HZ63" s="751"/>
      <c r="IA63" s="751"/>
      <c r="IB63" s="751"/>
      <c r="IC63" s="751"/>
      <c r="ID63" s="751"/>
      <c r="IE63" s="751"/>
      <c r="IF63" s="751"/>
      <c r="IG63" s="751"/>
      <c r="IH63" s="751"/>
      <c r="II63" s="751"/>
      <c r="IJ63" s="751"/>
      <c r="IK63" s="751"/>
      <c r="IL63" s="751"/>
      <c r="IM63" s="751"/>
      <c r="IN63" s="751"/>
      <c r="IO63" s="751"/>
      <c r="IP63" s="751"/>
      <c r="IQ63" s="751"/>
      <c r="IR63" s="751"/>
      <c r="IS63" s="751"/>
      <c r="IT63" s="751"/>
      <c r="IU63" s="751"/>
      <c r="IV63" s="751"/>
      <c r="IW63" s="751"/>
      <c r="IX63" s="751"/>
      <c r="IY63" s="751"/>
      <c r="IZ63" s="751"/>
      <c r="JA63" s="751"/>
      <c r="JB63" s="751"/>
      <c r="JC63" s="751"/>
      <c r="JD63" s="751"/>
      <c r="JE63" s="751"/>
      <c r="JF63" s="751"/>
      <c r="JG63" s="751"/>
      <c r="JH63" s="751"/>
      <c r="JI63" s="751"/>
      <c r="JJ63" s="751"/>
      <c r="JK63" s="751"/>
      <c r="JL63" s="751"/>
      <c r="JM63" s="751"/>
      <c r="JN63" s="751"/>
      <c r="JO63" s="751"/>
      <c r="JP63" s="751"/>
      <c r="JQ63" s="751"/>
      <c r="JR63" s="751"/>
      <c r="JS63" s="751"/>
      <c r="JT63" s="751"/>
      <c r="JU63" s="751"/>
      <c r="JV63" s="751"/>
      <c r="JW63" s="751"/>
      <c r="JX63" s="751"/>
      <c r="JY63" s="751"/>
      <c r="JZ63" s="751"/>
      <c r="KA63" s="751"/>
      <c r="KB63" s="751"/>
      <c r="KC63" s="751"/>
      <c r="KD63" s="751"/>
      <c r="KE63" s="751"/>
      <c r="KF63" s="751"/>
      <c r="KG63" s="751"/>
      <c r="KH63" s="751"/>
      <c r="KI63" s="751"/>
      <c r="KJ63" s="751"/>
      <c r="KK63" s="751"/>
      <c r="KL63" s="751"/>
      <c r="KM63" s="751"/>
      <c r="KN63" s="751"/>
      <c r="KO63" s="751"/>
      <c r="KP63" s="751"/>
      <c r="KQ63" s="751"/>
      <c r="KR63" s="751"/>
      <c r="KS63" s="751"/>
      <c r="KT63" s="751"/>
      <c r="KU63" s="751"/>
      <c r="KV63" s="751"/>
      <c r="KW63" s="751"/>
      <c r="KX63" s="751"/>
      <c r="KY63" s="751"/>
      <c r="KZ63" s="751"/>
      <c r="LA63" s="751"/>
      <c r="LB63" s="751"/>
      <c r="LC63" s="751"/>
      <c r="LD63" s="751"/>
      <c r="LE63" s="751"/>
      <c r="LF63" s="751"/>
      <c r="LG63" s="751"/>
      <c r="LH63" s="751"/>
      <c r="LI63" s="751"/>
      <c r="LJ63" s="751"/>
      <c r="LK63" s="751"/>
      <c r="LL63" s="751"/>
      <c r="LM63" s="751"/>
      <c r="LN63" s="751"/>
      <c r="LO63" s="751"/>
      <c r="LP63" s="751"/>
      <c r="LQ63" s="751"/>
      <c r="LR63" s="751"/>
      <c r="LS63" s="751"/>
      <c r="LT63" s="751"/>
      <c r="LU63" s="751"/>
      <c r="LV63" s="751"/>
      <c r="LW63" s="751"/>
      <c r="LX63" s="751"/>
      <c r="LY63" s="751"/>
      <c r="LZ63" s="751"/>
      <c r="MA63" s="751"/>
      <c r="MB63" s="751"/>
      <c r="MC63" s="751"/>
      <c r="MD63" s="751"/>
      <c r="ME63" s="751"/>
      <c r="MF63" s="751"/>
      <c r="MG63" s="751"/>
      <c r="MH63" s="751"/>
      <c r="MI63" s="751"/>
      <c r="MJ63" s="751"/>
      <c r="MK63" s="751"/>
      <c r="ML63" s="751"/>
      <c r="MM63" s="751"/>
      <c r="MN63" s="751"/>
      <c r="MO63" s="751"/>
      <c r="MP63" s="751"/>
      <c r="MQ63" s="751"/>
      <c r="MR63" s="751"/>
      <c r="MS63" s="751"/>
      <c r="MT63" s="751"/>
      <c r="MU63" s="751"/>
      <c r="MV63" s="751"/>
      <c r="MW63" s="751"/>
      <c r="MX63" s="751"/>
      <c r="MY63" s="751"/>
      <c r="MZ63" s="751"/>
      <c r="NA63" s="751"/>
      <c r="NB63" s="751"/>
      <c r="NC63" s="751"/>
      <c r="ND63" s="751"/>
      <c r="NE63" s="751"/>
      <c r="NF63" s="751"/>
      <c r="NG63" s="751"/>
      <c r="NH63" s="751"/>
      <c r="NI63" s="751"/>
      <c r="NJ63" s="751"/>
      <c r="NK63" s="751"/>
      <c r="NL63" s="751"/>
      <c r="NM63" s="751"/>
      <c r="NN63" s="751"/>
      <c r="NO63" s="751"/>
      <c r="NP63" s="751"/>
      <c r="NQ63" s="751"/>
      <c r="NR63" s="751"/>
      <c r="NS63" s="751"/>
      <c r="NT63" s="751"/>
      <c r="NU63" s="751"/>
      <c r="NV63" s="751"/>
      <c r="NW63" s="751"/>
      <c r="NX63" s="751"/>
      <c r="NY63" s="751"/>
      <c r="NZ63" s="751"/>
      <c r="OA63" s="751"/>
      <c r="OB63" s="751"/>
      <c r="OC63" s="751"/>
      <c r="OD63" s="751"/>
      <c r="OE63" s="751"/>
      <c r="OF63" s="751"/>
      <c r="OG63" s="751"/>
      <c r="OH63" s="751"/>
      <c r="OI63" s="751"/>
      <c r="OJ63" s="751"/>
      <c r="OK63" s="751"/>
      <c r="OL63" s="751"/>
      <c r="OM63" s="751"/>
      <c r="ON63" s="751"/>
      <c r="OO63" s="751"/>
      <c r="OP63" s="751"/>
      <c r="OQ63" s="751"/>
      <c r="OR63" s="751"/>
      <c r="OS63" s="751"/>
      <c r="OT63" s="751"/>
      <c r="OU63" s="751"/>
      <c r="OV63" s="751"/>
      <c r="OW63" s="751"/>
      <c r="OX63" s="751"/>
      <c r="OY63" s="751"/>
      <c r="OZ63" s="751"/>
      <c r="PA63" s="751"/>
      <c r="PB63" s="751"/>
      <c r="PC63" s="751"/>
      <c r="PD63" s="751"/>
      <c r="PE63" s="751"/>
      <c r="PF63" s="751"/>
      <c r="PG63" s="751"/>
      <c r="PH63" s="751"/>
      <c r="PI63" s="751"/>
      <c r="PJ63" s="751"/>
      <c r="PK63" s="751"/>
      <c r="PL63" s="751"/>
      <c r="PM63" s="751"/>
      <c r="PN63" s="751"/>
      <c r="PO63" s="751"/>
      <c r="PP63" s="751"/>
      <c r="PQ63" s="751"/>
      <c r="PR63" s="751"/>
      <c r="PS63" s="751"/>
      <c r="PT63" s="751"/>
      <c r="PU63" s="751"/>
      <c r="PV63" s="751"/>
      <c r="PW63" s="751"/>
      <c r="PX63" s="751"/>
      <c r="PY63" s="751"/>
      <c r="PZ63" s="751"/>
      <c r="QA63" s="751"/>
      <c r="QB63" s="751"/>
      <c r="QC63" s="751"/>
      <c r="QD63" s="751"/>
      <c r="QE63" s="751"/>
      <c r="QF63" s="751"/>
      <c r="QG63" s="751"/>
      <c r="QH63" s="751"/>
      <c r="QI63" s="751"/>
      <c r="QJ63" s="751"/>
      <c r="QK63" s="751"/>
      <c r="QL63" s="751"/>
      <c r="QM63" s="751"/>
      <c r="QN63" s="751"/>
      <c r="QO63" s="751"/>
      <c r="QP63" s="751"/>
      <c r="QQ63" s="751"/>
      <c r="QR63" s="751"/>
      <c r="QS63" s="751"/>
      <c r="QT63" s="751"/>
      <c r="QU63" s="751"/>
      <c r="QV63" s="751"/>
      <c r="QW63" s="751"/>
      <c r="QX63" s="751"/>
      <c r="QY63" s="751"/>
      <c r="QZ63" s="751"/>
      <c r="RA63" s="751"/>
      <c r="RB63" s="751"/>
      <c r="RC63" s="751"/>
      <c r="RD63" s="751"/>
      <c r="RE63" s="751"/>
      <c r="RF63" s="751"/>
      <c r="RG63" s="751"/>
      <c r="RH63" s="751"/>
      <c r="RI63" s="751"/>
      <c r="RJ63" s="751"/>
      <c r="RK63" s="751"/>
      <c r="RL63" s="751"/>
      <c r="RM63" s="751"/>
      <c r="RN63" s="751"/>
      <c r="RO63" s="751"/>
      <c r="RP63" s="751"/>
      <c r="RQ63" s="751"/>
      <c r="RR63" s="751"/>
      <c r="RS63" s="751"/>
      <c r="RT63" s="751"/>
      <c r="RU63" s="751"/>
      <c r="RV63" s="751"/>
      <c r="RW63" s="751"/>
      <c r="RX63" s="751"/>
      <c r="RY63" s="751"/>
      <c r="RZ63" s="751"/>
      <c r="SA63" s="751"/>
      <c r="SB63" s="751"/>
      <c r="SC63" s="751"/>
      <c r="SD63" s="751"/>
      <c r="SE63" s="751"/>
      <c r="SF63" s="751"/>
      <c r="SG63" s="751"/>
      <c r="SH63" s="751"/>
      <c r="SI63" s="751"/>
      <c r="SJ63" s="751"/>
      <c r="SK63" s="751"/>
      <c r="SL63" s="751"/>
      <c r="SM63" s="751"/>
      <c r="SN63" s="751"/>
      <c r="SO63" s="751"/>
      <c r="SP63" s="751"/>
      <c r="SQ63" s="751"/>
      <c r="SR63" s="751"/>
      <c r="SS63" s="751"/>
      <c r="ST63" s="751"/>
      <c r="SU63" s="751"/>
      <c r="SV63" s="751"/>
      <c r="SW63" s="751"/>
      <c r="SX63" s="751"/>
      <c r="SY63" s="751"/>
      <c r="SZ63" s="751"/>
      <c r="TA63" s="751"/>
      <c r="TB63" s="751"/>
      <c r="TC63" s="751"/>
      <c r="TD63" s="751"/>
      <c r="TE63" s="751"/>
      <c r="TF63" s="751"/>
      <c r="TG63" s="751"/>
      <c r="TH63" s="751"/>
      <c r="TI63" s="751"/>
      <c r="TJ63" s="751"/>
      <c r="TK63" s="751"/>
      <c r="TL63" s="751"/>
      <c r="TM63" s="751"/>
      <c r="TN63" s="751"/>
      <c r="TO63" s="751"/>
      <c r="TP63" s="751"/>
      <c r="TQ63" s="751"/>
      <c r="TR63" s="751"/>
      <c r="TS63" s="751"/>
      <c r="TT63" s="751"/>
      <c r="TU63" s="751"/>
      <c r="TV63" s="751"/>
      <c r="TW63" s="751"/>
      <c r="TX63" s="751"/>
      <c r="TY63" s="751"/>
      <c r="TZ63" s="751"/>
      <c r="UA63" s="751"/>
      <c r="UB63" s="751"/>
      <c r="UC63" s="751"/>
      <c r="UD63" s="751"/>
      <c r="UE63" s="751"/>
      <c r="UF63" s="751"/>
      <c r="UG63" s="751"/>
      <c r="UH63" s="751"/>
      <c r="UI63" s="751"/>
      <c r="UJ63" s="751"/>
      <c r="UK63" s="751"/>
      <c r="UL63" s="751"/>
      <c r="UM63" s="751"/>
      <c r="UN63" s="751"/>
      <c r="UO63" s="751"/>
      <c r="UP63" s="751"/>
      <c r="UQ63" s="751"/>
      <c r="UR63" s="751"/>
      <c r="US63" s="751"/>
      <c r="UT63" s="751"/>
      <c r="UU63" s="751"/>
      <c r="UV63" s="751"/>
      <c r="UW63" s="751"/>
      <c r="UX63" s="751"/>
      <c r="UY63" s="751"/>
      <c r="UZ63" s="751"/>
      <c r="VA63" s="751"/>
      <c r="VB63" s="751"/>
      <c r="VC63" s="751"/>
      <c r="VD63" s="751"/>
      <c r="VE63" s="751"/>
      <c r="VF63" s="751"/>
      <c r="VG63" s="751"/>
      <c r="VH63" s="751"/>
      <c r="VI63" s="751"/>
      <c r="VJ63" s="751"/>
      <c r="VK63" s="751"/>
      <c r="VL63" s="751"/>
      <c r="VM63" s="751"/>
      <c r="VN63" s="751"/>
      <c r="VO63" s="751"/>
      <c r="VP63" s="751"/>
      <c r="VQ63" s="751"/>
      <c r="VR63" s="751"/>
      <c r="VS63" s="751"/>
      <c r="VT63" s="751"/>
      <c r="VU63" s="751"/>
      <c r="VV63" s="751"/>
      <c r="VW63" s="751"/>
      <c r="VX63" s="751"/>
      <c r="VY63" s="751"/>
      <c r="VZ63" s="751"/>
      <c r="WA63" s="751"/>
      <c r="WB63" s="751"/>
      <c r="WC63" s="751"/>
      <c r="WD63" s="751"/>
      <c r="WE63" s="751"/>
      <c r="WF63" s="751"/>
      <c r="WG63" s="751"/>
      <c r="WH63" s="751"/>
      <c r="WI63" s="751"/>
      <c r="WJ63" s="751"/>
      <c r="WK63" s="751"/>
      <c r="WL63" s="751"/>
      <c r="WM63" s="751"/>
      <c r="WN63" s="751"/>
      <c r="WO63" s="751"/>
      <c r="WP63" s="751"/>
      <c r="WQ63" s="751"/>
      <c r="WR63" s="751"/>
      <c r="WS63" s="751"/>
      <c r="WT63" s="751"/>
      <c r="WU63" s="751"/>
      <c r="WV63" s="751"/>
      <c r="WW63" s="751"/>
      <c r="WX63" s="751"/>
      <c r="WY63" s="751"/>
      <c r="WZ63" s="751"/>
      <c r="XA63" s="751"/>
      <c r="XB63" s="751"/>
      <c r="XC63" s="751"/>
      <c r="XD63" s="751"/>
      <c r="XE63" s="751"/>
      <c r="XF63" s="751"/>
      <c r="XG63" s="751"/>
      <c r="XH63" s="751"/>
      <c r="XI63" s="751"/>
      <c r="XJ63" s="751"/>
      <c r="XK63" s="751"/>
      <c r="XL63" s="751"/>
      <c r="XM63" s="751"/>
      <c r="XN63" s="751"/>
      <c r="XO63" s="751"/>
      <c r="XP63" s="751"/>
      <c r="XQ63" s="751"/>
      <c r="XR63" s="751"/>
      <c r="XS63" s="751"/>
      <c r="XT63" s="751"/>
      <c r="XU63" s="751"/>
      <c r="XV63" s="751"/>
      <c r="XW63" s="751"/>
      <c r="XX63" s="751"/>
      <c r="XY63" s="751"/>
      <c r="XZ63" s="751"/>
      <c r="YA63" s="751"/>
      <c r="YB63" s="751"/>
      <c r="YC63" s="751"/>
      <c r="YD63" s="751"/>
      <c r="YE63" s="751"/>
      <c r="YF63" s="751"/>
      <c r="YG63" s="751"/>
      <c r="YH63" s="751"/>
      <c r="YI63" s="751"/>
      <c r="YJ63" s="751"/>
      <c r="YK63" s="751"/>
      <c r="YL63" s="751"/>
      <c r="YM63" s="751"/>
      <c r="YN63" s="751"/>
      <c r="YO63" s="751"/>
      <c r="YP63" s="751"/>
      <c r="YQ63" s="751"/>
      <c r="YR63" s="751"/>
      <c r="YS63" s="751"/>
      <c r="YT63" s="751"/>
      <c r="YU63" s="751"/>
      <c r="YV63" s="751"/>
      <c r="YW63" s="751"/>
      <c r="YX63" s="751"/>
      <c r="YY63" s="751"/>
      <c r="YZ63" s="751"/>
      <c r="ZA63" s="751"/>
      <c r="ZB63" s="751"/>
      <c r="ZC63" s="751"/>
      <c r="ZD63" s="751"/>
      <c r="ZE63" s="751"/>
      <c r="ZF63" s="751"/>
      <c r="ZG63" s="751"/>
      <c r="ZH63" s="751"/>
      <c r="ZI63" s="751"/>
      <c r="ZJ63" s="751"/>
      <c r="ZK63" s="751"/>
      <c r="ZL63" s="751"/>
      <c r="ZM63" s="751"/>
      <c r="ZN63" s="751"/>
      <c r="ZO63" s="751"/>
      <c r="ZP63" s="751"/>
      <c r="ZQ63" s="751"/>
      <c r="ZR63" s="751"/>
      <c r="ZS63" s="751"/>
      <c r="ZT63" s="751"/>
      <c r="ZU63" s="751"/>
      <c r="ZV63" s="751"/>
      <c r="ZW63" s="751"/>
      <c r="ZX63" s="751"/>
      <c r="ZY63" s="751"/>
      <c r="ZZ63" s="751"/>
      <c r="AAA63" s="751"/>
      <c r="AAB63" s="751"/>
      <c r="AAC63" s="751"/>
      <c r="AAD63" s="751"/>
      <c r="AAE63" s="751"/>
      <c r="AAF63" s="751"/>
      <c r="AAG63" s="751"/>
      <c r="AAH63" s="751"/>
      <c r="AAI63" s="751"/>
      <c r="AAJ63" s="751"/>
      <c r="AAK63" s="751"/>
      <c r="AAL63" s="751"/>
      <c r="AAM63" s="751"/>
      <c r="AAN63" s="751"/>
      <c r="AAO63" s="751"/>
      <c r="AAP63" s="751"/>
      <c r="AAQ63" s="751"/>
      <c r="AAR63" s="751"/>
      <c r="AAS63" s="751"/>
      <c r="AAT63" s="751"/>
      <c r="AAU63" s="751"/>
      <c r="AAV63" s="751"/>
      <c r="AAW63" s="751"/>
      <c r="AAX63" s="751"/>
      <c r="AAY63" s="751"/>
      <c r="AAZ63" s="751"/>
      <c r="ABA63" s="751"/>
      <c r="ABB63" s="751"/>
      <c r="ABC63" s="751"/>
      <c r="ABD63" s="751"/>
      <c r="ABE63" s="751"/>
      <c r="ABF63" s="751"/>
      <c r="ABG63" s="751"/>
      <c r="ABH63" s="751"/>
      <c r="ABI63" s="751"/>
      <c r="ABJ63" s="751"/>
      <c r="ABK63" s="751"/>
      <c r="ABL63" s="751"/>
      <c r="ABM63" s="751"/>
      <c r="ABN63" s="751"/>
      <c r="ABO63" s="751"/>
      <c r="ABP63" s="751"/>
      <c r="ABQ63" s="751"/>
      <c r="ABR63" s="751"/>
      <c r="ABS63" s="751"/>
      <c r="ABT63" s="751"/>
      <c r="ABU63" s="751"/>
      <c r="ABV63" s="751"/>
      <c r="ABW63" s="751"/>
      <c r="ABX63" s="751"/>
      <c r="ABY63" s="751"/>
      <c r="ABZ63" s="751"/>
      <c r="ACA63" s="751"/>
      <c r="ACB63" s="751"/>
      <c r="ACC63" s="751"/>
      <c r="ACD63" s="751"/>
      <c r="ACE63" s="751"/>
      <c r="ACF63" s="751"/>
      <c r="ACG63" s="751"/>
      <c r="ACH63" s="751"/>
      <c r="ACI63" s="751"/>
      <c r="ACJ63" s="751"/>
      <c r="ACK63" s="751"/>
      <c r="ACL63" s="751"/>
      <c r="ACM63" s="751"/>
      <c r="ACN63" s="751"/>
      <c r="ACO63" s="751"/>
      <c r="ACP63" s="751"/>
      <c r="ACQ63" s="751"/>
      <c r="ACR63" s="751"/>
      <c r="ACS63" s="751"/>
      <c r="ACT63" s="751"/>
      <c r="ACU63" s="751"/>
      <c r="ACV63" s="751"/>
      <c r="ACW63" s="751"/>
      <c r="ACX63" s="751"/>
      <c r="ACY63" s="751"/>
      <c r="ACZ63" s="751"/>
      <c r="ADA63" s="751"/>
      <c r="ADB63" s="751"/>
      <c r="ADC63" s="751"/>
      <c r="ADD63" s="751"/>
      <c r="ADE63" s="751"/>
      <c r="ADF63" s="751"/>
      <c r="ADG63" s="751"/>
      <c r="ADH63" s="751"/>
      <c r="ADI63" s="751"/>
      <c r="ADJ63" s="751"/>
      <c r="ADK63" s="751"/>
      <c r="ADL63" s="751"/>
      <c r="ADM63" s="751"/>
      <c r="ADN63" s="751"/>
      <c r="ADO63" s="751"/>
      <c r="ADP63" s="751"/>
      <c r="ADQ63" s="751"/>
      <c r="ADR63" s="751"/>
      <c r="ADS63" s="751"/>
      <c r="ADT63" s="751"/>
      <c r="ADU63" s="751"/>
      <c r="ADV63" s="751"/>
      <c r="ADW63" s="751"/>
      <c r="ADX63" s="751"/>
      <c r="ADY63" s="751"/>
      <c r="ADZ63" s="751"/>
      <c r="AEA63" s="751"/>
      <c r="AEB63" s="751"/>
      <c r="AEC63" s="751"/>
      <c r="AED63" s="751"/>
      <c r="AEE63" s="751"/>
      <c r="AEF63" s="751"/>
      <c r="AEG63" s="751"/>
      <c r="AEH63" s="751"/>
      <c r="AEI63" s="751"/>
      <c r="AEJ63" s="751"/>
      <c r="AEK63" s="751"/>
      <c r="AEL63" s="751"/>
      <c r="AEM63" s="751"/>
      <c r="AEN63" s="751"/>
      <c r="AEO63" s="751"/>
      <c r="AEP63" s="751"/>
      <c r="AEQ63" s="751"/>
      <c r="AER63" s="751"/>
      <c r="AES63" s="751"/>
      <c r="AET63" s="751"/>
      <c r="AEU63" s="751"/>
      <c r="AEV63" s="751"/>
      <c r="AEW63" s="751"/>
      <c r="AEX63" s="751"/>
      <c r="AEY63" s="751"/>
      <c r="AEZ63" s="751"/>
      <c r="AFA63" s="751"/>
      <c r="AFB63" s="751"/>
      <c r="AFC63" s="751"/>
      <c r="AFD63" s="751"/>
      <c r="AFE63" s="751"/>
      <c r="AFF63" s="751"/>
      <c r="AFG63" s="751"/>
      <c r="AFH63" s="751"/>
      <c r="AFI63" s="751"/>
      <c r="AFJ63" s="751"/>
      <c r="AFK63" s="751"/>
      <c r="AFL63" s="751"/>
      <c r="AFM63" s="751"/>
      <c r="AFN63" s="751"/>
      <c r="AFO63" s="751"/>
      <c r="AFP63" s="751"/>
      <c r="AFQ63" s="751"/>
      <c r="AFR63" s="751"/>
      <c r="AFS63" s="751"/>
      <c r="AFT63" s="751"/>
      <c r="AFU63" s="751"/>
      <c r="AFV63" s="751"/>
      <c r="AFW63" s="751"/>
      <c r="AFX63" s="751"/>
      <c r="AFY63" s="751"/>
      <c r="AFZ63" s="751"/>
      <c r="AGA63" s="751"/>
      <c r="AGB63" s="751"/>
      <c r="AGC63" s="751"/>
      <c r="AGD63" s="751"/>
      <c r="AGE63" s="751"/>
      <c r="AGF63" s="751"/>
      <c r="AGG63" s="751"/>
      <c r="AGH63" s="751"/>
      <c r="AGI63" s="751"/>
      <c r="AGJ63" s="751"/>
      <c r="AGK63" s="751"/>
      <c r="AGL63" s="751"/>
      <c r="AGM63" s="751"/>
      <c r="AGN63" s="751"/>
      <c r="AGO63" s="751"/>
      <c r="AGP63" s="751"/>
      <c r="AGQ63" s="751"/>
      <c r="AGR63" s="751"/>
      <c r="AGS63" s="751"/>
      <c r="AGT63" s="751"/>
      <c r="AGU63" s="751"/>
      <c r="AGV63" s="751"/>
      <c r="AGW63" s="751"/>
      <c r="AGX63" s="751"/>
      <c r="AGY63" s="751"/>
      <c r="AGZ63" s="751"/>
      <c r="AHA63" s="751"/>
      <c r="AHB63" s="751"/>
      <c r="AHC63" s="751"/>
      <c r="AHD63" s="751"/>
      <c r="AHE63" s="751"/>
      <c r="AHF63" s="751"/>
      <c r="AHG63" s="751"/>
      <c r="AHH63" s="751"/>
      <c r="AHI63" s="751"/>
      <c r="AHJ63" s="751"/>
      <c r="AHK63" s="751"/>
      <c r="AHL63" s="751"/>
      <c r="AHM63" s="751"/>
      <c r="AHN63" s="751"/>
      <c r="AHO63" s="751"/>
      <c r="AHP63" s="751"/>
      <c r="AHQ63" s="751"/>
      <c r="AHR63" s="751"/>
      <c r="AHS63" s="751"/>
      <c r="AHT63" s="751"/>
      <c r="AHU63" s="751"/>
      <c r="AHV63" s="751"/>
      <c r="AHW63" s="751"/>
      <c r="AHX63" s="751"/>
      <c r="AHY63" s="751"/>
      <c r="AHZ63" s="751"/>
      <c r="AIA63" s="751"/>
      <c r="AIB63" s="751"/>
      <c r="AIC63" s="751"/>
      <c r="AID63" s="751"/>
      <c r="AIE63" s="751"/>
      <c r="AIF63" s="751"/>
      <c r="AIG63" s="751"/>
      <c r="AIH63" s="751"/>
      <c r="AII63" s="751"/>
      <c r="AIJ63" s="751"/>
      <c r="AIK63" s="751"/>
      <c r="AIL63" s="751"/>
      <c r="AIM63" s="751"/>
      <c r="AIN63" s="751"/>
      <c r="AIO63" s="751"/>
      <c r="AIP63" s="751"/>
      <c r="AIQ63" s="751"/>
      <c r="AIR63" s="751"/>
      <c r="AIS63" s="751"/>
      <c r="AIT63" s="751"/>
      <c r="AIU63" s="751"/>
      <c r="AIV63" s="751"/>
      <c r="AIW63" s="751"/>
      <c r="AIX63" s="751"/>
      <c r="AIY63" s="751"/>
      <c r="AIZ63" s="751"/>
      <c r="AJA63" s="751"/>
      <c r="AJB63" s="751"/>
      <c r="AJC63" s="751"/>
      <c r="AJD63" s="751"/>
      <c r="AJE63" s="751"/>
      <c r="AJF63" s="751"/>
      <c r="AJG63" s="751"/>
      <c r="AJH63" s="751"/>
      <c r="AJI63" s="751"/>
      <c r="AJJ63" s="751"/>
      <c r="AJK63" s="751"/>
      <c r="AJL63" s="751"/>
      <c r="AJM63" s="751"/>
      <c r="AJN63" s="751"/>
      <c r="AJO63" s="751"/>
      <c r="AJP63" s="751"/>
      <c r="AJQ63" s="751"/>
      <c r="AJR63" s="751"/>
      <c r="AJS63" s="751"/>
      <c r="AJT63" s="751"/>
      <c r="AJU63" s="751"/>
      <c r="AJV63" s="751"/>
      <c r="AJW63" s="751"/>
      <c r="AJX63" s="751"/>
      <c r="AJY63" s="751"/>
      <c r="AJZ63" s="751"/>
      <c r="AKA63" s="751"/>
      <c r="AKB63" s="751"/>
      <c r="AKC63" s="751"/>
      <c r="AKD63" s="751"/>
      <c r="AKE63" s="751"/>
      <c r="AKF63" s="751"/>
      <c r="AKG63" s="751"/>
      <c r="AKH63" s="751"/>
      <c r="AKI63" s="751"/>
      <c r="AKJ63" s="751"/>
      <c r="AKK63" s="751"/>
      <c r="AKL63" s="751"/>
      <c r="AKM63" s="751"/>
      <c r="AKN63" s="751"/>
      <c r="AKO63" s="751"/>
      <c r="AKP63" s="751"/>
      <c r="AKQ63" s="751"/>
      <c r="AKR63" s="751"/>
      <c r="AKS63" s="751"/>
      <c r="AKT63" s="751"/>
      <c r="AKU63" s="751"/>
      <c r="AKV63" s="751"/>
      <c r="AKW63" s="751"/>
      <c r="AKX63" s="751"/>
      <c r="AKY63" s="751"/>
      <c r="AKZ63" s="751"/>
      <c r="ALA63" s="751"/>
      <c r="ALB63" s="751"/>
      <c r="ALC63" s="751"/>
      <c r="ALD63" s="751"/>
      <c r="ALE63" s="751"/>
      <c r="ALF63" s="751"/>
      <c r="ALG63" s="751"/>
      <c r="ALH63" s="751"/>
      <c r="ALI63" s="751"/>
      <c r="ALJ63" s="751"/>
      <c r="ALK63" s="751"/>
      <c r="ALL63" s="751"/>
      <c r="ALM63" s="751"/>
      <c r="ALN63" s="751"/>
      <c r="ALO63" s="751"/>
      <c r="ALP63" s="751"/>
      <c r="ALQ63" s="751"/>
      <c r="ALR63" s="751"/>
      <c r="ALS63" s="751"/>
      <c r="ALT63" s="751"/>
      <c r="ALU63" s="751"/>
      <c r="ALV63" s="751"/>
      <c r="ALW63" s="751"/>
      <c r="ALX63" s="751"/>
      <c r="ALY63" s="751"/>
      <c r="ALZ63" s="751"/>
      <c r="AMA63" s="751"/>
    </row>
    <row r="64" spans="1:1015" s="224" customFormat="1" ht="13.5" customHeight="1">
      <c r="A64" s="225">
        <v>57</v>
      </c>
      <c r="B64" s="217"/>
      <c r="C64" s="217"/>
      <c r="D64" s="217"/>
      <c r="E64" s="217"/>
      <c r="F64" s="217" t="s">
        <v>264</v>
      </c>
      <c r="G64" s="217"/>
      <c r="H64" s="217"/>
      <c r="I64" s="217"/>
      <c r="J64" s="741"/>
      <c r="K64" s="740" t="s">
        <v>1220</v>
      </c>
      <c r="L64" s="741" t="s">
        <v>1221</v>
      </c>
      <c r="M64" s="740"/>
      <c r="N64" s="741"/>
      <c r="O64" s="741"/>
      <c r="P64" s="741"/>
      <c r="Q64" s="741"/>
      <c r="R64" s="252"/>
      <c r="S64" s="741" t="s">
        <v>820</v>
      </c>
      <c r="T64" s="741"/>
      <c r="U64" s="748" t="s">
        <v>863</v>
      </c>
      <c r="V64" s="281" t="s">
        <v>864</v>
      </c>
      <c r="W64" s="741" t="s">
        <v>1222</v>
      </c>
      <c r="X64" s="745" t="s">
        <v>864</v>
      </c>
      <c r="Y64" s="745"/>
      <c r="Z64" s="232"/>
      <c r="AA64" s="746"/>
      <c r="AB64" s="741" t="s">
        <v>1223</v>
      </c>
      <c r="AC64" s="245" t="s">
        <v>1224</v>
      </c>
      <c r="AD64" s="741"/>
      <c r="AE64" s="742"/>
      <c r="AF64" s="74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6" priority="259">
      <formula>OR($AF66="X",$AD66="X")</formula>
    </cfRule>
    <cfRule type="expression" dxfId="45" priority="260">
      <formula>AND($AF66=1,$AD66=1)</formula>
    </cfRule>
    <cfRule type="expression" dxfId="44" priority="261">
      <formula>$AF66=1</formula>
    </cfRule>
    <cfRule type="expression" dxfId="43" priority="262">
      <formula>$AD66=1</formula>
    </cfRule>
  </conditionalFormatting>
  <conditionalFormatting sqref="C9:I9 K9:K64">
    <cfRule type="expression" dxfId="42" priority="1">
      <formula>$T9="X"</formula>
    </cfRule>
  </conditionalFormatting>
  <conditionalFormatting sqref="C18:J18">
    <cfRule type="expression" dxfId="41" priority="2">
      <formula>$T18="X"</formula>
    </cfRule>
  </conditionalFormatting>
  <conditionalFormatting sqref="J66:J67 J87:J927">
    <cfRule type="expression" dxfId="40" priority="258">
      <formula>$S66="X"</formula>
    </cfRule>
  </conditionalFormatting>
  <conditionalFormatting sqref="S9:S64">
    <cfRule type="cellIs" dxfId="39" priority="168" operator="equal">
      <formula>"1..1"</formula>
    </cfRule>
    <cfRule type="cellIs" dxfId="38" priority="169" operator="equal">
      <formula>"0..n"</formula>
    </cfRule>
    <cfRule type="cellIs" dxfId="3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2593</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800" t="s">
        <v>828</v>
      </c>
      <c r="M7" s="800"/>
      <c r="N7" s="800"/>
      <c r="O7" s="800"/>
      <c r="V7" s="801" t="s">
        <v>829</v>
      </c>
      <c r="W7" s="801"/>
      <c r="AC7" s="800" t="s">
        <v>830</v>
      </c>
      <c r="AD7" s="800"/>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5" t="s">
        <v>2326</v>
      </c>
      <c r="C9" s="511"/>
      <c r="D9" s="511"/>
      <c r="E9" s="511"/>
      <c r="F9" s="511"/>
      <c r="G9" s="511"/>
      <c r="H9" s="782"/>
      <c r="I9" s="512"/>
      <c r="J9" s="741"/>
      <c r="K9" s="740" t="s">
        <v>1830</v>
      </c>
      <c r="L9" s="741"/>
      <c r="M9" s="741"/>
      <c r="N9" s="741"/>
      <c r="O9" s="741"/>
      <c r="P9" s="744"/>
      <c r="Q9" s="741" t="s">
        <v>820</v>
      </c>
      <c r="R9" s="742" t="s">
        <v>864</v>
      </c>
      <c r="S9" s="243" t="s">
        <v>1830</v>
      </c>
      <c r="T9" s="741"/>
      <c r="U9" s="741"/>
      <c r="V9" s="745"/>
      <c r="W9" s="745"/>
      <c r="X9" s="232"/>
      <c r="Y9" s="746"/>
      <c r="Z9" s="741"/>
      <c r="AA9" s="747"/>
      <c r="AB9" s="741"/>
      <c r="AC9" s="742"/>
      <c r="AD9" s="742"/>
    </row>
    <row r="10" spans="1:1017" s="224" customFormat="1" ht="13.5" customHeight="1">
      <c r="A10" s="225">
        <v>2</v>
      </c>
      <c r="B10" s="240"/>
      <c r="C10" s="241" t="s">
        <v>2594</v>
      </c>
      <c r="D10" s="241"/>
      <c r="E10" s="241"/>
      <c r="F10" s="241"/>
      <c r="G10" s="241"/>
      <c r="H10" s="741" t="s">
        <v>2595</v>
      </c>
      <c r="I10" s="740" t="s">
        <v>1341</v>
      </c>
      <c r="J10" s="741"/>
      <c r="K10" s="740" t="s">
        <v>2329</v>
      </c>
      <c r="L10" s="741"/>
      <c r="M10" s="741"/>
      <c r="N10" s="741"/>
      <c r="O10" s="741"/>
      <c r="P10" s="744"/>
      <c r="Q10" s="741" t="s">
        <v>820</v>
      </c>
      <c r="R10" s="742"/>
      <c r="S10" s="741" t="s">
        <v>863</v>
      </c>
      <c r="T10" s="741"/>
      <c r="U10" s="741"/>
      <c r="V10" s="745"/>
      <c r="W10" s="745"/>
      <c r="X10" s="232"/>
      <c r="Y10" s="746"/>
      <c r="Z10" s="741"/>
      <c r="AA10" s="747"/>
      <c r="AB10" s="741"/>
      <c r="AC10" s="742"/>
      <c r="AD10" s="742"/>
    </row>
    <row r="11" spans="1:1017" s="224" customFormat="1" ht="13.5" customHeight="1">
      <c r="A11" s="225">
        <v>3</v>
      </c>
      <c r="B11" s="240"/>
      <c r="C11" s="241" t="s">
        <v>2330</v>
      </c>
      <c r="D11" s="241"/>
      <c r="E11" s="241"/>
      <c r="F11" s="241"/>
      <c r="G11" s="241"/>
      <c r="H11" s="741" t="s">
        <v>2331</v>
      </c>
      <c r="I11" s="740" t="s">
        <v>2332</v>
      </c>
      <c r="J11" s="741"/>
      <c r="K11" s="740" t="s">
        <v>2333</v>
      </c>
      <c r="L11" s="741"/>
      <c r="M11" s="741"/>
      <c r="N11" s="741"/>
      <c r="O11" s="741"/>
      <c r="P11" s="744"/>
      <c r="Q11" s="741" t="s">
        <v>820</v>
      </c>
      <c r="R11" s="742"/>
      <c r="S11" s="741" t="s">
        <v>863</v>
      </c>
      <c r="T11" s="741"/>
      <c r="U11" s="741"/>
      <c r="V11" s="745"/>
      <c r="W11" s="745"/>
      <c r="X11" s="232"/>
      <c r="Y11" s="746"/>
      <c r="Z11" s="741"/>
      <c r="AA11" s="747"/>
      <c r="AB11" s="741"/>
      <c r="AC11" s="742"/>
      <c r="AD11" s="742"/>
    </row>
    <row r="12" spans="1:1017" s="224" customFormat="1" ht="13.5" customHeight="1">
      <c r="A12" s="225">
        <v>4</v>
      </c>
      <c r="B12" s="242" t="s">
        <v>2424</v>
      </c>
      <c r="C12" s="513"/>
      <c r="D12" s="513"/>
      <c r="E12" s="513"/>
      <c r="F12" s="513"/>
      <c r="G12" s="513"/>
      <c r="H12" s="782"/>
      <c r="I12" s="783"/>
      <c r="J12" s="741"/>
      <c r="K12" s="740" t="s">
        <v>888</v>
      </c>
      <c r="L12" s="741"/>
      <c r="M12" s="741"/>
      <c r="N12" s="741"/>
      <c r="O12" s="741"/>
      <c r="P12" s="744"/>
      <c r="Q12" s="741" t="s">
        <v>817</v>
      </c>
      <c r="R12" s="742" t="s">
        <v>864</v>
      </c>
      <c r="S12" s="243" t="s">
        <v>2426</v>
      </c>
      <c r="T12" s="742"/>
      <c r="U12" s="741"/>
      <c r="V12" s="745"/>
      <c r="W12" s="745"/>
      <c r="X12" s="232"/>
      <c r="Y12" s="746"/>
      <c r="Z12" s="741"/>
      <c r="AA12" s="747"/>
      <c r="AB12" s="741"/>
      <c r="AC12" s="742"/>
      <c r="AD12" s="742"/>
    </row>
    <row r="13" spans="1:1017" s="224" customFormat="1" ht="13.5" customHeight="1">
      <c r="A13" s="225">
        <v>5</v>
      </c>
      <c r="B13" s="241"/>
      <c r="C13" s="241" t="s">
        <v>2596</v>
      </c>
      <c r="D13" s="241"/>
      <c r="E13" s="241"/>
      <c r="F13" s="241"/>
      <c r="G13" s="241"/>
      <c r="H13" s="741" t="s">
        <v>2335</v>
      </c>
      <c r="I13" s="740" t="s">
        <v>930</v>
      </c>
      <c r="J13" s="741"/>
      <c r="K13" s="740" t="s">
        <v>2195</v>
      </c>
      <c r="L13" s="741"/>
      <c r="M13" s="741"/>
      <c r="N13" s="741"/>
      <c r="O13" s="741"/>
      <c r="P13" s="744"/>
      <c r="Q13" s="741" t="s">
        <v>820</v>
      </c>
      <c r="R13" s="742"/>
      <c r="S13" s="741" t="s">
        <v>879</v>
      </c>
      <c r="T13" s="742"/>
      <c r="U13" s="741"/>
      <c r="V13" s="745"/>
      <c r="W13" s="745"/>
      <c r="X13" s="232"/>
      <c r="Y13" s="746"/>
      <c r="Z13" s="741"/>
      <c r="AA13" s="747"/>
      <c r="AB13" s="741"/>
      <c r="AC13" s="742"/>
      <c r="AD13" s="742"/>
    </row>
    <row r="14" spans="1:1017" s="224" customFormat="1" ht="13.5" customHeight="1">
      <c r="A14" s="225">
        <v>6</v>
      </c>
      <c r="B14" s="217"/>
      <c r="C14" s="241" t="s">
        <v>2597</v>
      </c>
      <c r="D14" s="241"/>
      <c r="E14" s="241"/>
      <c r="F14" s="241"/>
      <c r="G14" s="241"/>
      <c r="H14" s="741"/>
      <c r="I14" s="740" t="s">
        <v>2598</v>
      </c>
      <c r="J14" s="741"/>
      <c r="K14" s="740" t="s">
        <v>2243</v>
      </c>
      <c r="L14" s="741"/>
      <c r="M14" s="741"/>
      <c r="N14" s="741"/>
      <c r="O14" s="741"/>
      <c r="P14" s="744"/>
      <c r="Q14" s="741" t="s">
        <v>820</v>
      </c>
      <c r="R14" s="742"/>
      <c r="S14" s="741" t="s">
        <v>863</v>
      </c>
      <c r="T14" s="742" t="s">
        <v>864</v>
      </c>
      <c r="U14" s="741" t="s">
        <v>2599</v>
      </c>
      <c r="V14" s="745"/>
      <c r="W14" s="745"/>
      <c r="X14" s="232"/>
      <c r="Y14" s="746"/>
      <c r="Z14" s="741"/>
      <c r="AA14" s="747"/>
      <c r="AB14" s="741"/>
      <c r="AC14" s="742"/>
      <c r="AD14" s="74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6" priority="15">
      <formula>OR($AD16="X",$AB16="X")</formula>
    </cfRule>
    <cfRule type="expression" dxfId="35" priority="16">
      <formula>AND($AD16=1,$AB16=1)</formula>
    </cfRule>
    <cfRule type="expression" dxfId="34" priority="17">
      <formula>$AD16=1</formula>
    </cfRule>
    <cfRule type="expression" dxfId="33"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 priority="14">
      <formula>$Q16="X"</formula>
    </cfRule>
  </conditionalFormatting>
  <conditionalFormatting sqref="Q9:Q14">
    <cfRule type="cellIs" dxfId="31" priority="7" operator="equal">
      <formula>"1..1"</formula>
    </cfRule>
    <cfRule type="cellIs" dxfId="30" priority="8" operator="equal">
      <formula>"0..n"</formula>
    </cfRule>
    <cfRule type="cellIs" dxfId="29" priority="9" operator="equal">
      <formula>"0..1"</formula>
    </cfRule>
  </conditionalFormatting>
  <conditionalFormatting sqref="T9:T11">
    <cfRule type="cellIs" dxfId="28" priority="10" operator="equal">
      <formula>"1..1"</formula>
    </cfRule>
    <cfRule type="cellIs" dxfId="27" priority="11" operator="equal">
      <formula>"0..n"</formula>
    </cfRule>
    <cfRule type="cellIs" dxfId="26"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2600</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43"/>
      <c r="E9" s="743"/>
      <c r="F9" s="743"/>
      <c r="G9" s="743"/>
      <c r="H9" s="741"/>
      <c r="I9" s="316"/>
      <c r="J9" s="741"/>
      <c r="K9" s="740"/>
      <c r="L9" s="741"/>
      <c r="M9" s="741"/>
      <c r="N9" s="741"/>
      <c r="O9" s="741"/>
      <c r="P9" s="744"/>
      <c r="Q9" s="741"/>
      <c r="R9" s="741"/>
      <c r="S9" s="741"/>
      <c r="T9" s="742"/>
      <c r="U9" s="741"/>
      <c r="V9" s="745"/>
      <c r="W9" s="745"/>
      <c r="X9" s="232"/>
      <c r="Y9" s="746"/>
      <c r="Z9" s="741"/>
      <c r="AA9" s="747"/>
      <c r="AB9" s="741"/>
      <c r="AC9" s="742"/>
      <c r="AD9" s="742"/>
    </row>
    <row r="10" spans="1:1014" s="224" customFormat="1" ht="13.5" customHeight="1">
      <c r="A10" s="225">
        <v>2</v>
      </c>
      <c r="B10" s="253"/>
      <c r="C10" s="221"/>
      <c r="D10" s="221"/>
      <c r="E10" s="221"/>
      <c r="F10" s="221"/>
      <c r="G10" s="221"/>
      <c r="H10" s="741"/>
      <c r="I10" s="131"/>
      <c r="J10" s="741"/>
      <c r="K10" s="740"/>
      <c r="L10" s="741"/>
      <c r="M10" s="741"/>
      <c r="N10" s="741"/>
      <c r="O10" s="741"/>
      <c r="P10" s="744"/>
      <c r="Q10" s="741"/>
      <c r="R10" s="741"/>
      <c r="S10" s="741"/>
      <c r="T10" s="742"/>
      <c r="U10" s="741"/>
      <c r="V10" s="745"/>
      <c r="W10" s="745"/>
      <c r="X10" s="232"/>
      <c r="Y10" s="746"/>
      <c r="Z10" s="741"/>
      <c r="AA10" s="747"/>
      <c r="AB10" s="741"/>
      <c r="AC10" s="742"/>
      <c r="AD10" s="742"/>
    </row>
    <row r="11" spans="1:1014" s="224" customFormat="1" ht="13.5" customHeight="1">
      <c r="A11" s="225">
        <v>3</v>
      </c>
      <c r="B11" s="217"/>
      <c r="C11" s="240"/>
      <c r="D11" s="241"/>
      <c r="E11" s="241"/>
      <c r="F11" s="241"/>
      <c r="G11" s="241"/>
      <c r="H11" s="741"/>
      <c r="I11" s="740"/>
      <c r="J11" s="741"/>
      <c r="K11" s="740"/>
      <c r="L11" s="741"/>
      <c r="M11" s="741"/>
      <c r="N11" s="741"/>
      <c r="O11" s="741"/>
      <c r="P11" s="744"/>
      <c r="Q11" s="741"/>
      <c r="R11" s="741"/>
      <c r="S11" s="741"/>
      <c r="T11" s="742"/>
      <c r="U11" s="741"/>
      <c r="V11" s="745"/>
      <c r="W11" s="745"/>
      <c r="X11" s="232"/>
      <c r="Y11" s="746"/>
      <c r="Z11" s="741"/>
      <c r="AA11" s="747"/>
      <c r="AB11" s="741"/>
      <c r="AC11" s="742"/>
      <c r="AD11" s="742"/>
    </row>
    <row r="12" spans="1:1014" s="224" customFormat="1" ht="13.5" customHeight="1">
      <c r="A12" s="225">
        <v>4</v>
      </c>
      <c r="B12" s="217"/>
      <c r="C12" s="240"/>
      <c r="D12" s="241"/>
      <c r="E12" s="241"/>
      <c r="F12" s="241"/>
      <c r="G12" s="241"/>
      <c r="H12" s="741"/>
      <c r="I12" s="740"/>
      <c r="J12" s="741"/>
      <c r="K12" s="740"/>
      <c r="L12" s="741"/>
      <c r="M12" s="741"/>
      <c r="N12" s="741"/>
      <c r="O12" s="741"/>
      <c r="P12" s="744"/>
      <c r="Q12" s="741"/>
      <c r="R12" s="741"/>
      <c r="S12" s="741"/>
      <c r="T12" s="742"/>
      <c r="U12" s="741"/>
      <c r="V12" s="745"/>
      <c r="W12" s="745"/>
      <c r="X12" s="232"/>
      <c r="Y12" s="746"/>
      <c r="Z12" s="741"/>
      <c r="AA12" s="747"/>
      <c r="AB12" s="741"/>
      <c r="AC12" s="742"/>
      <c r="AD12" s="742"/>
    </row>
    <row r="13" spans="1:1014" s="224" customFormat="1" ht="13.5" customHeight="1">
      <c r="A13" s="225">
        <v>5</v>
      </c>
      <c r="B13" s="217"/>
      <c r="C13" s="743"/>
      <c r="D13" s="241"/>
      <c r="E13" s="241"/>
      <c r="F13" s="241"/>
      <c r="G13" s="241"/>
      <c r="H13" s="741"/>
      <c r="I13" s="740"/>
      <c r="J13" s="741"/>
      <c r="K13" s="740"/>
      <c r="L13" s="741"/>
      <c r="M13" s="741"/>
      <c r="N13" s="741"/>
      <c r="O13" s="741"/>
      <c r="P13" s="744"/>
      <c r="Q13" s="741"/>
      <c r="R13" s="741"/>
      <c r="S13" s="243"/>
      <c r="T13" s="742"/>
      <c r="U13" s="741"/>
      <c r="V13" s="745"/>
      <c r="W13" s="745"/>
      <c r="X13" s="232"/>
      <c r="Y13" s="746"/>
      <c r="Z13" s="741"/>
      <c r="AA13" s="747"/>
      <c r="AB13" s="741"/>
      <c r="AC13" s="742"/>
      <c r="AD13" s="742"/>
    </row>
    <row r="14" spans="1:1014" s="224" customFormat="1" ht="13.5" customHeight="1">
      <c r="A14" s="225">
        <v>6</v>
      </c>
      <c r="B14" s="217"/>
      <c r="C14" s="743"/>
      <c r="D14" s="241"/>
      <c r="E14" s="241"/>
      <c r="F14" s="241"/>
      <c r="G14" s="241"/>
      <c r="H14" s="741"/>
      <c r="I14" s="740"/>
      <c r="J14" s="741"/>
      <c r="K14" s="740"/>
      <c r="L14" s="741"/>
      <c r="M14" s="741"/>
      <c r="N14" s="741"/>
      <c r="O14" s="741"/>
      <c r="P14" s="744"/>
      <c r="Q14" s="741"/>
      <c r="R14" s="741"/>
      <c r="S14" s="741"/>
      <c r="T14" s="742"/>
      <c r="U14" s="741"/>
      <c r="V14" s="745"/>
      <c r="W14" s="745"/>
      <c r="X14" s="232"/>
      <c r="Y14" s="746"/>
      <c r="Z14" s="741"/>
      <c r="AA14" s="747"/>
      <c r="AB14" s="741"/>
      <c r="AC14" s="742"/>
      <c r="AD14" s="742"/>
    </row>
    <row r="15" spans="1:1014" s="224" customFormat="1" ht="13.5" customHeight="1">
      <c r="A15" s="225">
        <v>7</v>
      </c>
      <c r="B15" s="217"/>
      <c r="C15" s="743"/>
      <c r="D15" s="241"/>
      <c r="E15" s="241"/>
      <c r="F15" s="241"/>
      <c r="G15" s="241"/>
      <c r="H15" s="741"/>
      <c r="I15" s="740"/>
      <c r="J15" s="741"/>
      <c r="K15" s="740"/>
      <c r="L15" s="741"/>
      <c r="M15" s="741"/>
      <c r="N15" s="741"/>
      <c r="O15" s="741"/>
      <c r="P15" s="744"/>
      <c r="Q15" s="741"/>
      <c r="R15" s="741"/>
      <c r="S15" s="741"/>
      <c r="T15" s="742"/>
      <c r="U15" s="741"/>
      <c r="V15" s="745"/>
      <c r="W15" s="745"/>
      <c r="X15" s="232"/>
      <c r="Y15" s="746"/>
      <c r="Z15" s="741"/>
      <c r="AA15" s="747"/>
      <c r="AB15" s="741"/>
      <c r="AC15" s="742"/>
      <c r="AD15" s="742"/>
    </row>
    <row r="16" spans="1:1014" s="224" customFormat="1" ht="13.5" customHeight="1">
      <c r="A16" s="225">
        <v>8</v>
      </c>
      <c r="B16" s="217"/>
      <c r="C16" s="743"/>
      <c r="D16" s="241"/>
      <c r="E16" s="241"/>
      <c r="F16" s="241"/>
      <c r="G16" s="241"/>
      <c r="H16" s="741"/>
      <c r="I16" s="740"/>
      <c r="J16" s="741"/>
      <c r="K16" s="740"/>
      <c r="L16" s="741"/>
      <c r="M16" s="741"/>
      <c r="N16" s="741"/>
      <c r="O16" s="741"/>
      <c r="P16" s="744"/>
      <c r="Q16" s="741"/>
      <c r="R16" s="741"/>
      <c r="S16" s="741"/>
      <c r="T16" s="742"/>
      <c r="U16" s="741"/>
      <c r="V16" s="745"/>
      <c r="W16" s="745"/>
      <c r="X16" s="232"/>
      <c r="Y16" s="746"/>
      <c r="Z16" s="741"/>
      <c r="AA16" s="747"/>
      <c r="AB16" s="741"/>
      <c r="AC16" s="742"/>
      <c r="AD16" s="742"/>
    </row>
    <row r="17" spans="1:1017" s="224" customFormat="1" ht="13.5" customHeight="1">
      <c r="A17" s="225">
        <v>9</v>
      </c>
      <c r="B17" s="217"/>
      <c r="C17" s="743"/>
      <c r="D17" s="241"/>
      <c r="E17" s="241"/>
      <c r="F17" s="241"/>
      <c r="G17" s="241"/>
      <c r="H17" s="741"/>
      <c r="I17" s="740"/>
      <c r="J17" s="741"/>
      <c r="K17" s="740"/>
      <c r="L17" s="741"/>
      <c r="M17" s="741"/>
      <c r="N17" s="741"/>
      <c r="O17" s="741"/>
      <c r="P17" s="744"/>
      <c r="Q17" s="741"/>
      <c r="R17" s="741"/>
      <c r="S17" s="741"/>
      <c r="T17" s="742"/>
      <c r="U17" s="741"/>
      <c r="V17" s="745"/>
      <c r="W17" s="745"/>
      <c r="X17" s="232"/>
      <c r="Y17" s="746"/>
      <c r="Z17" s="741"/>
      <c r="AA17" s="747"/>
      <c r="AB17" s="741"/>
      <c r="AC17" s="742"/>
      <c r="AD17" s="742"/>
    </row>
    <row r="18" spans="1:1017" s="224" customFormat="1" ht="13.5" customHeight="1">
      <c r="A18" s="225">
        <v>10</v>
      </c>
      <c r="B18" s="217"/>
      <c r="C18" s="743"/>
      <c r="D18" s="241"/>
      <c r="E18" s="241"/>
      <c r="F18" s="241"/>
      <c r="G18" s="241"/>
      <c r="H18" s="741"/>
      <c r="I18" s="740"/>
      <c r="J18" s="741"/>
      <c r="K18" s="740"/>
      <c r="L18" s="741"/>
      <c r="M18" s="741"/>
      <c r="N18" s="741"/>
      <c r="O18" s="741"/>
      <c r="P18" s="744"/>
      <c r="Q18" s="741"/>
      <c r="R18" s="741"/>
      <c r="S18" s="741"/>
      <c r="T18" s="742"/>
      <c r="U18" s="741"/>
      <c r="V18" s="745"/>
      <c r="W18" s="745"/>
      <c r="X18" s="232"/>
      <c r="Y18" s="746"/>
      <c r="Z18" s="741"/>
      <c r="AA18" s="747"/>
      <c r="AB18" s="741"/>
      <c r="AC18" s="742"/>
      <c r="AD18" s="74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 priority="8">
      <formula>OR($AD10="X",$AC10="X")</formula>
    </cfRule>
  </conditionalFormatting>
  <conditionalFormatting sqref="A20:F21 A41:F881">
    <cfRule type="expression" dxfId="24" priority="20">
      <formula>OR($AD20="X",$AB20="X")</formula>
    </cfRule>
    <cfRule type="expression" dxfId="23" priority="21">
      <formula>AND($AD20=1,$AB20=1)</formula>
    </cfRule>
    <cfRule type="expression" dxfId="22" priority="22">
      <formula>$AD20=1</formula>
    </cfRule>
    <cfRule type="expression" dxfId="21" priority="23">
      <formula>$AB20=1</formula>
    </cfRule>
  </conditionalFormatting>
  <conditionalFormatting sqref="A9:G9 A10:A18">
    <cfRule type="expression" dxfId="20" priority="25">
      <formula>AND($AD9=1,$AC9=1)</formula>
    </cfRule>
    <cfRule type="expression" dxfId="19" priority="26">
      <formula>$AD9=1</formula>
    </cfRule>
    <cfRule type="expression" dxfId="18" priority="27">
      <formula>$AC9=1</formula>
    </cfRule>
  </conditionalFormatting>
  <conditionalFormatting sqref="A9:G9">
    <cfRule type="expression" dxfId="17" priority="24">
      <formula>OR($AD9="X",$AC9="X")</formula>
    </cfRule>
  </conditionalFormatting>
  <conditionalFormatting sqref="A9:G18">
    <cfRule type="expression" dxfId="16" priority="28">
      <formula>AND(NOT(ISBLANK($W9)),ISBLANK($AC9),ISBLANK($AD9))</formula>
    </cfRule>
  </conditionalFormatting>
  <conditionalFormatting sqref="B10:G18">
    <cfRule type="expression" dxfId="15" priority="12">
      <formula>OR($AD10="X",$AC10="X")</formula>
    </cfRule>
    <cfRule type="expression" dxfId="14" priority="13">
      <formula>AND($AD10=1,$AC10=1)</formula>
    </cfRule>
    <cfRule type="expression" dxfId="13" priority="14">
      <formula>$AD10=1</formula>
    </cfRule>
    <cfRule type="expression" dxfId="12" priority="15">
      <formula>$AC10=1</formula>
    </cfRule>
  </conditionalFormatting>
  <conditionalFormatting sqref="C9:C18">
    <cfRule type="expression" dxfId="11" priority="11">
      <formula>AND($R9="X",$B9&lt;&gt;"")</formula>
    </cfRule>
  </conditionalFormatting>
  <conditionalFormatting sqref="D9:D18">
    <cfRule type="expression" dxfId="10" priority="2">
      <formula>AND($R9="X",OR($B9&lt;&gt;"",$C9&lt;&gt;""))</formula>
    </cfRule>
  </conditionalFormatting>
  <conditionalFormatting sqref="E9:E18">
    <cfRule type="expression" dxfId="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 priority="4">
      <formula>AND($R9="X",OR($B9&lt;&gt;"",$C9&lt;&gt;"",$D9&lt;&gt;"",$E9&lt;&gt;""))</formula>
    </cfRule>
  </conditionalFormatting>
  <conditionalFormatting sqref="G9:G18">
    <cfRule type="expression" dxfId="7" priority="1">
      <formula>AND($R9="X",OR($B9&lt;&gt;"",$C9&lt;&gt;"",$D9&lt;&gt;"",$E9&lt;&gt;"",$F9&lt;&gt;""))</formula>
    </cfRule>
  </conditionalFormatting>
  <conditionalFormatting sqref="H20:H21 H41:H881">
    <cfRule type="expression" dxfId="6" priority="19">
      <formula>$Q20="X"</formula>
    </cfRule>
  </conditionalFormatting>
  <conditionalFormatting sqref="I11:I18">
    <cfRule type="expression" dxfId="5" priority="10">
      <formula>$R11="X"</formula>
    </cfRule>
  </conditionalFormatting>
  <conditionalFormatting sqref="Q9:Q18">
    <cfRule type="cellIs" dxfId="4" priority="5" operator="equal">
      <formula>"1..1"</formula>
    </cfRule>
    <cfRule type="cellIs" dxfId="3" priority="6" operator="equal">
      <formula>"0..n"</formula>
    </cfRule>
    <cfRule type="cellIs" dxfId="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2601</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18" t="s">
        <v>829</v>
      </c>
      <c r="W7" s="718"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2603</v>
      </c>
      <c r="C9" s="414"/>
      <c r="D9" s="414"/>
      <c r="E9" s="414"/>
      <c r="F9" s="414"/>
      <c r="G9" s="414"/>
      <c r="H9" s="316" t="s">
        <v>2604</v>
      </c>
      <c r="I9" s="416" t="s">
        <v>1731</v>
      </c>
      <c r="J9" s="316" t="s">
        <v>2605</v>
      </c>
      <c r="K9" s="316" t="s">
        <v>1988</v>
      </c>
      <c r="L9" s="341" t="s">
        <v>864</v>
      </c>
      <c r="M9" s="341" t="s">
        <v>1988</v>
      </c>
      <c r="N9" s="417"/>
      <c r="O9" s="417"/>
      <c r="P9" s="417" t="s">
        <v>864</v>
      </c>
      <c r="Q9" s="416" t="s">
        <v>823</v>
      </c>
      <c r="R9" s="341" t="s">
        <v>864</v>
      </c>
      <c r="S9" s="341" t="s">
        <v>1988</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2606</v>
      </c>
      <c r="D10" s="465"/>
      <c r="E10" s="465"/>
      <c r="F10" s="465"/>
      <c r="G10" s="465"/>
      <c r="H10" s="322" t="s">
        <v>2607</v>
      </c>
      <c r="I10" s="322" t="s">
        <v>2608</v>
      </c>
      <c r="K10" s="322" t="s">
        <v>1218</v>
      </c>
      <c r="Q10" s="324" t="s">
        <v>820</v>
      </c>
      <c r="R10" s="224"/>
      <c r="S10" s="224" t="s">
        <v>863</v>
      </c>
      <c r="V10" s="95" t="s">
        <v>864</v>
      </c>
      <c r="W10" s="95" t="s">
        <v>864</v>
      </c>
    </row>
    <row r="11" spans="1:1014" ht="14.25" customHeight="1">
      <c r="A11" s="395">
        <v>3</v>
      </c>
      <c r="B11" s="396"/>
      <c r="C11" s="396" t="s">
        <v>2609</v>
      </c>
      <c r="D11" s="396"/>
      <c r="E11" s="396"/>
      <c r="F11" s="396"/>
      <c r="G11" s="396"/>
      <c r="H11" s="316" t="s">
        <v>2610</v>
      </c>
      <c r="I11" s="316" t="s">
        <v>2611</v>
      </c>
      <c r="K11" s="316" t="s">
        <v>879</v>
      </c>
      <c r="Q11" s="319" t="s">
        <v>820</v>
      </c>
      <c r="R11" s="224"/>
      <c r="S11" s="224" t="s">
        <v>879</v>
      </c>
      <c r="V11" s="95" t="s">
        <v>864</v>
      </c>
      <c r="W11" s="95" t="s">
        <v>864</v>
      </c>
    </row>
    <row r="12" spans="1:1014" ht="14.25" customHeight="1">
      <c r="A12" s="469">
        <v>4</v>
      </c>
      <c r="B12" s="396"/>
      <c r="C12" s="396" t="s">
        <v>2612</v>
      </c>
      <c r="D12" s="396"/>
      <c r="E12" s="396"/>
      <c r="F12" s="396"/>
      <c r="G12" s="396"/>
      <c r="H12" s="399" t="s">
        <v>2613</v>
      </c>
      <c r="I12" s="399" t="s">
        <v>2614</v>
      </c>
      <c r="K12" s="399" t="s">
        <v>2615</v>
      </c>
      <c r="Q12" s="332" t="s">
        <v>817</v>
      </c>
      <c r="R12" s="224"/>
      <c r="S12" s="224" t="s">
        <v>879</v>
      </c>
      <c r="V12" s="95" t="s">
        <v>864</v>
      </c>
      <c r="W12" s="95" t="s">
        <v>864</v>
      </c>
    </row>
    <row r="13" spans="1:1014" ht="14.25" customHeight="1">
      <c r="A13" s="395">
        <v>5</v>
      </c>
      <c r="B13" s="396"/>
      <c r="C13" s="396" t="s">
        <v>1167</v>
      </c>
      <c r="D13" s="396"/>
      <c r="E13" s="396"/>
      <c r="F13" s="396"/>
      <c r="G13" s="396"/>
      <c r="H13" s="398" t="s">
        <v>2616</v>
      </c>
      <c r="I13" s="393"/>
      <c r="K13" s="398" t="s">
        <v>1169</v>
      </c>
      <c r="Q13" s="394" t="s">
        <v>823</v>
      </c>
      <c r="R13" s="224" t="s">
        <v>864</v>
      </c>
      <c r="S13" s="316" t="s">
        <v>1169</v>
      </c>
      <c r="V13" s="95" t="s">
        <v>864</v>
      </c>
      <c r="W13" s="95" t="s">
        <v>864</v>
      </c>
    </row>
    <row r="14" spans="1:1014" ht="14.25" customHeight="1">
      <c r="A14" s="395">
        <v>6</v>
      </c>
      <c r="B14" s="396"/>
      <c r="C14" s="396"/>
      <c r="D14" s="396" t="s">
        <v>2007</v>
      </c>
      <c r="E14" s="396"/>
      <c r="F14" s="396"/>
      <c r="G14" s="396"/>
      <c r="H14" s="399" t="s">
        <v>2617</v>
      </c>
      <c r="I14" s="399" t="s">
        <v>2010</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2618</v>
      </c>
      <c r="I15" s="400" t="s">
        <v>2014</v>
      </c>
      <c r="K15" s="398" t="s">
        <v>1179</v>
      </c>
      <c r="Q15" s="319" t="s">
        <v>820</v>
      </c>
      <c r="R15" s="224"/>
      <c r="S15" s="316" t="s">
        <v>1092</v>
      </c>
      <c r="V15" s="95" t="s">
        <v>864</v>
      </c>
      <c r="W15" s="95" t="s">
        <v>864</v>
      </c>
    </row>
    <row r="16" spans="1:1014" ht="14.25" customHeight="1">
      <c r="A16" s="395">
        <v>8</v>
      </c>
      <c r="B16" s="396"/>
      <c r="C16" s="396"/>
      <c r="D16" s="396" t="s">
        <v>2016</v>
      </c>
      <c r="E16" s="396"/>
      <c r="F16" s="396"/>
      <c r="G16" s="396"/>
      <c r="H16" s="399" t="s">
        <v>2619</v>
      </c>
      <c r="I16" s="401">
        <v>1</v>
      </c>
      <c r="K16" s="399" t="s">
        <v>1182</v>
      </c>
      <c r="Q16" s="332" t="s">
        <v>817</v>
      </c>
      <c r="R16" s="224"/>
      <c r="S16" s="322" t="s">
        <v>1092</v>
      </c>
      <c r="V16" s="95" t="s">
        <v>864</v>
      </c>
      <c r="W16" s="95" t="s">
        <v>864</v>
      </c>
    </row>
    <row r="17" spans="1:23" ht="14.25" customHeight="1">
      <c r="A17" s="395">
        <v>9</v>
      </c>
      <c r="B17" s="396"/>
      <c r="C17" s="396" t="s">
        <v>2620</v>
      </c>
      <c r="D17" s="396"/>
      <c r="E17" s="396"/>
      <c r="F17" s="396"/>
      <c r="G17" s="396"/>
      <c r="H17" s="398" t="s">
        <v>2621</v>
      </c>
      <c r="I17" s="463">
        <v>80</v>
      </c>
      <c r="K17" s="398" t="s">
        <v>1190</v>
      </c>
      <c r="Q17" s="332" t="s">
        <v>817</v>
      </c>
      <c r="R17" s="224"/>
      <c r="S17" s="322" t="s">
        <v>1092</v>
      </c>
      <c r="V17" s="95" t="s">
        <v>864</v>
      </c>
      <c r="W17" s="95" t="s">
        <v>864</v>
      </c>
    </row>
    <row r="18" spans="1:23" ht="14.25" customHeight="1">
      <c r="A18" s="469">
        <v>10</v>
      </c>
      <c r="B18" s="396"/>
      <c r="C18" s="396" t="s">
        <v>2622</v>
      </c>
      <c r="D18" s="396"/>
      <c r="E18" s="396"/>
      <c r="F18" s="396"/>
      <c r="G18" s="396"/>
      <c r="H18" s="399" t="s">
        <v>2623</v>
      </c>
      <c r="I18" s="401">
        <v>96</v>
      </c>
      <c r="K18" s="399" t="s">
        <v>2624</v>
      </c>
      <c r="Q18" s="332" t="s">
        <v>817</v>
      </c>
      <c r="R18" s="224"/>
      <c r="S18" s="224" t="s">
        <v>863</v>
      </c>
      <c r="V18" s="95" t="s">
        <v>864</v>
      </c>
      <c r="W18" s="95" t="s">
        <v>864</v>
      </c>
    </row>
    <row r="19" spans="1:23" ht="14.25" customHeight="1">
      <c r="A19" s="395">
        <v>11</v>
      </c>
      <c r="B19" s="396"/>
      <c r="C19" s="396" t="s">
        <v>2625</v>
      </c>
      <c r="D19" s="396"/>
      <c r="E19" s="396"/>
      <c r="F19" s="396"/>
      <c r="G19" s="396"/>
      <c r="H19" s="398" t="s">
        <v>2626</v>
      </c>
      <c r="I19" s="463" t="s">
        <v>2627</v>
      </c>
      <c r="K19" s="398" t="s">
        <v>2628</v>
      </c>
      <c r="Q19" s="332" t="s">
        <v>817</v>
      </c>
      <c r="R19" s="224"/>
      <c r="S19" s="224" t="s">
        <v>863</v>
      </c>
      <c r="T19" s="456" t="s">
        <v>864</v>
      </c>
      <c r="U19" t="s">
        <v>2629</v>
      </c>
      <c r="V19" s="95" t="s">
        <v>864</v>
      </c>
      <c r="W19" s="95" t="s">
        <v>864</v>
      </c>
    </row>
    <row r="20" spans="1:23" ht="14.25" customHeight="1">
      <c r="A20" s="395">
        <v>12</v>
      </c>
      <c r="B20" s="396"/>
      <c r="C20" s="396" t="s">
        <v>2630</v>
      </c>
      <c r="D20" s="396"/>
      <c r="E20" s="396"/>
      <c r="F20" s="396"/>
      <c r="G20" s="396"/>
      <c r="H20" s="322" t="s">
        <v>2631</v>
      </c>
      <c r="I20" s="375" t="b">
        <v>1</v>
      </c>
      <c r="K20" s="322" t="s">
        <v>2632</v>
      </c>
      <c r="Q20" s="332" t="s">
        <v>817</v>
      </c>
      <c r="R20" s="224"/>
      <c r="S20" s="322" t="s">
        <v>2357</v>
      </c>
      <c r="T20" s="456"/>
      <c r="U20" s="225"/>
      <c r="V20" s="95" t="s">
        <v>864</v>
      </c>
      <c r="W20" s="95" t="s">
        <v>864</v>
      </c>
    </row>
    <row r="21" spans="1:23" ht="14.25" customHeight="1">
      <c r="A21" s="469">
        <v>13</v>
      </c>
      <c r="B21" s="396"/>
      <c r="C21" s="396" t="s">
        <v>2633</v>
      </c>
      <c r="D21" s="396"/>
      <c r="E21" s="396"/>
      <c r="F21" s="396"/>
      <c r="G21" s="396"/>
      <c r="H21" s="398" t="s">
        <v>2634</v>
      </c>
      <c r="I21" s="375" t="b">
        <v>1</v>
      </c>
      <c r="K21" s="398" t="s">
        <v>2635</v>
      </c>
      <c r="Q21" s="332" t="s">
        <v>817</v>
      </c>
      <c r="R21" s="224"/>
      <c r="S21" s="322" t="s">
        <v>2357</v>
      </c>
      <c r="T21" s="456"/>
      <c r="U21" s="225"/>
      <c r="V21" s="95" t="s">
        <v>864</v>
      </c>
      <c r="W21" s="95" t="s">
        <v>864</v>
      </c>
    </row>
    <row r="22" spans="1:23" ht="14.25" customHeight="1">
      <c r="A22" s="395">
        <v>14</v>
      </c>
      <c r="B22" s="396"/>
      <c r="C22" s="396" t="s">
        <v>2162</v>
      </c>
      <c r="D22" s="396"/>
      <c r="E22" s="396"/>
      <c r="F22" s="396"/>
      <c r="G22" s="396"/>
      <c r="H22" s="322" t="s">
        <v>2636</v>
      </c>
      <c r="I22" s="375" t="s">
        <v>2637</v>
      </c>
      <c r="K22" s="322" t="s">
        <v>888</v>
      </c>
      <c r="Q22" s="332" t="s">
        <v>817</v>
      </c>
      <c r="R22" s="224"/>
      <c r="S22" s="224" t="s">
        <v>863</v>
      </c>
      <c r="T22" s="238" t="s">
        <v>864</v>
      </c>
      <c r="U22" s="225" t="s">
        <v>2638</v>
      </c>
      <c r="V22" s="95" t="s">
        <v>864</v>
      </c>
      <c r="W22" s="95" t="s">
        <v>864</v>
      </c>
    </row>
    <row r="23" spans="1:23" ht="14.25" customHeight="1" thickBot="1">
      <c r="A23" s="490">
        <v>15</v>
      </c>
      <c r="B23" s="475"/>
      <c r="C23" s="475" t="s">
        <v>2639</v>
      </c>
      <c r="D23" s="475"/>
      <c r="E23" s="475"/>
      <c r="F23" s="475"/>
      <c r="G23" s="475"/>
      <c r="H23" s="493" t="s">
        <v>2640</v>
      </c>
      <c r="I23" s="494" t="s">
        <v>2641</v>
      </c>
      <c r="J23" s="478"/>
      <c r="K23" s="493" t="s">
        <v>2642</v>
      </c>
      <c r="L23" s="478"/>
      <c r="M23" s="478"/>
      <c r="N23" s="478"/>
      <c r="O23" s="478"/>
      <c r="P23" s="478"/>
      <c r="Q23" s="479" t="s">
        <v>817</v>
      </c>
      <c r="R23" s="481"/>
      <c r="S23" s="481" t="s">
        <v>863</v>
      </c>
      <c r="T23" s="480" t="s">
        <v>864</v>
      </c>
      <c r="U23" s="495" t="s">
        <v>2643</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2644</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20" t="s">
        <v>829</v>
      </c>
      <c r="W7" s="720"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2645</v>
      </c>
      <c r="C9" s="491"/>
      <c r="D9" s="474"/>
      <c r="E9" s="475"/>
      <c r="F9" s="475"/>
      <c r="G9" s="475"/>
      <c r="H9" s="492" t="s">
        <v>2646</v>
      </c>
      <c r="I9" s="492" t="s">
        <v>2608</v>
      </c>
      <c r="J9" s="478"/>
      <c r="K9" s="492" t="s">
        <v>1715</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2647</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20" t="s">
        <v>829</v>
      </c>
      <c r="W7" s="720"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2602</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2095</v>
      </c>
      <c r="C9" s="392"/>
      <c r="D9" s="392"/>
      <c r="E9" s="396"/>
      <c r="F9" s="396"/>
      <c r="G9" s="396"/>
      <c r="H9" s="316" t="s">
        <v>2648</v>
      </c>
      <c r="I9" s="394"/>
      <c r="K9" s="316" t="s">
        <v>1365</v>
      </c>
      <c r="Q9" s="394" t="s">
        <v>823</v>
      </c>
      <c r="R9" s="224" t="s">
        <v>864</v>
      </c>
      <c r="S9" s="224" t="s">
        <v>1365</v>
      </c>
      <c r="T9" s="456"/>
      <c r="U9" s="224"/>
      <c r="V9" t="s">
        <v>864</v>
      </c>
      <c r="W9" t="s">
        <v>864</v>
      </c>
    </row>
    <row r="10" spans="1:1014" ht="13.5" customHeight="1">
      <c r="A10" s="395">
        <v>2</v>
      </c>
      <c r="B10" s="467"/>
      <c r="C10" s="467" t="s">
        <v>2606</v>
      </c>
      <c r="D10" s="467"/>
      <c r="E10" s="465"/>
      <c r="F10" s="465"/>
      <c r="G10" s="396"/>
      <c r="H10" s="322" t="s">
        <v>2607</v>
      </c>
      <c r="I10" s="322" t="s">
        <v>2608</v>
      </c>
      <c r="K10" s="322" t="s">
        <v>1218</v>
      </c>
      <c r="Q10" s="319" t="s">
        <v>820</v>
      </c>
      <c r="R10" s="224"/>
      <c r="S10" s="224" t="s">
        <v>863</v>
      </c>
      <c r="T10" s="456"/>
      <c r="U10" s="224"/>
      <c r="V10" t="s">
        <v>864</v>
      </c>
      <c r="W10" t="s">
        <v>864</v>
      </c>
    </row>
    <row r="11" spans="1:1014" ht="13.5" customHeight="1">
      <c r="A11" s="397">
        <v>3</v>
      </c>
      <c r="B11" s="392"/>
      <c r="C11" s="392" t="s">
        <v>2046</v>
      </c>
      <c r="D11" s="392"/>
      <c r="E11" s="396"/>
      <c r="F11" s="396"/>
      <c r="G11" s="396"/>
      <c r="H11" s="316" t="s">
        <v>2649</v>
      </c>
      <c r="I11" s="316" t="s">
        <v>2650</v>
      </c>
      <c r="K11" s="316" t="s">
        <v>2651</v>
      </c>
      <c r="Q11" s="319" t="s">
        <v>820</v>
      </c>
      <c r="R11" s="224"/>
      <c r="S11" s="224" t="s">
        <v>863</v>
      </c>
      <c r="T11" s="456"/>
      <c r="U11" s="224"/>
      <c r="V11" t="s">
        <v>864</v>
      </c>
      <c r="W11" t="s">
        <v>864</v>
      </c>
    </row>
    <row r="12" spans="1:1014" ht="13.5" customHeight="1">
      <c r="A12" s="395">
        <v>4</v>
      </c>
      <c r="B12" s="392"/>
      <c r="C12" s="392" t="s">
        <v>2125</v>
      </c>
      <c r="D12" s="392"/>
      <c r="E12" s="396"/>
      <c r="F12" s="396"/>
      <c r="G12" s="396"/>
      <c r="H12" s="322" t="s">
        <v>2652</v>
      </c>
      <c r="I12" s="322" t="s">
        <v>2653</v>
      </c>
      <c r="K12" s="322" t="s">
        <v>871</v>
      </c>
      <c r="Q12" s="332" t="s">
        <v>817</v>
      </c>
      <c r="R12" s="224"/>
      <c r="S12" s="224" t="s">
        <v>863</v>
      </c>
      <c r="T12" s="456"/>
      <c r="U12" s="224"/>
      <c r="V12" t="s">
        <v>864</v>
      </c>
      <c r="W12" t="s">
        <v>864</v>
      </c>
    </row>
    <row r="13" spans="1:1014" ht="13.5" customHeight="1">
      <c r="A13" s="397">
        <v>5</v>
      </c>
      <c r="B13" s="392"/>
      <c r="C13" s="392" t="s">
        <v>1704</v>
      </c>
      <c r="D13" s="392"/>
      <c r="E13" s="396"/>
      <c r="F13" s="396"/>
      <c r="G13" s="396"/>
      <c r="H13" s="316" t="s">
        <v>2654</v>
      </c>
      <c r="I13" s="316" t="s">
        <v>2213</v>
      </c>
      <c r="K13" s="316" t="s">
        <v>970</v>
      </c>
      <c r="Q13" s="324" t="s">
        <v>820</v>
      </c>
      <c r="R13" s="224"/>
      <c r="S13" s="224" t="s">
        <v>863</v>
      </c>
      <c r="T13" s="456" t="s">
        <v>864</v>
      </c>
      <c r="U13" s="224" t="s">
        <v>2655</v>
      </c>
      <c r="V13" t="s">
        <v>864</v>
      </c>
      <c r="W13" t="s">
        <v>864</v>
      </c>
    </row>
    <row r="14" spans="1:1014" ht="13.5" customHeight="1">
      <c r="A14" s="395">
        <v>6</v>
      </c>
      <c r="B14" s="392"/>
      <c r="C14" s="392" t="s">
        <v>2656</v>
      </c>
      <c r="D14" s="392"/>
      <c r="E14" s="396"/>
      <c r="F14" s="396"/>
      <c r="G14" s="396"/>
      <c r="H14" s="322" t="s">
        <v>2657</v>
      </c>
      <c r="I14" s="322" t="s">
        <v>2658</v>
      </c>
      <c r="K14" s="322" t="s">
        <v>2659</v>
      </c>
      <c r="Q14" s="332" t="s">
        <v>817</v>
      </c>
      <c r="R14" s="224"/>
      <c r="S14" s="224" t="s">
        <v>863</v>
      </c>
      <c r="T14" s="456" t="s">
        <v>864</v>
      </c>
      <c r="U14" s="224" t="s">
        <v>2660</v>
      </c>
      <c r="V14" t="s">
        <v>864</v>
      </c>
      <c r="W14" t="s">
        <v>864</v>
      </c>
    </row>
    <row r="15" spans="1:1014" ht="13.5" customHeight="1">
      <c r="A15" s="397">
        <v>7</v>
      </c>
      <c r="B15" s="392"/>
      <c r="C15" s="392" t="s">
        <v>2661</v>
      </c>
      <c r="D15" s="392"/>
      <c r="E15" s="396"/>
      <c r="F15" s="396"/>
      <c r="G15" s="396"/>
      <c r="H15" s="316" t="s">
        <v>2662</v>
      </c>
      <c r="I15" s="316" t="s">
        <v>2663</v>
      </c>
      <c r="K15" s="316" t="s">
        <v>2664</v>
      </c>
      <c r="Q15" s="332" t="s">
        <v>817</v>
      </c>
      <c r="R15" s="224"/>
      <c r="S15" s="224" t="s">
        <v>863</v>
      </c>
      <c r="T15" s="456" t="s">
        <v>864</v>
      </c>
      <c r="U15" s="224" t="s">
        <v>2665</v>
      </c>
      <c r="V15" t="s">
        <v>864</v>
      </c>
      <c r="W15" t="s">
        <v>864</v>
      </c>
    </row>
    <row r="16" spans="1:1014" ht="13.5" customHeight="1">
      <c r="A16" s="395">
        <v>8</v>
      </c>
      <c r="B16" s="392"/>
      <c r="C16" s="392" t="s">
        <v>2110</v>
      </c>
      <c r="D16" s="392"/>
      <c r="E16" s="396"/>
      <c r="F16" s="396"/>
      <c r="G16" s="396"/>
      <c r="H16" s="322" t="s">
        <v>2666</v>
      </c>
      <c r="I16" s="322" t="s">
        <v>2667</v>
      </c>
      <c r="K16" s="322" t="s">
        <v>2668</v>
      </c>
      <c r="Q16" s="332" t="s">
        <v>817</v>
      </c>
      <c r="R16" s="224"/>
      <c r="S16" s="224" t="s">
        <v>863</v>
      </c>
      <c r="T16" s="456" t="s">
        <v>864</v>
      </c>
      <c r="U16" s="224" t="s">
        <v>2669</v>
      </c>
      <c r="V16" t="s">
        <v>864</v>
      </c>
      <c r="W16" t="s">
        <v>864</v>
      </c>
    </row>
    <row r="17" spans="1:23" ht="13.5" customHeight="1">
      <c r="A17" s="397">
        <v>9</v>
      </c>
      <c r="B17" s="392"/>
      <c r="C17" s="392" t="s">
        <v>2171</v>
      </c>
      <c r="D17" s="392"/>
      <c r="E17" s="396"/>
      <c r="F17" s="396"/>
      <c r="G17" s="396"/>
      <c r="H17" s="398" t="s">
        <v>2172</v>
      </c>
      <c r="I17" s="393"/>
      <c r="K17" s="316" t="s">
        <v>2670</v>
      </c>
      <c r="Q17" s="394" t="s">
        <v>823</v>
      </c>
      <c r="R17" s="224" t="s">
        <v>864</v>
      </c>
      <c r="S17" s="224" t="s">
        <v>1264</v>
      </c>
      <c r="T17" s="456"/>
      <c r="U17" s="224"/>
      <c r="V17" t="s">
        <v>864</v>
      </c>
      <c r="W17" t="s">
        <v>864</v>
      </c>
    </row>
    <row r="18" spans="1:23" ht="13.5" customHeight="1">
      <c r="A18" s="470">
        <v>10</v>
      </c>
      <c r="B18" s="468"/>
      <c r="C18" s="468"/>
      <c r="D18" s="468" t="s">
        <v>1673</v>
      </c>
      <c r="E18" s="466"/>
      <c r="F18" s="466"/>
      <c r="G18" s="466"/>
      <c r="H18" s="471" t="s">
        <v>2671</v>
      </c>
      <c r="I18" s="471" t="s">
        <v>1268</v>
      </c>
      <c r="K18" s="471" t="s">
        <v>970</v>
      </c>
      <c r="Q18" s="472" t="s">
        <v>817</v>
      </c>
      <c r="R18" s="224"/>
      <c r="S18" s="504" t="s">
        <v>863</v>
      </c>
      <c r="T18" s="456" t="s">
        <v>864</v>
      </c>
      <c r="U18" s="224" t="s">
        <v>2672</v>
      </c>
      <c r="V18" t="s">
        <v>864</v>
      </c>
      <c r="W18" t="s">
        <v>864</v>
      </c>
    </row>
    <row r="19" spans="1:23" ht="13.5" customHeight="1" thickBot="1">
      <c r="A19" s="473">
        <v>11</v>
      </c>
      <c r="B19" s="474"/>
      <c r="C19" s="474"/>
      <c r="D19" s="474" t="s">
        <v>2177</v>
      </c>
      <c r="E19" s="475"/>
      <c r="F19" s="475"/>
      <c r="G19" s="475"/>
      <c r="H19" s="476" t="s">
        <v>2673</v>
      </c>
      <c r="I19" s="477" t="s">
        <v>2674</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2675</v>
      </c>
      <c r="B1" s="272"/>
      <c r="C1" s="129" t="s">
        <v>813</v>
      </c>
      <c r="D1" s="128"/>
      <c r="E1" s="807" t="s">
        <v>814</v>
      </c>
      <c r="F1" s="807"/>
      <c r="G1" s="128"/>
      <c r="H1" s="803" t="s">
        <v>1731</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1731</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1731</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2676</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2677</v>
      </c>
      <c r="C9" s="321"/>
      <c r="D9" s="321"/>
      <c r="E9" s="414"/>
      <c r="F9" s="414"/>
      <c r="G9" s="414"/>
      <c r="H9" s="435" t="s">
        <v>2678</v>
      </c>
      <c r="I9" s="415"/>
      <c r="J9" s="417"/>
      <c r="K9" s="316" t="s">
        <v>2679</v>
      </c>
      <c r="L9" s="417"/>
      <c r="M9" s="417"/>
      <c r="N9" s="417"/>
      <c r="O9" s="417"/>
      <c r="P9" s="417"/>
      <c r="Q9" s="416" t="s">
        <v>820</v>
      </c>
      <c r="R9" s="341" t="s">
        <v>864</v>
      </c>
      <c r="S9" s="341" t="s">
        <v>2679</v>
      </c>
      <c r="T9" s="417"/>
      <c r="U9" s="417"/>
      <c r="V9" s="417" t="s">
        <v>864</v>
      </c>
      <c r="W9" s="417" t="s">
        <v>864</v>
      </c>
    </row>
    <row r="10" spans="1:1014" ht="15" customHeight="1">
      <c r="A10" s="424">
        <v>2</v>
      </c>
      <c r="B10" s="321"/>
      <c r="C10" s="321" t="s">
        <v>2680</v>
      </c>
      <c r="D10" s="321"/>
      <c r="E10" s="414"/>
      <c r="F10" s="414"/>
      <c r="G10" s="414"/>
      <c r="H10" s="447" t="s">
        <v>2681</v>
      </c>
      <c r="I10" s="419">
        <v>101</v>
      </c>
      <c r="J10" s="423"/>
      <c r="K10" s="420" t="s">
        <v>2682</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2683</v>
      </c>
      <c r="D11" s="321"/>
      <c r="E11" s="414"/>
      <c r="F11" s="414"/>
      <c r="G11" s="414"/>
      <c r="H11" s="446" t="s">
        <v>2684</v>
      </c>
      <c r="I11" s="422" t="s">
        <v>2685</v>
      </c>
      <c r="J11" s="417"/>
      <c r="K11" s="316" t="s">
        <v>2686</v>
      </c>
      <c r="L11" s="417"/>
      <c r="M11" s="417"/>
      <c r="N11" s="417"/>
      <c r="O11" s="417"/>
      <c r="P11" s="417"/>
      <c r="Q11" s="416" t="s">
        <v>820</v>
      </c>
      <c r="R11" s="341"/>
      <c r="S11" s="341" t="s">
        <v>863</v>
      </c>
      <c r="T11" s="417"/>
      <c r="U11" s="417"/>
      <c r="V11" s="417" t="s">
        <v>864</v>
      </c>
      <c r="W11" s="417" t="s">
        <v>864</v>
      </c>
    </row>
    <row r="12" spans="1:1014" ht="15" customHeight="1">
      <c r="A12" s="424">
        <v>4</v>
      </c>
      <c r="B12" s="321" t="s">
        <v>2687</v>
      </c>
      <c r="C12" s="321"/>
      <c r="D12" s="321"/>
      <c r="E12" s="414"/>
      <c r="F12" s="414"/>
      <c r="G12" s="414"/>
      <c r="H12" s="448" t="s">
        <v>2688</v>
      </c>
      <c r="I12" s="419" t="s">
        <v>2689</v>
      </c>
      <c r="J12" s="423"/>
      <c r="K12" s="420" t="s">
        <v>2690</v>
      </c>
      <c r="L12" s="421"/>
      <c r="M12" s="421"/>
      <c r="N12" s="421"/>
      <c r="O12" s="421"/>
      <c r="P12" s="421"/>
      <c r="Q12" s="416" t="s">
        <v>820</v>
      </c>
      <c r="R12" s="344"/>
      <c r="S12" s="344" t="s">
        <v>863</v>
      </c>
      <c r="T12" s="421"/>
      <c r="U12" s="421"/>
      <c r="V12" s="421" t="s">
        <v>864</v>
      </c>
      <c r="W12" s="421" t="s">
        <v>864</v>
      </c>
    </row>
    <row r="13" spans="1:1014" ht="15" customHeight="1">
      <c r="A13" s="429">
        <v>5</v>
      </c>
      <c r="B13" s="430" t="s">
        <v>2691</v>
      </c>
      <c r="C13" s="430"/>
      <c r="D13" s="430"/>
      <c r="E13" s="431"/>
      <c r="F13" s="431"/>
      <c r="G13" s="431"/>
      <c r="H13" s="449" t="s">
        <v>2692</v>
      </c>
      <c r="I13" s="432"/>
      <c r="J13" s="433"/>
      <c r="K13" s="432" t="s">
        <v>2693</v>
      </c>
      <c r="L13" s="433"/>
      <c r="M13" s="433"/>
      <c r="N13" s="433"/>
      <c r="O13" s="433"/>
      <c r="P13" s="433"/>
      <c r="Q13" s="434" t="s">
        <v>817</v>
      </c>
      <c r="R13" s="506" t="s">
        <v>864</v>
      </c>
      <c r="S13" s="507" t="s">
        <v>2693</v>
      </c>
      <c r="T13" s="433"/>
      <c r="U13" s="433"/>
      <c r="V13" s="433" t="s">
        <v>864</v>
      </c>
      <c r="W13" s="433" t="s">
        <v>864</v>
      </c>
    </row>
    <row r="14" spans="1:1014" ht="15" customHeight="1" thickBot="1">
      <c r="A14" s="483">
        <v>6</v>
      </c>
      <c r="B14" s="484" t="s">
        <v>2694</v>
      </c>
      <c r="C14" s="484"/>
      <c r="D14" s="484"/>
      <c r="E14" s="485"/>
      <c r="F14" s="485"/>
      <c r="G14" s="485"/>
      <c r="H14" s="486" t="s">
        <v>2695</v>
      </c>
      <c r="I14" s="487"/>
      <c r="J14" s="488"/>
      <c r="K14" s="476" t="s">
        <v>2696</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2697</v>
      </c>
      <c r="B1" s="128"/>
      <c r="C1" s="129" t="s">
        <v>813</v>
      </c>
      <c r="D1" s="128"/>
      <c r="E1" s="293" t="s">
        <v>814</v>
      </c>
      <c r="F1" s="128"/>
      <c r="G1" s="128"/>
      <c r="H1" s="803" t="s">
        <v>1731</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1731</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1731</v>
      </c>
      <c r="E5" s="407" t="s">
        <v>912</v>
      </c>
      <c r="F5" s="146" t="s">
        <v>1731</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1731</v>
      </c>
      <c r="E6" s="128"/>
      <c r="F6" s="138" t="s">
        <v>1731</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1731</v>
      </c>
      <c r="D7" s="409" t="s">
        <v>1731</v>
      </c>
      <c r="E7" s="303" t="s">
        <v>1731</v>
      </c>
      <c r="F7" s="303" t="s">
        <v>1731</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2676</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2698</v>
      </c>
      <c r="C9" s="321"/>
      <c r="D9" s="321"/>
      <c r="E9" s="414"/>
      <c r="F9" s="414"/>
      <c r="G9" s="414"/>
      <c r="H9" s="435" t="s">
        <v>2699</v>
      </c>
      <c r="I9" s="398"/>
      <c r="J9" s="417"/>
      <c r="K9" s="316" t="s">
        <v>2700</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2701</v>
      </c>
      <c r="B1" s="272"/>
      <c r="C1" s="129" t="s">
        <v>813</v>
      </c>
      <c r="D1" s="128"/>
      <c r="E1" s="293" t="s">
        <v>814</v>
      </c>
      <c r="F1" s="128"/>
      <c r="G1" s="128"/>
      <c r="H1" s="803" t="s">
        <v>1731</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1731</v>
      </c>
      <c r="D7" s="409" t="s">
        <v>1731</v>
      </c>
      <c r="E7" s="303" t="s">
        <v>1731</v>
      </c>
      <c r="F7" s="303" t="s">
        <v>1731</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2702</v>
      </c>
      <c r="C9" s="450"/>
      <c r="D9" s="321"/>
      <c r="E9" s="414"/>
      <c r="F9" s="414"/>
      <c r="G9" s="414"/>
      <c r="H9" s="316" t="s">
        <v>2703</v>
      </c>
      <c r="I9" s="416"/>
      <c r="J9" s="398"/>
      <c r="K9" s="316" t="s">
        <v>2704</v>
      </c>
      <c r="L9" s="316"/>
      <c r="M9" s="316"/>
      <c r="N9" s="316"/>
      <c r="O9" s="316"/>
      <c r="P9" s="316"/>
      <c r="Q9" s="416" t="s">
        <v>820</v>
      </c>
      <c r="R9" s="341"/>
      <c r="S9" s="341" t="s">
        <v>863</v>
      </c>
      <c r="T9" s="417"/>
      <c r="U9" s="417"/>
      <c r="V9" s="417" t="s">
        <v>864</v>
      </c>
      <c r="W9" s="417" t="s">
        <v>864</v>
      </c>
    </row>
    <row r="10" spans="1:1020" ht="15" customHeight="1">
      <c r="A10" s="414">
        <v>2</v>
      </c>
      <c r="B10" s="321" t="s">
        <v>2705</v>
      </c>
      <c r="C10" s="450"/>
      <c r="D10" s="321"/>
      <c r="E10" s="414"/>
      <c r="F10" s="414"/>
      <c r="G10" s="414"/>
      <c r="H10" s="316" t="s">
        <v>2706</v>
      </c>
      <c r="I10" s="416"/>
      <c r="J10" s="398"/>
      <c r="K10" s="316" t="s">
        <v>2707</v>
      </c>
      <c r="L10" s="316"/>
      <c r="M10" s="316"/>
      <c r="N10" s="316"/>
      <c r="O10" s="316"/>
      <c r="P10" s="316"/>
      <c r="Q10" s="332" t="s">
        <v>817</v>
      </c>
      <c r="R10" s="344"/>
      <c r="S10" s="344" t="s">
        <v>2357</v>
      </c>
      <c r="T10" s="421"/>
      <c r="U10" s="421"/>
      <c r="V10" s="421" t="s">
        <v>864</v>
      </c>
      <c r="W10" s="421" t="s">
        <v>864</v>
      </c>
    </row>
    <row r="11" spans="1:1020" ht="15">
      <c r="A11" s="414">
        <v>3</v>
      </c>
      <c r="B11" s="321" t="s">
        <v>2708</v>
      </c>
      <c r="C11" s="338"/>
      <c r="D11" s="321"/>
      <c r="E11" s="414"/>
      <c r="F11" s="414"/>
      <c r="G11" s="414"/>
      <c r="H11" s="316" t="s">
        <v>2709</v>
      </c>
      <c r="I11" s="416"/>
      <c r="J11" s="398"/>
      <c r="K11" s="316" t="s">
        <v>2710</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2711</v>
      </c>
      <c r="B1" s="272"/>
      <c r="C1" s="129" t="s">
        <v>813</v>
      </c>
      <c r="D1" s="128"/>
      <c r="E1" s="293" t="s">
        <v>814</v>
      </c>
      <c r="F1" s="128"/>
      <c r="G1" s="128"/>
      <c r="H1" s="803" t="s">
        <v>1731</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1731</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1731</v>
      </c>
      <c r="E5" s="407" t="s">
        <v>912</v>
      </c>
      <c r="F5" s="146" t="s">
        <v>1731</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1731</v>
      </c>
      <c r="E6" s="128"/>
      <c r="F6" s="138" t="s">
        <v>1731</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1731</v>
      </c>
      <c r="D7" s="409" t="s">
        <v>1731</v>
      </c>
      <c r="E7" s="303" t="s">
        <v>1731</v>
      </c>
      <c r="F7" s="303" t="s">
        <v>1731</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2676</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2712</v>
      </c>
    </row>
    <row r="2" spans="2:6" s="4" customFormat="1"/>
    <row r="3" spans="2:6" s="134" customFormat="1">
      <c r="B3" s="133" t="s">
        <v>2713</v>
      </c>
      <c r="C3" s="135"/>
      <c r="D3" s="135"/>
      <c r="E3" s="135"/>
      <c r="F3" s="135"/>
    </row>
    <row r="4" spans="2:6" ht="18" customHeight="1">
      <c r="B4" s="131" t="s">
        <v>2714</v>
      </c>
    </row>
    <row r="5" spans="2:6" ht="18" customHeight="1">
      <c r="B5" s="131" t="s">
        <v>2715</v>
      </c>
    </row>
    <row r="6" spans="2:6" ht="18" customHeight="1">
      <c r="B6" s="131" t="s">
        <v>2716</v>
      </c>
    </row>
    <row r="7" spans="2:6" ht="18" customHeight="1">
      <c r="B7" s="131" t="s">
        <v>2717</v>
      </c>
    </row>
    <row r="8" spans="2:6" ht="18" customHeight="1">
      <c r="B8" s="131" t="s">
        <v>2718</v>
      </c>
    </row>
    <row r="9" spans="2:6" ht="24" customHeight="1">
      <c r="B9" s="815" t="s">
        <v>2719</v>
      </c>
      <c r="C9" s="815"/>
      <c r="D9" s="815"/>
      <c r="E9" s="815"/>
      <c r="F9" s="815"/>
    </row>
    <row r="10" spans="2:6" ht="14.25" customHeight="1">
      <c r="B10" s="816" t="s">
        <v>2720</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customXml/itemProps2.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2024-06-14T11:56:51Z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