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AD72D616-39F3-4D14-9AA5-26E12F1936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TD" sheetId="1" r:id="rId1"/>
    <sheet name="fabric" sheetId="3" r:id="rId2"/>
    <sheet name="reqre" sheetId="4" r:id="rId3"/>
    <sheet name="ftdd" sheetId="2" r:id="rId4"/>
  </sheets>
  <definedNames>
    <definedName name="_xlnm.Print_Area" localSheetId="0">FTD!$B$2:$AF$29,FTD!$B$32:$AF$69</definedName>
    <definedName name="_xlnm.Print_Titles" localSheetId="0">FTD!$2:$4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6" i="1" l="1"/>
  <c r="E56" i="1" s="1"/>
  <c r="G63" i="1"/>
  <c r="E64" i="1"/>
  <c r="E65" i="1"/>
  <c r="F65" i="1"/>
  <c r="E66" i="1"/>
  <c r="F66" i="1"/>
  <c r="G66" i="1"/>
  <c r="E67" i="1"/>
  <c r="G67" i="1"/>
  <c r="G62" i="1"/>
  <c r="E62" i="1"/>
  <c r="E60" i="1"/>
  <c r="F60" i="1"/>
  <c r="G61" i="1"/>
  <c r="F59" i="1"/>
  <c r="G59" i="1"/>
  <c r="G58" i="1"/>
  <c r="E54" i="1"/>
  <c r="F55" i="1"/>
  <c r="O36" i="1"/>
  <c r="G36" i="1" s="1"/>
  <c r="G38" i="1"/>
  <c r="F53" i="1"/>
  <c r="F47" i="1"/>
  <c r="F46" i="1"/>
  <c r="F45" i="1"/>
  <c r="F42" i="1"/>
  <c r="F39" i="1"/>
  <c r="F38" i="1"/>
  <c r="F37" i="1"/>
  <c r="F36" i="1"/>
  <c r="E51" i="1"/>
  <c r="E47" i="1"/>
  <c r="E46" i="1"/>
  <c r="E39" i="1"/>
  <c r="E38" i="1"/>
  <c r="E36" i="1"/>
  <c r="O32" i="1"/>
  <c r="F32" i="1" s="1"/>
  <c r="E33" i="1"/>
  <c r="V67" i="1"/>
  <c r="V66" i="1"/>
  <c r="S67" i="1"/>
  <c r="S66" i="1"/>
  <c r="C67" i="1"/>
  <c r="C66" i="1"/>
  <c r="O67" i="1"/>
  <c r="F67" i="1" s="1"/>
  <c r="O66" i="1"/>
  <c r="U59" i="1"/>
  <c r="U58" i="1"/>
  <c r="U57" i="1"/>
  <c r="U56" i="1"/>
  <c r="R57" i="1"/>
  <c r="U65" i="1"/>
  <c r="U64" i="1"/>
  <c r="O61" i="1"/>
  <c r="E61" i="1" s="1"/>
  <c r="O60" i="1"/>
  <c r="G60" i="1" s="1"/>
  <c r="Q35" i="1"/>
  <c r="V64" i="1"/>
  <c r="S64" i="1"/>
  <c r="V63" i="1"/>
  <c r="V62" i="1"/>
  <c r="V60" i="1"/>
  <c r="V58" i="1"/>
  <c r="V56" i="1"/>
  <c r="V55" i="1"/>
  <c r="V54" i="1"/>
  <c r="V50" i="1"/>
  <c r="V47" i="1"/>
  <c r="V44" i="1"/>
  <c r="V41" i="1"/>
  <c r="V39" i="1"/>
  <c r="V36" i="1"/>
  <c r="V35" i="1"/>
  <c r="V34" i="1"/>
  <c r="S34" i="1"/>
  <c r="O34" i="1"/>
  <c r="F34" i="1" s="1"/>
  <c r="V32" i="1"/>
  <c r="S65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O59" i="1"/>
  <c r="E59" i="1" s="1"/>
  <c r="O58" i="1"/>
  <c r="F58" i="1" s="1"/>
  <c r="R56" i="1"/>
  <c r="R58" i="1"/>
  <c r="R59" i="1"/>
  <c r="H34" i="1"/>
  <c r="R65" i="1"/>
  <c r="R64" i="1"/>
  <c r="O65" i="1"/>
  <c r="G65" i="1" s="1"/>
  <c r="O64" i="1"/>
  <c r="F64" i="1" s="1"/>
  <c r="O63" i="1"/>
  <c r="E63" i="1" s="1"/>
  <c r="O62" i="1"/>
  <c r="F62" i="1" s="1"/>
  <c r="I62" i="1"/>
  <c r="O57" i="1"/>
  <c r="G57" i="1" s="1"/>
  <c r="O55" i="1"/>
  <c r="E55" i="1" s="1"/>
  <c r="O54" i="1"/>
  <c r="F54" i="1" s="1"/>
  <c r="O53" i="1"/>
  <c r="E53" i="1" s="1"/>
  <c r="O52" i="1"/>
  <c r="F52" i="1" s="1"/>
  <c r="O51" i="1"/>
  <c r="F51" i="1" s="1"/>
  <c r="O50" i="1"/>
  <c r="E50" i="1" s="1"/>
  <c r="O49" i="1"/>
  <c r="E49" i="1" s="1"/>
  <c r="O48" i="1"/>
  <c r="F48" i="1" s="1"/>
  <c r="O47" i="1"/>
  <c r="O46" i="1"/>
  <c r="O45" i="1"/>
  <c r="E45" i="1" s="1"/>
  <c r="O44" i="1"/>
  <c r="F44" i="1" s="1"/>
  <c r="O42" i="1"/>
  <c r="E42" i="1" s="1"/>
  <c r="O43" i="1"/>
  <c r="E43" i="1" s="1"/>
  <c r="O41" i="1"/>
  <c r="E41" i="1" s="1"/>
  <c r="O40" i="1"/>
  <c r="F40" i="1" s="1"/>
  <c r="O39" i="1"/>
  <c r="O38" i="1"/>
  <c r="O37" i="1"/>
  <c r="G37" i="1" s="1"/>
  <c r="O33" i="1"/>
  <c r="F33" i="1" s="1"/>
  <c r="AE24" i="1"/>
  <c r="AC24" i="1"/>
  <c r="Z24" i="1"/>
  <c r="V24" i="1"/>
  <c r="R24" i="1"/>
  <c r="M24" i="1"/>
  <c r="I24" i="1"/>
  <c r="G15" i="1"/>
  <c r="V15" i="1"/>
  <c r="AM3" i="1"/>
  <c r="G22" i="1"/>
  <c r="G21" i="1"/>
  <c r="H20" i="1"/>
  <c r="X20" i="1"/>
  <c r="X19" i="1"/>
  <c r="G19" i="1"/>
  <c r="G18" i="1"/>
  <c r="R17" i="1"/>
  <c r="G17" i="1"/>
  <c r="AA12" i="1"/>
  <c r="U12" i="1"/>
  <c r="O13" i="1"/>
  <c r="O12" i="1"/>
  <c r="I13" i="1"/>
  <c r="I12" i="1"/>
  <c r="G10" i="1"/>
  <c r="G9" i="1"/>
  <c r="X8" i="1"/>
  <c r="N8" i="1"/>
  <c r="G8" i="1"/>
  <c r="C8" i="1"/>
  <c r="F56" i="1" l="1"/>
  <c r="G32" i="1"/>
  <c r="E44" i="1"/>
  <c r="E52" i="1"/>
  <c r="F50" i="1"/>
  <c r="E57" i="1"/>
  <c r="F61" i="1"/>
  <c r="G33" i="1"/>
  <c r="E37" i="1"/>
  <c r="F43" i="1"/>
  <c r="E58" i="1"/>
  <c r="G64" i="1"/>
  <c r="E40" i="1"/>
  <c r="E48" i="1"/>
  <c r="G56" i="1"/>
  <c r="G34" i="1"/>
  <c r="F41" i="1"/>
  <c r="F49" i="1"/>
  <c r="F57" i="1"/>
  <c r="E34" i="1"/>
  <c r="F63" i="1"/>
  <c r="E32" i="1"/>
</calcChain>
</file>

<file path=xl/sharedStrings.xml><?xml version="1.0" encoding="utf-8"?>
<sst xmlns="http://schemas.openxmlformats.org/spreadsheetml/2006/main" count="673" uniqueCount="313">
  <si>
    <t>Kahatex Fabric Technical Data ( FTD )</t>
  </si>
  <si>
    <t>Style / Order No</t>
  </si>
  <si>
    <t>:</t>
  </si>
  <si>
    <t>Garment Supplier</t>
  </si>
  <si>
    <t>Fabric Article Number</t>
  </si>
  <si>
    <t>Sustainable Material</t>
  </si>
  <si>
    <t>Fabric Finishing</t>
  </si>
  <si>
    <t>Price</t>
  </si>
  <si>
    <t>Lead-time</t>
  </si>
  <si>
    <t>Care Instruction</t>
  </si>
  <si>
    <t>Organic</t>
  </si>
  <si>
    <t>Post-Consumer</t>
  </si>
  <si>
    <t>Tencel</t>
  </si>
  <si>
    <t>Pre-Consumer</t>
  </si>
  <si>
    <t>Better Cotton</t>
  </si>
  <si>
    <t>Recycle</t>
  </si>
  <si>
    <r>
      <rPr>
        <b/>
        <sz val="11"/>
        <color theme="1"/>
        <rFont val="Calibri"/>
        <family val="2"/>
        <scheme val="minor"/>
      </rPr>
      <t xml:space="preserve">Yarn Count and density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( </t>
    </r>
    <r>
      <rPr>
        <i/>
        <sz val="10"/>
        <color theme="1"/>
        <rFont val="Calibri"/>
        <family val="2"/>
        <scheme val="minor"/>
      </rPr>
      <t>Indicate unit of measure i.e Ne, denier,tex etc. and no of filament if applicable also yarn type like combed, card, OE, vortex etc.</t>
    </r>
    <r>
      <rPr>
        <sz val="10"/>
        <color theme="1"/>
        <rFont val="Calibri"/>
        <family val="2"/>
        <scheme val="minor"/>
      </rPr>
      <t xml:space="preserve"> )</t>
    </r>
  </si>
  <si>
    <r>
      <rPr>
        <b/>
        <sz val="11"/>
        <color theme="1"/>
        <rFont val="Calibri"/>
        <family val="2"/>
        <scheme val="minor"/>
      </rPr>
      <t xml:space="preserve">Compositions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( </t>
    </r>
    <r>
      <rPr>
        <i/>
        <sz val="10"/>
        <color theme="1"/>
        <rFont val="Calibri"/>
        <family val="2"/>
        <scheme val="minor"/>
      </rPr>
      <t>Sustainable fibre should indicated clearly</t>
    </r>
    <r>
      <rPr>
        <sz val="10"/>
        <color theme="1"/>
        <rFont val="Calibri"/>
        <family val="2"/>
        <scheme val="minor"/>
      </rPr>
      <t xml:space="preserve"> )</t>
    </r>
  </si>
  <si>
    <t>Attention</t>
  </si>
  <si>
    <t>Tensile</t>
  </si>
  <si>
    <t>Appearance after wash</t>
  </si>
  <si>
    <t>Length</t>
  </si>
  <si>
    <t>Width</t>
  </si>
  <si>
    <t>Colour staining</t>
  </si>
  <si>
    <t>Change in colour</t>
  </si>
  <si>
    <t>Cross staining</t>
  </si>
  <si>
    <t>Warp ( in N )</t>
  </si>
  <si>
    <t>Weft ( in N )</t>
  </si>
  <si>
    <t>after 5 washing &amp; drying cycles</t>
  </si>
  <si>
    <t>%</t>
  </si>
  <si>
    <t>N</t>
  </si>
  <si>
    <t>Colour change</t>
  </si>
  <si>
    <t>Departement :</t>
  </si>
  <si>
    <t xml:space="preserve"> Product Type :</t>
  </si>
  <si>
    <r>
      <t>Fabric Weight ( g/m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) :</t>
    </r>
  </si>
  <si>
    <t>Request Date :</t>
  </si>
  <si>
    <t xml:space="preserve">       PT. Kahatex</t>
  </si>
  <si>
    <t>Yarn Count   :</t>
  </si>
  <si>
    <t>$</t>
  </si>
  <si>
    <t>Cuttable Width              :</t>
  </si>
  <si>
    <t xml:space="preserve">Density              :               </t>
  </si>
  <si>
    <t xml:space="preserve">   Weave               :                </t>
  </si>
  <si>
    <t>Warp ( in mm )</t>
  </si>
  <si>
    <t>Weft ( in mm )</t>
  </si>
  <si>
    <t xml:space="preserve">Dry rubbing </t>
  </si>
  <si>
    <t xml:space="preserve">Wet rubbing </t>
  </si>
  <si>
    <t xml:space="preserve">Colour fastness to perspiration                                                                                                                </t>
  </si>
  <si>
    <t xml:space="preserve">Colour fastness to water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</si>
  <si>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Tear strength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</si>
  <si>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Pilling ressistance woven ( Martindale )                                                                                                                                       </t>
  </si>
  <si>
    <t>Dimensional stability to washing / laundering</t>
  </si>
  <si>
    <t>Colour fastness to  washing / laundering</t>
  </si>
  <si>
    <t xml:space="preserve">Colour fastness to saliva                                                                                                                                      ( for baby's wear size 44-98 cl ) </t>
  </si>
  <si>
    <t>Twisting / Skewing / Spirality</t>
  </si>
  <si>
    <t>Twist / Skewing / Spirality</t>
  </si>
  <si>
    <t>pH</t>
  </si>
  <si>
    <t>Formaldehyde</t>
  </si>
  <si>
    <t>PPM</t>
  </si>
  <si>
    <t>Lbs</t>
  </si>
  <si>
    <t>MM</t>
  </si>
  <si>
    <t>Max</t>
  </si>
  <si>
    <t>Min</t>
  </si>
  <si>
    <t>Colour fastness to chlorine water</t>
  </si>
  <si>
    <t>Infant</t>
  </si>
  <si>
    <t>Adult</t>
  </si>
  <si>
    <r>
      <rPr>
        <b/>
        <sz val="11"/>
        <color theme="1"/>
        <rFont val="Calibri"/>
        <family val="2"/>
        <scheme val="minor"/>
      </rPr>
      <t xml:space="preserve">Dyes / Print type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( </t>
    </r>
    <r>
      <rPr>
        <i/>
        <sz val="10"/>
        <color theme="1"/>
        <rFont val="Calibri"/>
        <family val="2"/>
        <scheme val="minor"/>
      </rPr>
      <t>Mention dyestuff type like reactive, pigment etc.</t>
    </r>
    <r>
      <rPr>
        <sz val="10"/>
        <color theme="1"/>
        <rFont val="Calibri"/>
        <family val="2"/>
        <scheme val="minor"/>
      </rPr>
      <t xml:space="preserve"> )</t>
    </r>
  </si>
  <si>
    <t>Hydrophobic / hydrophilic</t>
  </si>
  <si>
    <t>Hydrophobic</t>
  </si>
  <si>
    <t>Hydrophilic</t>
  </si>
  <si>
    <t>after 1 washing &amp; drying cycles</t>
  </si>
  <si>
    <t>after 3 washing &amp; drying cycles</t>
  </si>
  <si>
    <t xml:space="preserve">Colour fastness to rubbing / Crocking                                                                                                                                                   </t>
  </si>
  <si>
    <t>Phenolic yellowing</t>
  </si>
  <si>
    <t>Seam slippage</t>
  </si>
  <si>
    <t>revolution</t>
  </si>
  <si>
    <t>Colour fastness to transfer of dye / dye transfer in storage</t>
  </si>
  <si>
    <t>White fabric</t>
  </si>
  <si>
    <t>Wool</t>
  </si>
  <si>
    <t>HW</t>
  </si>
  <si>
    <t>Cl</t>
  </si>
  <si>
    <t>•</t>
  </si>
  <si>
    <t>••</t>
  </si>
  <si>
    <t>•••</t>
  </si>
  <si>
    <t>P</t>
  </si>
  <si>
    <t>ID</t>
  </si>
  <si>
    <t>BatchID</t>
  </si>
  <si>
    <t>Dimensional1</t>
  </si>
  <si>
    <t>Dimensional2</t>
  </si>
  <si>
    <t>Dimensional3</t>
  </si>
  <si>
    <t>DimensionalComment</t>
  </si>
  <si>
    <t>Household1</t>
  </si>
  <si>
    <t>Household2</t>
  </si>
  <si>
    <t>Household3</t>
  </si>
  <si>
    <t>householdcomment</t>
  </si>
  <si>
    <t>rubbing1</t>
  </si>
  <si>
    <t>rubbing2</t>
  </si>
  <si>
    <t>rubbing3</t>
  </si>
  <si>
    <t>rubbing4</t>
  </si>
  <si>
    <t>rubbingcomment</t>
  </si>
  <si>
    <t>perspiration1</t>
  </si>
  <si>
    <t>perspiration2</t>
  </si>
  <si>
    <t>perspiration3</t>
  </si>
  <si>
    <t>perspirationcomment</t>
  </si>
  <si>
    <t>saliva1</t>
  </si>
  <si>
    <t>saliva2</t>
  </si>
  <si>
    <t>saliva3</t>
  </si>
  <si>
    <t>salivacomment</t>
  </si>
  <si>
    <t>water1</t>
  </si>
  <si>
    <t>water2</t>
  </si>
  <si>
    <t>water3</t>
  </si>
  <si>
    <t>watercomment</t>
  </si>
  <si>
    <t>flammability1</t>
  </si>
  <si>
    <t>flammabilitycomment</t>
  </si>
  <si>
    <t>stretch1</t>
  </si>
  <si>
    <t>stretch2</t>
  </si>
  <si>
    <t>stretch3</t>
  </si>
  <si>
    <t>stretchcomment</t>
  </si>
  <si>
    <t>pileloss1</t>
  </si>
  <si>
    <t>pilelosscomment</t>
  </si>
  <si>
    <t>seamslippage1</t>
  </si>
  <si>
    <t>seamslippage2</t>
  </si>
  <si>
    <t>seamslippagecomment</t>
  </si>
  <si>
    <t>tear1</t>
  </si>
  <si>
    <t>tear2</t>
  </si>
  <si>
    <t>tearcomment</t>
  </si>
  <si>
    <t>ozone1</t>
  </si>
  <si>
    <t>ozonecomment</t>
  </si>
  <si>
    <t>artifisial1</t>
  </si>
  <si>
    <t>artifisialcomment</t>
  </si>
  <si>
    <t>pilling1</t>
  </si>
  <si>
    <t>pillingcomment</t>
  </si>
  <si>
    <t>appearance1</t>
  </si>
  <si>
    <t>appearancecomment</t>
  </si>
  <si>
    <t>hydro</t>
  </si>
  <si>
    <t>tensile1</t>
  </si>
  <si>
    <t>tensile2</t>
  </si>
  <si>
    <t>tensilecomment</t>
  </si>
  <si>
    <t>steampress1</t>
  </si>
  <si>
    <t>steampresscomment</t>
  </si>
  <si>
    <t>wrinkle1</t>
  </si>
  <si>
    <t>wrinklecomment</t>
  </si>
  <si>
    <t>vertical1</t>
  </si>
  <si>
    <t>verticalcomment</t>
  </si>
  <si>
    <t>soil1</t>
  </si>
  <si>
    <t>soilcomment</t>
  </si>
  <si>
    <t>oilrep1</t>
  </si>
  <si>
    <t>oilrepcomment</t>
  </si>
  <si>
    <t>antistatic1</t>
  </si>
  <si>
    <t>antistaticcomment</t>
  </si>
  <si>
    <t>antibac1</t>
  </si>
  <si>
    <t>antibac2</t>
  </si>
  <si>
    <t>antibaccomment</t>
  </si>
  <si>
    <t>snagging1</t>
  </si>
  <si>
    <t>snaggingcomment</t>
  </si>
  <si>
    <t>industrial1</t>
  </si>
  <si>
    <t>industrialcomment</t>
  </si>
  <si>
    <t>nonchlorine1</t>
  </si>
  <si>
    <t>nonchlorinecomment</t>
  </si>
  <si>
    <t>chlorine1</t>
  </si>
  <si>
    <t>chlorinecomment</t>
  </si>
  <si>
    <t>crocking1</t>
  </si>
  <si>
    <t>crocking2</t>
  </si>
  <si>
    <t>crockingcomment</t>
  </si>
  <si>
    <t>tearunit1</t>
  </si>
  <si>
    <t>tearunit2</t>
  </si>
  <si>
    <t>tensileunit1</t>
  </si>
  <si>
    <t>tensileunit2</t>
  </si>
  <si>
    <t>seamslippageunit1</t>
  </si>
  <si>
    <t>twisting1</t>
  </si>
  <si>
    <t>ph1</t>
  </si>
  <si>
    <t>formaldehyde1</t>
  </si>
  <si>
    <t>formaldehydeunit1</t>
  </si>
  <si>
    <t>twistingcomment</t>
  </si>
  <si>
    <t>phcomment</t>
  </si>
  <si>
    <t>formaldehydecomment</t>
  </si>
  <si>
    <t>formaldehyde2</t>
  </si>
  <si>
    <t>formaldehydeunit2</t>
  </si>
  <si>
    <t>yellowing1</t>
  </si>
  <si>
    <t>yellowingcomment</t>
  </si>
  <si>
    <t>dyestransfer1</t>
  </si>
  <si>
    <t>dyestransfer2</t>
  </si>
  <si>
    <t>dyestransfer3</t>
  </si>
  <si>
    <t>dyestransfer4</t>
  </si>
  <si>
    <t>dyestransfercomment</t>
  </si>
  <si>
    <t>AppearanceCycle</t>
  </si>
  <si>
    <t>AppearanceLbl</t>
  </si>
  <si>
    <t>PillingRevolution</t>
  </si>
  <si>
    <t>PillingLabel</t>
  </si>
  <si>
    <t>additional1</t>
  </si>
  <si>
    <t>additional2</t>
  </si>
  <si>
    <t>additionalcomment1</t>
  </si>
  <si>
    <t>additionalcomment2</t>
  </si>
  <si>
    <t>additionallabel1</t>
  </si>
  <si>
    <t>additionallabel2</t>
  </si>
  <si>
    <t>FTD-1054</t>
  </si>
  <si>
    <t/>
  </si>
  <si>
    <t>StyleOrderNo</t>
  </si>
  <si>
    <t>ProductType</t>
  </si>
  <si>
    <t>Dept</t>
  </si>
  <si>
    <t>RequestDate</t>
  </si>
  <si>
    <t>GarmentSupplier</t>
  </si>
  <si>
    <t>FabricSupplier</t>
  </si>
  <si>
    <t>Article</t>
  </si>
  <si>
    <t>Country</t>
  </si>
  <si>
    <t>SustainableMaterial</t>
  </si>
  <si>
    <t>Compositions</t>
  </si>
  <si>
    <t>Weave</t>
  </si>
  <si>
    <t>YarnCount</t>
  </si>
  <si>
    <t>Density</t>
  </si>
  <si>
    <t>DyeMill</t>
  </si>
  <si>
    <t>DyeType</t>
  </si>
  <si>
    <t>Finishing</t>
  </si>
  <si>
    <t>LeadTime</t>
  </si>
  <si>
    <t>FabricWeight</t>
  </si>
  <si>
    <t>CuttableWidth</t>
  </si>
  <si>
    <t>Washing</t>
  </si>
  <si>
    <t>Bleaching</t>
  </si>
  <si>
    <t>Drying</t>
  </si>
  <si>
    <t>Ironing</t>
  </si>
  <si>
    <t>DryCleaning</t>
  </si>
  <si>
    <t>Comments</t>
  </si>
  <si>
    <t>ProsesFinishing</t>
  </si>
  <si>
    <t>bech</t>
  </si>
  <si>
    <t>remarks</t>
  </si>
  <si>
    <t>LineDry</t>
  </si>
  <si>
    <t>FlatDry</t>
  </si>
  <si>
    <t>MWO81</t>
  </si>
  <si>
    <t>Cotton Slub</t>
  </si>
  <si>
    <t>MENs&amp;KIDs</t>
  </si>
  <si>
    <t>H&amp;M</t>
  </si>
  <si>
    <t>KAHATEX</t>
  </si>
  <si>
    <t>KH3081</t>
  </si>
  <si>
    <t>Indonesia</t>
  </si>
  <si>
    <t>100% BCI  Cotton</t>
  </si>
  <si>
    <t>Poplin</t>
  </si>
  <si>
    <t>60/2 * 30</t>
  </si>
  <si>
    <t>76*64</t>
  </si>
  <si>
    <t>Reactive dye</t>
  </si>
  <si>
    <t>Normal  finish</t>
  </si>
  <si>
    <t>0</t>
  </si>
  <si>
    <t>56</t>
  </si>
  <si>
    <t>dimensi1</t>
  </si>
  <si>
    <t>dimensi2</t>
  </si>
  <si>
    <t>dimensi3</t>
  </si>
  <si>
    <t>dimensico</t>
  </si>
  <si>
    <t>hh1</t>
  </si>
  <si>
    <t>hh2</t>
  </si>
  <si>
    <t>hh3</t>
  </si>
  <si>
    <t>hhco</t>
  </si>
  <si>
    <t>rub1</t>
  </si>
  <si>
    <t>rub2</t>
  </si>
  <si>
    <t>rub3</t>
  </si>
  <si>
    <t>rub4</t>
  </si>
  <si>
    <t>rubco</t>
  </si>
  <si>
    <t>pers1</t>
  </si>
  <si>
    <t>pers2</t>
  </si>
  <si>
    <t>pers3</t>
  </si>
  <si>
    <t>persco</t>
  </si>
  <si>
    <t>sal1</t>
  </si>
  <si>
    <t>sal2</t>
  </si>
  <si>
    <t>sal3</t>
  </si>
  <si>
    <t>salco</t>
  </si>
  <si>
    <t>waterco</t>
  </si>
  <si>
    <t>flam1</t>
  </si>
  <si>
    <t>flamco</t>
  </si>
  <si>
    <t>stre1</t>
  </si>
  <si>
    <t>stre2</t>
  </si>
  <si>
    <t>stre3</t>
  </si>
  <si>
    <t>streco</t>
  </si>
  <si>
    <t>pile1</t>
  </si>
  <si>
    <t>pileco</t>
  </si>
  <si>
    <t>seam1</t>
  </si>
  <si>
    <t>seamco</t>
  </si>
  <si>
    <t>tearco</t>
  </si>
  <si>
    <t>ozo1</t>
  </si>
  <si>
    <t>ozoco</t>
  </si>
  <si>
    <t>art1</t>
  </si>
  <si>
    <t>artco</t>
  </si>
  <si>
    <t>pil1</t>
  </si>
  <si>
    <t>pilco</t>
  </si>
  <si>
    <t>app1</t>
  </si>
  <si>
    <t>appco</t>
  </si>
  <si>
    <t>ten1</t>
  </si>
  <si>
    <t>ten2</t>
  </si>
  <si>
    <t>tenco</t>
  </si>
  <si>
    <t>chlo1</t>
  </si>
  <si>
    <t>chloco</t>
  </si>
  <si>
    <t>tenu1</t>
  </si>
  <si>
    <t>tenu2</t>
  </si>
  <si>
    <t>seamu1</t>
  </si>
  <si>
    <t>twist1</t>
  </si>
  <si>
    <t>fd1</t>
  </si>
  <si>
    <t>fdu1</t>
  </si>
  <si>
    <t>twistco</t>
  </si>
  <si>
    <t>phco</t>
  </si>
  <si>
    <t>fdco</t>
  </si>
  <si>
    <t>fd2</t>
  </si>
  <si>
    <t>fdu2</t>
  </si>
  <si>
    <t>yel1</t>
  </si>
  <si>
    <t>yelco</t>
  </si>
  <si>
    <t>dyet1</t>
  </si>
  <si>
    <t>dyet2</t>
  </si>
  <si>
    <t>dyet3</t>
  </si>
  <si>
    <t>dyet4</t>
  </si>
  <si>
    <t>dyetco</t>
  </si>
  <si>
    <t>seam2</t>
  </si>
  <si>
    <t>add1</t>
  </si>
  <si>
    <t>add2</t>
  </si>
  <si>
    <t>addco</t>
  </si>
  <si>
    <t>addco2</t>
  </si>
  <si>
    <t>addl1</t>
  </si>
  <si>
    <t>addl2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</si>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</sst>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\ mmmm\ yyyy;@"/>
    <numFmt numFmtId="165" formatCode="&quot;Rp&quot;#,##0;&quot;-Rp&quot;#,##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ingdings 2"/>
      <family val="1"/>
      <charset val="2"/>
    </font>
    <font>
      <sz val="9"/>
      <color theme="1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sz val="11"/>
      <color rgb="FF00B050"/>
      <name val="Wingdings"/>
      <charset val="2"/>
    </font>
    <font>
      <sz val="11"/>
      <color indexed="8"/>
      <name val="Calibri"/>
      <family val="2"/>
    </font>
    <font>
      <b/>
      <sz val="9"/>
      <color rgb="FFFF0000"/>
      <name val="Webdings"/>
      <family val="1"/>
      <charset val="2"/>
    </font>
    <font>
      <b/>
      <sz val="9"/>
      <color rgb="FFFFC000"/>
      <name val="Webdings"/>
      <family val="1"/>
      <charset val="2"/>
    </font>
    <font>
      <b/>
      <sz val="9"/>
      <color rgb="FF0070C0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3" fillId="0" borderId="0"/>
    <xf numFmtId="0" fontId="13" fillId="0" borderId="0"/>
    <xf numFmtId="0" fontId="13" fillId="0" borderId="0"/>
  </cellStyleXfs>
  <cellXfs count="222">
    <xf numFmtId="0" fontId="0" fillId="0" borderId="0" xfId="0"/>
    <xf numFmtId="0" fontId="0" fillId="2" borderId="0" xfId="0" applyFill="1" applyBorder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/>
    <xf numFmtId="0" fontId="0" fillId="2" borderId="0" xfId="0" applyFill="1" applyBorder="1" applyAlignment="1">
      <alignment horizontal="left"/>
    </xf>
    <xf numFmtId="0" fontId="1" fillId="2" borderId="0" xfId="0" applyFont="1" applyFill="1"/>
    <xf numFmtId="0" fontId="6" fillId="2" borderId="0" xfId="0" applyFont="1" applyFill="1"/>
    <xf numFmtId="1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 applyAlignment="1"/>
    <xf numFmtId="0" fontId="1" fillId="2" borderId="6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left" vertical="center" indent="1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" fontId="0" fillId="2" borderId="13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4" xfId="0" applyFont="1" applyFill="1" applyBorder="1" applyAlignment="1">
      <alignment horizontal="left" vertical="center" wrapText="1" indent="1"/>
    </xf>
    <xf numFmtId="0" fontId="6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wrapText="1" indent="1"/>
    </xf>
    <xf numFmtId="0" fontId="7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/>
    <xf numFmtId="0" fontId="0" fillId="2" borderId="15" xfId="0" applyFont="1" applyFill="1" applyBorder="1" applyAlignment="1">
      <alignment horizontal="center" vertical="center"/>
    </xf>
    <xf numFmtId="0" fontId="0" fillId="3" borderId="17" xfId="0" applyFill="1" applyBorder="1"/>
    <xf numFmtId="1" fontId="0" fillId="2" borderId="6" xfId="0" applyNumberFormat="1" applyFill="1" applyBorder="1"/>
    <xf numFmtId="0" fontId="2" fillId="2" borderId="1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0" fillId="3" borderId="16" xfId="0" applyFont="1" applyFill="1" applyBorder="1"/>
    <xf numFmtId="0" fontId="0" fillId="3" borderId="16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4" borderId="18" xfId="1" applyFont="1" applyFill="1" applyBorder="1" applyAlignment="1">
      <alignment horizontal="center"/>
    </xf>
    <xf numFmtId="0" fontId="12" fillId="0" borderId="19" xfId="1" applyFont="1" applyFill="1" applyBorder="1" applyAlignment="1">
      <alignment horizontal="right" wrapText="1"/>
    </xf>
    <xf numFmtId="0" fontId="12" fillId="0" borderId="19" xfId="1" applyFont="1" applyFill="1" applyBorder="1" applyAlignment="1">
      <alignment wrapText="1"/>
    </xf>
    <xf numFmtId="0" fontId="12" fillId="4" borderId="18" xfId="2" applyFont="1" applyFill="1" applyBorder="1" applyAlignment="1">
      <alignment horizontal="center"/>
    </xf>
    <xf numFmtId="0" fontId="12" fillId="0" borderId="19" xfId="2" applyFont="1" applyFill="1" applyBorder="1" applyAlignment="1">
      <alignment horizontal="right" wrapText="1"/>
    </xf>
    <xf numFmtId="0" fontId="12" fillId="0" borderId="19" xfId="2" applyFont="1" applyFill="1" applyBorder="1" applyAlignment="1">
      <alignment wrapText="1"/>
    </xf>
    <xf numFmtId="14" fontId="12" fillId="0" borderId="19" xfId="2" applyNumberFormat="1" applyFont="1" applyFill="1" applyBorder="1" applyAlignment="1">
      <alignment horizontal="right" wrapText="1"/>
    </xf>
    <xf numFmtId="165" fontId="12" fillId="0" borderId="19" xfId="2" applyNumberFormat="1" applyFont="1" applyFill="1" applyBorder="1" applyAlignment="1">
      <alignment horizontal="right" wrapText="1"/>
    </xf>
    <xf numFmtId="0" fontId="12" fillId="4" borderId="18" xfId="3" applyFont="1" applyFill="1" applyBorder="1" applyAlignment="1">
      <alignment horizontal="center"/>
    </xf>
    <xf numFmtId="0" fontId="12" fillId="0" borderId="19" xfId="3" applyFont="1" applyFill="1" applyBorder="1" applyAlignment="1">
      <alignment horizontal="right" wrapText="1"/>
    </xf>
    <xf numFmtId="0" fontId="12" fillId="0" borderId="19" xfId="3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/>
    </xf>
    <xf numFmtId="0" fontId="15" fillId="0" borderId="19" xfId="3" applyFont="1" applyFill="1" applyBorder="1" applyAlignment="1">
      <alignment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 indent="1"/>
    </xf>
    <xf numFmtId="0" fontId="0" fillId="2" borderId="11" xfId="0" applyFont="1" applyFill="1" applyBorder="1" applyAlignment="1">
      <alignment horizontal="left" vertical="center" indent="1"/>
    </xf>
    <xf numFmtId="0" fontId="0" fillId="2" borderId="12" xfId="0" applyFont="1" applyFill="1" applyBorder="1" applyAlignment="1">
      <alignment horizontal="left" vertical="center" indent="1"/>
    </xf>
    <xf numFmtId="49" fontId="0" fillId="2" borderId="13" xfId="0" applyNumberFormat="1" applyFont="1" applyFill="1" applyBorder="1" applyAlignment="1">
      <alignment horizontal="right" vertical="center" indent="3"/>
    </xf>
    <xf numFmtId="49" fontId="0" fillId="2" borderId="14" xfId="0" applyNumberFormat="1" applyFont="1" applyFill="1" applyBorder="1" applyAlignment="1">
      <alignment horizontal="right" vertical="center" indent="3"/>
    </xf>
    <xf numFmtId="49" fontId="0" fillId="2" borderId="15" xfId="0" applyNumberFormat="1" applyFont="1" applyFill="1" applyBorder="1" applyAlignment="1">
      <alignment horizontal="right" vertical="center" indent="3"/>
    </xf>
    <xf numFmtId="0" fontId="0" fillId="2" borderId="13" xfId="0" applyFont="1" applyFill="1" applyBorder="1" applyAlignment="1">
      <alignment horizontal="right" vertical="center" indent="3"/>
    </xf>
    <xf numFmtId="0" fontId="0" fillId="2" borderId="14" xfId="0" applyFont="1" applyFill="1" applyBorder="1" applyAlignment="1">
      <alignment horizontal="right" vertical="center" indent="3"/>
    </xf>
    <xf numFmtId="0" fontId="0" fillId="2" borderId="15" xfId="0" applyFont="1" applyFill="1" applyBorder="1" applyAlignment="1">
      <alignment horizontal="right" vertical="center" indent="3"/>
    </xf>
    <xf numFmtId="0" fontId="0" fillId="2" borderId="5" xfId="0" applyFont="1" applyFill="1" applyBorder="1" applyAlignment="1">
      <alignment horizontal="left" vertical="center" wrapText="1" indent="1"/>
    </xf>
    <xf numFmtId="0" fontId="0" fillId="2" borderId="6" xfId="0" applyFont="1" applyFill="1" applyBorder="1" applyAlignment="1">
      <alignment horizontal="left" vertical="center" wrapText="1" indent="1"/>
    </xf>
    <xf numFmtId="0" fontId="0" fillId="2" borderId="7" xfId="0" applyFont="1" applyFill="1" applyBorder="1" applyAlignment="1">
      <alignment horizontal="left" vertical="center" wrapText="1" indent="1"/>
    </xf>
    <xf numFmtId="0" fontId="0" fillId="2" borderId="8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0" fillId="2" borderId="9" xfId="0" applyFont="1" applyFill="1" applyBorder="1" applyAlignment="1">
      <alignment horizontal="left" vertical="center" wrapText="1" indent="1"/>
    </xf>
    <xf numFmtId="0" fontId="0" fillId="2" borderId="10" xfId="0" applyFont="1" applyFill="1" applyBorder="1" applyAlignment="1">
      <alignment horizontal="left" vertical="center" wrapText="1" indent="1"/>
    </xf>
    <xf numFmtId="0" fontId="0" fillId="2" borderId="11" xfId="0" applyFont="1" applyFill="1" applyBorder="1" applyAlignment="1">
      <alignment horizontal="left" vertical="center" wrapText="1" indent="1"/>
    </xf>
    <xf numFmtId="0" fontId="0" fillId="2" borderId="12" xfId="0" applyFont="1" applyFill="1" applyBorder="1" applyAlignment="1">
      <alignment horizontal="left" vertical="center" wrapText="1" indent="1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 wrapText="1" indent="1"/>
    </xf>
    <xf numFmtId="0" fontId="0" fillId="2" borderId="14" xfId="0" applyFont="1" applyFill="1" applyBorder="1" applyAlignment="1">
      <alignment horizontal="left" vertical="center" wrapText="1" indent="1"/>
    </xf>
    <xf numFmtId="0" fontId="0" fillId="2" borderId="15" xfId="0" applyFont="1" applyFill="1" applyBorder="1" applyAlignment="1">
      <alignment horizontal="left" vertical="center" wrapText="1" indent="1"/>
    </xf>
    <xf numFmtId="0" fontId="0" fillId="2" borderId="5" xfId="0" applyFont="1" applyFill="1" applyBorder="1" applyAlignment="1">
      <alignment horizontal="left" vertical="center" indent="1"/>
    </xf>
    <xf numFmtId="0" fontId="0" fillId="2" borderId="6" xfId="0" applyFont="1" applyFill="1" applyBorder="1" applyAlignment="1">
      <alignment horizontal="left" vertical="center" indent="1"/>
    </xf>
    <xf numFmtId="0" fontId="0" fillId="2" borderId="7" xfId="0" applyFont="1" applyFill="1" applyBorder="1" applyAlignment="1">
      <alignment horizontal="left" vertical="center" indent="1"/>
    </xf>
    <xf numFmtId="1" fontId="1" fillId="2" borderId="5" xfId="0" applyNumberFormat="1" applyFont="1" applyFill="1" applyBorder="1" applyAlignment="1">
      <alignment horizontal="left" vertical="center" indent="1"/>
    </xf>
    <xf numFmtId="1" fontId="1" fillId="2" borderId="6" xfId="0" applyNumberFormat="1" applyFont="1" applyFill="1" applyBorder="1" applyAlignment="1">
      <alignment horizontal="left" vertical="center" indent="1"/>
    </xf>
    <xf numFmtId="1" fontId="1" fillId="2" borderId="8" xfId="0" applyNumberFormat="1" applyFont="1" applyFill="1" applyBorder="1" applyAlignment="1">
      <alignment horizontal="left" vertical="center" indent="1"/>
    </xf>
    <xf numFmtId="1" fontId="1" fillId="2" borderId="0" xfId="0" applyNumberFormat="1" applyFont="1" applyFill="1" applyBorder="1" applyAlignment="1">
      <alignment horizontal="left" vertical="center" indent="1"/>
    </xf>
    <xf numFmtId="1" fontId="1" fillId="2" borderId="10" xfId="0" applyNumberFormat="1" applyFont="1" applyFill="1" applyBorder="1" applyAlignment="1">
      <alignment horizontal="left" vertical="center" indent="1"/>
    </xf>
    <xf numFmtId="1" fontId="1" fillId="2" borderId="11" xfId="0" applyNumberFormat="1" applyFont="1" applyFill="1" applyBorder="1" applyAlignment="1">
      <alignment horizontal="left" vertical="center" indent="1"/>
    </xf>
    <xf numFmtId="1" fontId="0" fillId="2" borderId="13" xfId="0" applyNumberFormat="1" applyFill="1" applyBorder="1" applyAlignment="1">
      <alignment horizontal="left" vertical="center" wrapText="1" indent="1"/>
    </xf>
    <xf numFmtId="1" fontId="0" fillId="2" borderId="14" xfId="0" applyNumberFormat="1" applyFill="1" applyBorder="1" applyAlignment="1">
      <alignment horizontal="left" vertical="center" wrapText="1" indent="1"/>
    </xf>
    <xf numFmtId="1" fontId="0" fillId="2" borderId="8" xfId="0" applyNumberFormat="1" applyFill="1" applyBorder="1" applyAlignment="1">
      <alignment horizontal="left" vertical="center" wrapText="1" indent="1"/>
    </xf>
    <xf numFmtId="1" fontId="0" fillId="2" borderId="0" xfId="0" applyNumberFormat="1" applyFill="1" applyBorder="1" applyAlignment="1">
      <alignment horizontal="left" vertical="center" wrapText="1" indent="1"/>
    </xf>
    <xf numFmtId="1" fontId="0" fillId="2" borderId="10" xfId="0" applyNumberFormat="1" applyFill="1" applyBorder="1" applyAlignment="1">
      <alignment horizontal="left" vertical="center" wrapText="1" indent="1"/>
    </xf>
    <xf numFmtId="1" fontId="0" fillId="2" borderId="11" xfId="0" applyNumberFormat="1" applyFill="1" applyBorder="1" applyAlignment="1">
      <alignment horizontal="left" vertical="center" wrapText="1" indent="1"/>
    </xf>
    <xf numFmtId="1" fontId="0" fillId="2" borderId="13" xfId="0" applyNumberFormat="1" applyFill="1" applyBorder="1" applyAlignment="1">
      <alignment horizontal="left" wrapText="1" indent="1"/>
    </xf>
    <xf numFmtId="1" fontId="0" fillId="2" borderId="14" xfId="0" applyNumberFormat="1" applyFill="1" applyBorder="1" applyAlignment="1">
      <alignment horizontal="left" wrapText="1" indent="1"/>
    </xf>
    <xf numFmtId="1" fontId="1" fillId="2" borderId="13" xfId="0" applyNumberFormat="1" applyFont="1" applyFill="1" applyBorder="1" applyAlignment="1">
      <alignment horizontal="left" vertical="center" indent="1"/>
    </xf>
    <xf numFmtId="1" fontId="1" fillId="2" borderId="14" xfId="0" applyNumberFormat="1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right" indent="1"/>
    </xf>
    <xf numFmtId="0" fontId="4" fillId="2" borderId="9" xfId="0" applyFont="1" applyFill="1" applyBorder="1" applyAlignment="1">
      <alignment horizontal="right" indent="1"/>
    </xf>
    <xf numFmtId="0" fontId="0" fillId="2" borderId="13" xfId="0" applyFill="1" applyBorder="1" applyAlignment="1">
      <alignment horizontal="left" vertical="center" indent="1"/>
    </xf>
    <xf numFmtId="0" fontId="0" fillId="2" borderId="14" xfId="0" applyFill="1" applyBorder="1" applyAlignment="1">
      <alignment horizontal="left" vertical="center" indent="1"/>
    </xf>
    <xf numFmtId="0" fontId="0" fillId="2" borderId="15" xfId="0" applyFill="1" applyBorder="1" applyAlignment="1">
      <alignment horizontal="left" vertical="center" indent="1"/>
    </xf>
    <xf numFmtId="1" fontId="0" fillId="2" borderId="10" xfId="0" applyNumberFormat="1" applyFont="1" applyFill="1" applyBorder="1" applyAlignment="1">
      <alignment horizontal="left" vertical="center" indent="1"/>
    </xf>
    <xf numFmtId="1" fontId="0" fillId="2" borderId="11" xfId="0" applyNumberFormat="1" applyFont="1" applyFill="1" applyBorder="1" applyAlignment="1">
      <alignment horizontal="left" vertical="center" indent="1"/>
    </xf>
    <xf numFmtId="1" fontId="0" fillId="2" borderId="12" xfId="0" applyNumberFormat="1" applyFont="1" applyFill="1" applyBorder="1" applyAlignment="1">
      <alignment horizontal="left" vertical="center" indent="1"/>
    </xf>
    <xf numFmtId="4" fontId="0" fillId="2" borderId="14" xfId="0" applyNumberFormat="1" applyFont="1" applyFill="1" applyBorder="1" applyAlignment="1">
      <alignment horizontal="left" vertical="center"/>
    </xf>
    <xf numFmtId="4" fontId="0" fillId="2" borderId="15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1" fontId="0" fillId="2" borderId="8" xfId="0" applyNumberFormat="1" applyFill="1" applyBorder="1" applyAlignment="1">
      <alignment horizontal="left" vertical="center" indent="1"/>
    </xf>
    <xf numFmtId="1" fontId="0" fillId="2" borderId="0" xfId="0" applyNumberFormat="1" applyFill="1" applyBorder="1" applyAlignment="1">
      <alignment horizontal="left" vertical="center" indent="1"/>
    </xf>
    <xf numFmtId="1" fontId="1" fillId="2" borderId="8" xfId="0" applyNumberFormat="1" applyFont="1" applyFill="1" applyBorder="1" applyAlignment="1">
      <alignment horizontal="left" indent="1"/>
    </xf>
    <xf numFmtId="1" fontId="1" fillId="2" borderId="0" xfId="0" applyNumberFormat="1" applyFont="1" applyFill="1" applyBorder="1" applyAlignment="1">
      <alignment horizontal="left" indent="1"/>
    </xf>
    <xf numFmtId="0" fontId="1" fillId="2" borderId="8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9" xfId="0" applyFont="1" applyFill="1" applyBorder="1" applyAlignment="1">
      <alignment horizontal="left" vertical="center" inden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" fontId="0" fillId="2" borderId="10" xfId="0" applyNumberFormat="1" applyFill="1" applyBorder="1" applyAlignment="1">
      <alignment horizontal="left" vertical="center" indent="1"/>
    </xf>
    <xf numFmtId="1" fontId="0" fillId="2" borderId="11" xfId="0" applyNumberFormat="1" applyFill="1" applyBorder="1" applyAlignment="1">
      <alignment horizontal="left" vertical="center" indent="1"/>
    </xf>
    <xf numFmtId="1" fontId="0" fillId="2" borderId="12" xfId="0" applyNumberFormat="1" applyFill="1" applyBorder="1" applyAlignment="1">
      <alignment horizontal="left" vertical="center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164" fontId="0" fillId="2" borderId="10" xfId="0" applyNumberFormat="1" applyFill="1" applyBorder="1" applyAlignment="1">
      <alignment horizontal="left" vertical="center" indent="1"/>
    </xf>
    <xf numFmtId="164" fontId="0" fillId="2" borderId="11" xfId="0" applyNumberFormat="1" applyFill="1" applyBorder="1" applyAlignment="1">
      <alignment horizontal="left" vertical="center" indent="1"/>
    </xf>
    <xf numFmtId="164" fontId="0" fillId="2" borderId="12" xfId="0" applyNumberForma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1" fillId="2" borderId="9" xfId="0" applyFont="1" applyFill="1" applyBorder="1" applyAlignment="1">
      <alignment horizontal="left" indent="1"/>
    </xf>
    <xf numFmtId="0" fontId="7" fillId="2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1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indent="1"/>
    </xf>
    <xf numFmtId="0" fontId="4" fillId="2" borderId="9" xfId="0" applyFont="1" applyFill="1" applyBorder="1" applyAlignment="1">
      <alignment horizontal="right" vertical="center" indent="1"/>
    </xf>
    <xf numFmtId="1" fontId="0" fillId="2" borderId="13" xfId="0" applyNumberFormat="1" applyFont="1" applyFill="1" applyBorder="1" applyAlignment="1">
      <alignment horizontal="left" vertical="center" indent="1"/>
    </xf>
    <xf numFmtId="1" fontId="0" fillId="2" borderId="14" xfId="0" applyNumberFormat="1" applyFont="1" applyFill="1" applyBorder="1" applyAlignment="1">
      <alignment horizontal="left" vertical="center" indent="1"/>
    </xf>
    <xf numFmtId="1" fontId="0" fillId="2" borderId="15" xfId="0" applyNumberFormat="1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0" fillId="2" borderId="8" xfId="0" applyFont="1" applyFill="1" applyBorder="1" applyAlignment="1">
      <alignment horizontal="left" vertical="top" indent="1"/>
    </xf>
    <xf numFmtId="0" fontId="0" fillId="2" borderId="0" xfId="0" applyFont="1" applyFill="1" applyBorder="1" applyAlignment="1">
      <alignment horizontal="left" vertical="top" indent="1"/>
    </xf>
    <xf numFmtId="0" fontId="0" fillId="2" borderId="9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 indent="1"/>
    </xf>
    <xf numFmtId="0" fontId="0" fillId="2" borderId="14" xfId="0" applyFont="1" applyFill="1" applyBorder="1" applyAlignment="1">
      <alignment horizontal="left" vertical="center" indent="1"/>
    </xf>
    <xf numFmtId="0" fontId="0" fillId="2" borderId="15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1" fontId="0" fillId="2" borderId="10" xfId="0" applyNumberFormat="1" applyFont="1" applyFill="1" applyBorder="1" applyAlignment="1">
      <alignment horizontal="left" vertical="top" indent="1"/>
    </xf>
    <xf numFmtId="1" fontId="0" fillId="2" borderId="11" xfId="0" applyNumberFormat="1" applyFont="1" applyFill="1" applyBorder="1" applyAlignment="1">
      <alignment horizontal="left" vertical="top" indent="1"/>
    </xf>
    <xf numFmtId="1" fontId="0" fillId="2" borderId="12" xfId="0" applyNumberFormat="1" applyFont="1" applyFill="1" applyBorder="1" applyAlignment="1">
      <alignment horizontal="left" vertical="top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center" indent="1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 indent="1"/>
    </xf>
    <xf numFmtId="0" fontId="0" fillId="2" borderId="11" xfId="0" applyFill="1" applyBorder="1" applyAlignment="1">
      <alignment horizontal="left" vertical="center" indent="1"/>
    </xf>
    <xf numFmtId="0" fontId="0" fillId="2" borderId="12" xfId="0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3"/>
    </xf>
    <xf numFmtId="0" fontId="0" fillId="2" borderId="6" xfId="0" applyFont="1" applyFill="1" applyBorder="1" applyAlignment="1">
      <alignment horizontal="right" vertical="center" indent="3"/>
    </xf>
    <xf numFmtId="0" fontId="0" fillId="2" borderId="7" xfId="0" applyFont="1" applyFill="1" applyBorder="1" applyAlignment="1">
      <alignment horizontal="right" vertical="center" indent="3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2" borderId="13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</cellXfs>
  <cellStyles count="4">
    <cellStyle name="Normal" xfId="0" builtinId="0"/>
    <cellStyle name="Normal_reqre" xfId="3" xr:uid="{2AFAC2C5-8194-4199-B98D-22FEE09E57C3}"/>
    <cellStyle name="Normal_Sheet1" xfId="1" xr:uid="{1A145402-1678-4261-B0A2-465186888E72}"/>
    <cellStyle name="Normal_Sheet2" xfId="2" xr:uid="{33DF212A-3F58-4422-9BFE-660F12E40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153522</xdr:colOff>
      <xdr:row>1</xdr:row>
      <xdr:rowOff>643218</xdr:rowOff>
    </xdr:from>
    <xdr:to>
      <xdr:col>2</xdr:col>
      <xdr:colOff>386299</xdr:colOff>
      <xdr:row>2</xdr:row>
      <xdr:rowOff>560294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06032D-669C-429A-B795-2B4F5CA4CF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763122" y="862293"/>
          <a:ext cx="575677" cy="59335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22</xdr:row>
      <xdr:rowOff>62921</xdr:rowOff>
    </xdr:from>
    <xdr:to>
      <xdr:col>7</xdr:col>
      <xdr:colOff>760269</xdr:colOff>
      <xdr:row>24</xdr:row>
      <xdr:rowOff>28574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7348A5C-4770-4B78-83BA-2A917DE8C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6578021"/>
          <a:ext cx="360219" cy="251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22</xdr:row>
      <xdr:rowOff>66675</xdr:rowOff>
    </xdr:from>
    <xdr:to>
      <xdr:col>11</xdr:col>
      <xdr:colOff>419100</xdr:colOff>
      <xdr:row>24</xdr:row>
      <xdr:rowOff>28575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64903D-CEEC-4F2E-81C8-A06B5339C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658177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173689</xdr:colOff>
      <xdr:row>22</xdr:row>
      <xdr:rowOff>55707</xdr:rowOff>
    </xdr:from>
    <xdr:to>
      <xdr:col>16</xdr:col>
      <xdr:colOff>272114</xdr:colOff>
      <xdr:row>24</xdr:row>
      <xdr:rowOff>47625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440E3A5-3B6E-4A02-91BA-E5670805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7014" y="7028007"/>
          <a:ext cx="288925" cy="27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96369</xdr:colOff>
      <xdr:row>22</xdr:row>
      <xdr:rowOff>53686</xdr:rowOff>
    </xdr:from>
    <xdr:to>
      <xdr:col>21</xdr:col>
      <xdr:colOff>4208</xdr:colOff>
      <xdr:row>24</xdr:row>
      <xdr:rowOff>38100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09F2FCF-F89E-45C2-9CD6-B43828D2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7569" y="7740361"/>
          <a:ext cx="355514" cy="270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133350</xdr:colOff>
      <xdr:row>22</xdr:row>
      <xdr:rowOff>62633</xdr:rowOff>
    </xdr:from>
    <xdr:to>
      <xdr:col>25</xdr:col>
      <xdr:colOff>3463</xdr:colOff>
      <xdr:row>24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79C3BF4-0A38-4838-AC9F-216BC9ABA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6577733"/>
          <a:ext cx="270163" cy="23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22</xdr:row>
      <xdr:rowOff>72365</xdr:rowOff>
    </xdr:from>
    <xdr:to>
      <xdr:col>27</xdr:col>
      <xdr:colOff>501411</xdr:colOff>
      <xdr:row>24</xdr:row>
      <xdr:rowOff>20029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345A7-A007-4714-B248-B4C69736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7044665"/>
          <a:ext cx="253761" cy="233414"/>
        </a:xfrm>
        <a:prstGeom prst="rect">
          <a:avLst/>
        </a:prstGeom>
      </xdr:spPr>
    </xdr:pic>
    <xdr:clientData/>
  </xdr:twoCellAnchor>
  <xdr:twoCellAnchor editAs="oneCell">
    <xdr:from>
      <xdr:col>29</xdr:col>
      <xdr:colOff>457199</xdr:colOff>
      <xdr:row>22</xdr:row>
      <xdr:rowOff>57591</xdr:rowOff>
    </xdr:from>
    <xdr:to>
      <xdr:col>29</xdr:col>
      <xdr:colOff>733424</xdr:colOff>
      <xdr:row>24</xdr:row>
      <xdr:rowOff>19051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3D83B9-1AC3-49E8-BD09-C10089466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7674" y="7029891"/>
          <a:ext cx="276225" cy="247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6"/>
  <sheetViews>
    <sheetView showZeros="0" tabSelected="1" topLeftCell="B1" zoomScaleNormal="100" workbookViewId="0">
      <selection activeCell="S4" sqref="S4"/>
    </sheetView>
  </sheetViews>
  <sheetFormatPr defaultRowHeight="15" x14ac:dyDescent="0.25"/>
  <cols>
    <col min="2" max="2" width="5.140625" customWidth="1"/>
    <col min="3" max="3" width="37" customWidth="1"/>
    <col min="4" max="4" width="16.85546875" customWidth="1"/>
    <col min="5" max="7" width="2.42578125" style="4" customWidth="1"/>
    <col min="8" max="8" width="11.5703125" customWidth="1"/>
    <col min="9" max="9" width="5" customWidth="1"/>
    <col min="10" max="10" width="4.28515625" customWidth="1"/>
    <col min="11" max="11" width="2.42578125" customWidth="1"/>
    <col min="12" max="12" width="6.5703125" customWidth="1"/>
    <col min="13" max="13" width="5" customWidth="1"/>
    <col min="14" max="14" width="2.5703125" customWidth="1"/>
    <col min="15" max="15" width="5" customWidth="1"/>
    <col min="16" max="16" width="2.85546875" customWidth="1"/>
    <col min="17" max="17" width="6.42578125" bestFit="1" customWidth="1"/>
    <col min="18" max="18" width="3.7109375" customWidth="1"/>
    <col min="19" max="19" width="6.7109375" customWidth="1"/>
    <col min="20" max="20" width="3" customWidth="1"/>
    <col min="21" max="21" width="3.7109375" customWidth="1"/>
    <col min="22" max="22" width="4.28515625" customWidth="1"/>
    <col min="23" max="23" width="2.140625" customWidth="1"/>
    <col min="24" max="24" width="3.7109375" customWidth="1"/>
    <col min="25" max="25" width="6" customWidth="1"/>
    <col min="26" max="27" width="5" customWidth="1"/>
    <col min="28" max="28" width="8.140625" customWidth="1"/>
    <col min="29" max="29" width="5" customWidth="1"/>
    <col min="30" max="30" width="11.5703125" customWidth="1"/>
    <col min="31" max="31" width="5" customWidth="1"/>
    <col min="32" max="32" width="4.7109375" customWidth="1"/>
    <col min="40" max="40" width="32.42578125" customWidth="1"/>
  </cols>
  <sheetData>
    <row r="1" spans="1:46" ht="17.25" customHeight="1" x14ac:dyDescent="0.25">
      <c r="A1" s="3"/>
      <c r="B1" s="3"/>
      <c r="C1" s="3"/>
      <c r="D1" s="3"/>
      <c r="E1" s="5"/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6" t="s">
        <v>59</v>
      </c>
      <c r="AL1" s="57" t="s">
        <v>60</v>
      </c>
      <c r="AM1" s="57" t="s">
        <v>67</v>
      </c>
      <c r="AN1" s="59" t="s">
        <v>69</v>
      </c>
      <c r="AO1" s="59">
        <v>500</v>
      </c>
      <c r="AP1" s="57">
        <v>40</v>
      </c>
      <c r="AQ1" s="57" t="s">
        <v>79</v>
      </c>
      <c r="AR1" s="67" t="s">
        <v>80</v>
      </c>
      <c r="AS1" s="67" t="s">
        <v>83</v>
      </c>
      <c r="AT1" s="66" t="s">
        <v>83</v>
      </c>
    </row>
    <row r="2" spans="1:46" ht="53.25" customHeight="1" x14ac:dyDescent="0.25">
      <c r="A2" s="3"/>
      <c r="B2" s="3"/>
      <c r="C2" s="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56" t="s">
        <v>30</v>
      </c>
      <c r="AL2" s="57" t="s">
        <v>61</v>
      </c>
      <c r="AM2" s="57" t="s">
        <v>68</v>
      </c>
      <c r="AN2" s="59" t="s">
        <v>70</v>
      </c>
      <c r="AO2" s="59">
        <v>1000</v>
      </c>
      <c r="AP2" s="57">
        <v>30</v>
      </c>
      <c r="AQ2" s="57"/>
      <c r="AR2" s="57" t="s">
        <v>81</v>
      </c>
      <c r="AS2" s="57"/>
      <c r="AT2" s="57"/>
    </row>
    <row r="3" spans="1:46" ht="45.75" customHeight="1" x14ac:dyDescent="0.25">
      <c r="A3" s="3"/>
      <c r="B3" s="3"/>
      <c r="C3" s="138" t="s">
        <v>0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3"/>
      <c r="AH3" s="3"/>
      <c r="AI3" s="3"/>
      <c r="AJ3" s="3"/>
      <c r="AK3" s="56" t="s">
        <v>58</v>
      </c>
      <c r="AM3" t="str">
        <f>ftdd!AX2</f>
        <v>hydro</v>
      </c>
      <c r="AN3" s="59" t="s">
        <v>28</v>
      </c>
      <c r="AO3" s="59">
        <v>2000</v>
      </c>
      <c r="AP3" s="57">
        <v>60</v>
      </c>
      <c r="AQ3" s="57"/>
      <c r="AR3" s="57" t="s">
        <v>82</v>
      </c>
      <c r="AS3" s="57"/>
      <c r="AT3" s="57"/>
    </row>
    <row r="4" spans="1:46" ht="41.25" customHeight="1" x14ac:dyDescent="0.25">
      <c r="A4" s="3"/>
      <c r="B4" s="168" t="s">
        <v>36</v>
      </c>
      <c r="C4" s="168"/>
      <c r="D4" s="48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56" t="s">
        <v>57</v>
      </c>
      <c r="AO4" s="59">
        <v>3000</v>
      </c>
      <c r="AP4" s="57" t="s">
        <v>77</v>
      </c>
      <c r="AQ4" s="57"/>
      <c r="AR4" s="57"/>
      <c r="AS4" s="57"/>
      <c r="AT4" s="57"/>
    </row>
    <row r="5" spans="1:46" ht="13.5" customHeight="1" x14ac:dyDescent="0.25">
      <c r="A5" s="3"/>
      <c r="B5" s="7"/>
      <c r="C5" s="7"/>
      <c r="D5" s="49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P5" s="57" t="s">
        <v>78</v>
      </c>
      <c r="AQ5" s="57"/>
      <c r="AR5" s="57"/>
      <c r="AS5" s="57"/>
      <c r="AT5" s="57"/>
    </row>
    <row r="6" spans="1:46" ht="17.25" customHeight="1" x14ac:dyDescent="0.25">
      <c r="A6" s="3"/>
      <c r="B6" s="170">
        <v>1</v>
      </c>
      <c r="C6" s="10"/>
      <c r="D6" s="60"/>
      <c r="E6" s="24"/>
      <c r="F6" s="53"/>
      <c r="G6" s="28"/>
      <c r="H6" s="151"/>
      <c r="I6" s="151"/>
      <c r="J6" s="151"/>
      <c r="K6" s="151"/>
      <c r="L6" s="151"/>
      <c r="M6" s="152"/>
      <c r="N6" s="156"/>
      <c r="O6" s="157"/>
      <c r="P6" s="157"/>
      <c r="Q6" s="157"/>
      <c r="R6" s="157"/>
      <c r="S6" s="157"/>
      <c r="T6" s="157"/>
      <c r="U6" s="157"/>
      <c r="V6" s="157"/>
      <c r="W6" s="158"/>
      <c r="X6" s="11"/>
      <c r="Y6" s="12"/>
      <c r="Z6" s="12"/>
      <c r="AA6" s="12"/>
      <c r="AB6" s="12"/>
      <c r="AC6" s="12"/>
      <c r="AD6" s="12"/>
      <c r="AE6" s="12"/>
      <c r="AF6" s="51"/>
      <c r="AG6" s="3"/>
      <c r="AH6" s="3"/>
      <c r="AI6" s="3"/>
      <c r="AJ6" s="3"/>
      <c r="AP6" s="2"/>
      <c r="AQ6" s="2"/>
      <c r="AR6" s="2"/>
      <c r="AS6" s="2"/>
      <c r="AT6" s="2"/>
    </row>
    <row r="7" spans="1:46" s="2" customFormat="1" x14ac:dyDescent="0.25">
      <c r="A7" s="8"/>
      <c r="B7" s="171"/>
      <c r="C7" s="146" t="s">
        <v>1</v>
      </c>
      <c r="D7" s="147"/>
      <c r="E7" s="147"/>
      <c r="F7" s="54" t="s">
        <v>2</v>
      </c>
      <c r="G7" s="148" t="s">
        <v>33</v>
      </c>
      <c r="H7" s="149"/>
      <c r="I7" s="149"/>
      <c r="J7" s="149"/>
      <c r="K7" s="149"/>
      <c r="L7" s="149"/>
      <c r="M7" s="150"/>
      <c r="N7" s="148" t="s">
        <v>32</v>
      </c>
      <c r="O7" s="149"/>
      <c r="P7" s="149"/>
      <c r="Q7" s="149"/>
      <c r="R7" s="149"/>
      <c r="S7" s="149"/>
      <c r="T7" s="149"/>
      <c r="U7" s="149"/>
      <c r="V7" s="149"/>
      <c r="W7" s="150"/>
      <c r="X7" s="165" t="s">
        <v>35</v>
      </c>
      <c r="Y7" s="166"/>
      <c r="Z7" s="166"/>
      <c r="AA7" s="166"/>
      <c r="AB7" s="166"/>
      <c r="AC7" s="166"/>
      <c r="AD7" s="166"/>
      <c r="AE7" s="166"/>
      <c r="AF7" s="167"/>
      <c r="AG7" s="8"/>
      <c r="AH7" s="8"/>
      <c r="AI7" s="8"/>
      <c r="AJ7" s="8"/>
      <c r="AP7"/>
      <c r="AQ7"/>
      <c r="AR7"/>
      <c r="AS7"/>
      <c r="AT7"/>
    </row>
    <row r="8" spans="1:46" ht="27" customHeight="1" x14ac:dyDescent="0.25">
      <c r="A8" s="3"/>
      <c r="B8" s="171"/>
      <c r="C8" s="144" t="str">
        <f>fabric!C2</f>
        <v>MWO81</v>
      </c>
      <c r="D8" s="145"/>
      <c r="E8" s="145"/>
      <c r="F8" s="27"/>
      <c r="G8" s="153" t="str">
        <f>fabric!D2</f>
        <v>Cotton Slub</v>
      </c>
      <c r="H8" s="154"/>
      <c r="I8" s="154"/>
      <c r="J8" s="154"/>
      <c r="K8" s="154"/>
      <c r="L8" s="154"/>
      <c r="M8" s="155"/>
      <c r="N8" s="159" t="str">
        <f>fabric!E2</f>
        <v>MENs&amp;KIDs</v>
      </c>
      <c r="O8" s="160"/>
      <c r="P8" s="160"/>
      <c r="Q8" s="160"/>
      <c r="R8" s="160"/>
      <c r="S8" s="160"/>
      <c r="T8" s="160"/>
      <c r="U8" s="160"/>
      <c r="V8" s="160"/>
      <c r="W8" s="161"/>
      <c r="X8" s="162">
        <f>fabric!F2</f>
        <v>44501</v>
      </c>
      <c r="Y8" s="163"/>
      <c r="Z8" s="163"/>
      <c r="AA8" s="163"/>
      <c r="AB8" s="163"/>
      <c r="AC8" s="163"/>
      <c r="AD8" s="163"/>
      <c r="AE8" s="163"/>
      <c r="AF8" s="164"/>
      <c r="AG8" s="3"/>
      <c r="AH8" s="3"/>
      <c r="AI8" s="3"/>
      <c r="AJ8" s="3"/>
    </row>
    <row r="9" spans="1:46" ht="29.25" customHeight="1" x14ac:dyDescent="0.25">
      <c r="A9" s="3"/>
      <c r="B9" s="171"/>
      <c r="C9" s="126" t="s">
        <v>3</v>
      </c>
      <c r="D9" s="127"/>
      <c r="E9" s="127"/>
      <c r="F9" s="23" t="s">
        <v>2</v>
      </c>
      <c r="G9" s="175" t="str">
        <f>fabric!G2</f>
        <v>H&amp;M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7"/>
      <c r="AG9" s="3"/>
      <c r="AH9" s="3"/>
      <c r="AI9" s="3"/>
      <c r="AJ9" s="3"/>
    </row>
    <row r="10" spans="1:46" ht="27" customHeight="1" x14ac:dyDescent="0.25">
      <c r="A10" s="3"/>
      <c r="B10" s="171"/>
      <c r="C10" s="126" t="s">
        <v>4</v>
      </c>
      <c r="D10" s="127"/>
      <c r="E10" s="127"/>
      <c r="F10" s="23" t="s">
        <v>2</v>
      </c>
      <c r="G10" s="175" t="str">
        <f>fabric!I2</f>
        <v>KH3081</v>
      </c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7"/>
      <c r="AG10" s="3"/>
      <c r="AH10" s="3"/>
      <c r="AI10" s="3"/>
      <c r="AJ10" s="3"/>
    </row>
    <row r="11" spans="1:46" ht="5.25" customHeight="1" x14ac:dyDescent="0.25">
      <c r="A11" s="3"/>
      <c r="B11" s="171"/>
      <c r="C11" s="112" t="s">
        <v>5</v>
      </c>
      <c r="D11" s="113"/>
      <c r="E11" s="113"/>
      <c r="F11" s="139" t="s">
        <v>2</v>
      </c>
      <c r="G11" s="2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3"/>
      <c r="AH11" s="3"/>
      <c r="AI11" s="3"/>
      <c r="AJ11" s="3"/>
    </row>
    <row r="12" spans="1:46" ht="15.75" customHeight="1" x14ac:dyDescent="0.25">
      <c r="A12" s="3"/>
      <c r="B12" s="171"/>
      <c r="C12" s="114"/>
      <c r="D12" s="115"/>
      <c r="E12" s="115"/>
      <c r="F12" s="140"/>
      <c r="G12" s="142" t="s">
        <v>10</v>
      </c>
      <c r="H12" s="143"/>
      <c r="I12" s="81" t="str">
        <f>IF(fabric!K2="Organic","ü","")</f>
        <v/>
      </c>
      <c r="J12" s="36"/>
      <c r="K12" s="1"/>
      <c r="L12" s="128" t="s">
        <v>12</v>
      </c>
      <c r="M12" s="128"/>
      <c r="N12" s="129"/>
      <c r="O12" s="81" t="str">
        <f>IF(fabric!K2="Tencel","ü","")</f>
        <v/>
      </c>
      <c r="P12" s="31"/>
      <c r="Q12" s="1"/>
      <c r="R12" s="178" t="s">
        <v>14</v>
      </c>
      <c r="S12" s="178"/>
      <c r="T12" s="143"/>
      <c r="U12" s="81" t="str">
        <f>IF(fabric!K2="Better Cotton","ü","")</f>
        <v>ü</v>
      </c>
      <c r="V12" s="35"/>
      <c r="W12" s="37"/>
      <c r="X12" s="173" t="s">
        <v>15</v>
      </c>
      <c r="Y12" s="173"/>
      <c r="Z12" s="174"/>
      <c r="AA12" s="81" t="str">
        <f>IF(fabric!K2="Recycle","ü","")</f>
        <v/>
      </c>
      <c r="AB12" s="31"/>
      <c r="AC12" s="31"/>
      <c r="AD12" s="31"/>
      <c r="AE12" s="31"/>
      <c r="AF12" s="14"/>
      <c r="AG12" s="3"/>
      <c r="AH12" s="3"/>
      <c r="AI12" s="3"/>
      <c r="AJ12" s="3"/>
    </row>
    <row r="13" spans="1:46" ht="15.75" customHeight="1" x14ac:dyDescent="0.25">
      <c r="A13" s="3"/>
      <c r="B13" s="171"/>
      <c r="C13" s="114"/>
      <c r="D13" s="115"/>
      <c r="E13" s="115"/>
      <c r="F13" s="140"/>
      <c r="G13" s="142" t="s">
        <v>11</v>
      </c>
      <c r="H13" s="143"/>
      <c r="I13" s="81" t="str">
        <f>IF(fabric!K2="Post-Consumer","ü","")</f>
        <v/>
      </c>
      <c r="J13" s="32"/>
      <c r="K13" s="1"/>
      <c r="L13" s="128" t="s">
        <v>13</v>
      </c>
      <c r="M13" s="128"/>
      <c r="N13" s="129"/>
      <c r="O13" s="81" t="str">
        <f>IF(fabric!K2="Pre-Consumer","ü","")</f>
        <v/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3"/>
      <c r="AH13" s="3"/>
      <c r="AI13" s="3"/>
      <c r="AJ13" s="3"/>
    </row>
    <row r="14" spans="1:46" ht="5.25" customHeight="1" x14ac:dyDescent="0.25">
      <c r="A14" s="3"/>
      <c r="B14" s="171"/>
      <c r="C14" s="116"/>
      <c r="D14" s="117"/>
      <c r="E14" s="117"/>
      <c r="F14" s="141"/>
      <c r="G14" s="29"/>
      <c r="H14" s="1"/>
      <c r="I14" s="1"/>
      <c r="J14" s="1"/>
      <c r="K14" s="1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3"/>
      <c r="AH14" s="3"/>
      <c r="AI14" s="3"/>
      <c r="AJ14" s="3"/>
    </row>
    <row r="15" spans="1:46" ht="29.25" customHeight="1" x14ac:dyDescent="0.25">
      <c r="A15" s="3"/>
      <c r="B15" s="171"/>
      <c r="C15" s="124" t="s">
        <v>17</v>
      </c>
      <c r="D15" s="125"/>
      <c r="E15" s="125"/>
      <c r="F15" s="23" t="s">
        <v>2</v>
      </c>
      <c r="G15" s="175" t="str">
        <f>fabric!L2</f>
        <v>100% BCI  Cotton</v>
      </c>
      <c r="H15" s="176"/>
      <c r="I15" s="176"/>
      <c r="J15" s="176"/>
      <c r="K15" s="176"/>
      <c r="L15" s="176"/>
      <c r="M15" s="176"/>
      <c r="N15" s="176"/>
      <c r="O15" s="176"/>
      <c r="P15" s="176"/>
      <c r="Q15" s="177"/>
      <c r="R15" s="189" t="s">
        <v>41</v>
      </c>
      <c r="S15" s="190"/>
      <c r="T15" s="190"/>
      <c r="U15" s="190"/>
      <c r="V15" s="191" t="str">
        <f>fabric!M2</f>
        <v>Poplin</v>
      </c>
      <c r="W15" s="192"/>
      <c r="X15" s="192"/>
      <c r="Y15" s="192"/>
      <c r="Z15" s="192"/>
      <c r="AA15" s="192"/>
      <c r="AB15" s="192"/>
      <c r="AC15" s="192"/>
      <c r="AD15" s="192"/>
      <c r="AE15" s="192"/>
      <c r="AF15" s="193"/>
      <c r="AG15" s="3"/>
      <c r="AH15" s="3"/>
      <c r="AI15" s="3"/>
      <c r="AJ15" s="3"/>
    </row>
    <row r="16" spans="1:46" ht="29.25" customHeight="1" x14ac:dyDescent="0.25">
      <c r="A16" s="3"/>
      <c r="B16" s="171"/>
      <c r="C16" s="120" t="s">
        <v>16</v>
      </c>
      <c r="D16" s="121"/>
      <c r="E16" s="121"/>
      <c r="F16" s="140" t="s">
        <v>2</v>
      </c>
      <c r="G16" s="179" t="s">
        <v>37</v>
      </c>
      <c r="H16" s="180"/>
      <c r="I16" s="180"/>
      <c r="J16" s="180"/>
      <c r="K16" s="180"/>
      <c r="L16" s="180"/>
      <c r="M16" s="180"/>
      <c r="N16" s="180"/>
      <c r="O16" s="180"/>
      <c r="P16" s="180"/>
      <c r="Q16" s="194"/>
      <c r="R16" s="179" t="s">
        <v>40</v>
      </c>
      <c r="S16" s="180"/>
      <c r="T16" s="180"/>
      <c r="U16" s="180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50"/>
      <c r="AG16" s="3"/>
      <c r="AH16" s="3"/>
      <c r="AI16" s="3"/>
      <c r="AJ16" s="3"/>
    </row>
    <row r="17" spans="1:46" ht="29.25" customHeight="1" x14ac:dyDescent="0.25">
      <c r="A17" s="3"/>
      <c r="B17" s="171"/>
      <c r="C17" s="122"/>
      <c r="D17" s="123"/>
      <c r="E17" s="123"/>
      <c r="F17" s="141"/>
      <c r="G17" s="195" t="str">
        <f>fabric!N2</f>
        <v>60/2 * 30</v>
      </c>
      <c r="H17" s="196"/>
      <c r="I17" s="196"/>
      <c r="J17" s="196"/>
      <c r="K17" s="196"/>
      <c r="L17" s="196"/>
      <c r="M17" s="196"/>
      <c r="N17" s="196"/>
      <c r="O17" s="196"/>
      <c r="P17" s="196"/>
      <c r="Q17" s="197"/>
      <c r="R17" s="181" t="str">
        <f>fabric!O2</f>
        <v>76*64</v>
      </c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3"/>
      <c r="AG17" s="3"/>
      <c r="AH17" s="3"/>
      <c r="AI17" s="3"/>
      <c r="AJ17" s="3"/>
    </row>
    <row r="18" spans="1:46" ht="27" customHeight="1" x14ac:dyDescent="0.25">
      <c r="A18" s="3"/>
      <c r="B18" s="171"/>
      <c r="C18" s="118" t="s">
        <v>65</v>
      </c>
      <c r="D18" s="119"/>
      <c r="E18" s="119"/>
      <c r="F18" s="23" t="s">
        <v>2</v>
      </c>
      <c r="G18" s="175" t="str">
        <f>fabric!Q2</f>
        <v>Reactive dye</v>
      </c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7"/>
      <c r="AG18" s="3"/>
      <c r="AH18" s="3"/>
      <c r="AI18" s="3"/>
      <c r="AJ18" s="3"/>
    </row>
    <row r="19" spans="1:46" ht="29.25" customHeight="1" x14ac:dyDescent="0.25">
      <c r="A19" s="3"/>
      <c r="B19" s="171"/>
      <c r="C19" s="114" t="s">
        <v>6</v>
      </c>
      <c r="D19" s="115"/>
      <c r="E19" s="115"/>
      <c r="F19" s="54" t="s">
        <v>2</v>
      </c>
      <c r="G19" s="133" t="str">
        <f>fabric!R2</f>
        <v>Normal  finish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5"/>
      <c r="R19" s="159" t="s">
        <v>34</v>
      </c>
      <c r="S19" s="160"/>
      <c r="T19" s="160"/>
      <c r="U19" s="160"/>
      <c r="V19" s="160"/>
      <c r="W19" s="161"/>
      <c r="X19" s="207" t="str">
        <f>fabric!U2</f>
        <v>0</v>
      </c>
      <c r="Y19" s="208"/>
      <c r="Z19" s="208"/>
      <c r="AA19" s="208"/>
      <c r="AB19" s="208"/>
      <c r="AC19" s="208"/>
      <c r="AD19" s="208"/>
      <c r="AE19" s="208"/>
      <c r="AF19" s="209"/>
      <c r="AG19" s="3"/>
      <c r="AH19" s="3"/>
      <c r="AI19" s="3"/>
      <c r="AJ19" s="3"/>
    </row>
    <row r="20" spans="1:46" ht="29.25" customHeight="1" x14ac:dyDescent="0.25">
      <c r="A20" s="3"/>
      <c r="B20" s="171"/>
      <c r="C20" s="126" t="s">
        <v>7</v>
      </c>
      <c r="D20" s="127"/>
      <c r="E20" s="127"/>
      <c r="F20" s="23" t="s">
        <v>2</v>
      </c>
      <c r="G20" s="34" t="s">
        <v>38</v>
      </c>
      <c r="H20" s="136">
        <f>fabric!S2</f>
        <v>1</v>
      </c>
      <c r="I20" s="136"/>
      <c r="J20" s="136"/>
      <c r="K20" s="136"/>
      <c r="L20" s="136"/>
      <c r="M20" s="136"/>
      <c r="N20" s="136"/>
      <c r="O20" s="136"/>
      <c r="P20" s="136"/>
      <c r="Q20" s="137"/>
      <c r="R20" s="198" t="s">
        <v>39</v>
      </c>
      <c r="S20" s="199"/>
      <c r="T20" s="199"/>
      <c r="U20" s="199"/>
      <c r="V20" s="199"/>
      <c r="W20" s="200"/>
      <c r="X20" s="130" t="str">
        <f>fabric!V2</f>
        <v>56</v>
      </c>
      <c r="Y20" s="131"/>
      <c r="Z20" s="131"/>
      <c r="AA20" s="131"/>
      <c r="AB20" s="131"/>
      <c r="AC20" s="131"/>
      <c r="AD20" s="131"/>
      <c r="AE20" s="131"/>
      <c r="AF20" s="132"/>
      <c r="AG20" s="3"/>
      <c r="AH20" s="3"/>
      <c r="AI20" s="3"/>
      <c r="AJ20" s="3"/>
    </row>
    <row r="21" spans="1:46" ht="29.25" customHeight="1" x14ac:dyDescent="0.25">
      <c r="A21" s="3"/>
      <c r="B21" s="171"/>
      <c r="C21" s="114" t="s">
        <v>8</v>
      </c>
      <c r="D21" s="115"/>
      <c r="E21" s="115"/>
      <c r="F21" s="54" t="s">
        <v>2</v>
      </c>
      <c r="G21" s="175" t="str">
        <f>fabric!T2</f>
        <v>0</v>
      </c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7"/>
      <c r="AG21" s="3"/>
      <c r="AH21" s="3"/>
      <c r="AI21" s="3"/>
      <c r="AJ21" s="3"/>
    </row>
    <row r="22" spans="1:46" ht="27" customHeight="1" x14ac:dyDescent="0.25">
      <c r="A22" s="3"/>
      <c r="B22" s="171"/>
      <c r="C22" s="126" t="s">
        <v>66</v>
      </c>
      <c r="D22" s="127"/>
      <c r="E22" s="127"/>
      <c r="F22" s="23" t="s">
        <v>2</v>
      </c>
      <c r="G22" s="175" t="str">
        <f>ftdd!AX2</f>
        <v>hydro</v>
      </c>
      <c r="H22" s="176"/>
      <c r="I22" s="176"/>
      <c r="J22" s="176"/>
      <c r="K22" s="176"/>
      <c r="L22" s="176"/>
      <c r="M22" s="176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2"/>
      <c r="AG22" s="3"/>
      <c r="AH22" s="3"/>
      <c r="AI22" s="3"/>
      <c r="AJ22" s="3"/>
    </row>
    <row r="23" spans="1:46" ht="6.75" customHeight="1" x14ac:dyDescent="0.25">
      <c r="A23" s="3"/>
      <c r="B23" s="171"/>
      <c r="C23" s="112" t="s">
        <v>9</v>
      </c>
      <c r="D23" s="113"/>
      <c r="E23" s="113"/>
      <c r="F23" s="139" t="s">
        <v>2</v>
      </c>
      <c r="G23" s="2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3"/>
      <c r="AG23" s="3"/>
      <c r="AH23" s="3"/>
      <c r="AI23" s="3"/>
      <c r="AJ23" s="3"/>
    </row>
    <row r="24" spans="1:46" ht="15.75" customHeight="1" x14ac:dyDescent="0.25">
      <c r="A24" s="3"/>
      <c r="B24" s="171"/>
      <c r="C24" s="114"/>
      <c r="D24" s="115"/>
      <c r="E24" s="115"/>
      <c r="F24" s="140"/>
      <c r="G24" s="29"/>
      <c r="H24" s="1"/>
      <c r="I24" s="68" t="str">
        <f>fabric!W2</f>
        <v/>
      </c>
      <c r="J24" s="36"/>
      <c r="K24" s="1"/>
      <c r="L24" s="1"/>
      <c r="M24" s="69" t="str">
        <f>fabric!X2</f>
        <v/>
      </c>
      <c r="N24" s="37"/>
      <c r="O24" s="1"/>
      <c r="P24" s="1"/>
      <c r="Q24" s="1"/>
      <c r="R24" s="69" t="str">
        <f>fabric!Y2</f>
        <v/>
      </c>
      <c r="S24" s="37"/>
      <c r="T24" s="32"/>
      <c r="U24" s="37"/>
      <c r="V24" s="69" t="str">
        <f>fabric!Z2</f>
        <v/>
      </c>
      <c r="W24" s="37"/>
      <c r="X24" s="1"/>
      <c r="Y24" s="1"/>
      <c r="Z24" s="69" t="str">
        <f>fabric!AA2</f>
        <v/>
      </c>
      <c r="AA24" s="1"/>
      <c r="AB24" s="1"/>
      <c r="AC24" s="69" t="str">
        <f>fabric!AF2</f>
        <v/>
      </c>
      <c r="AD24" s="1"/>
      <c r="AE24" s="69" t="str">
        <f>fabric!AG2</f>
        <v/>
      </c>
      <c r="AF24" s="14"/>
      <c r="AG24" s="3"/>
      <c r="AH24" s="3"/>
      <c r="AI24" s="3"/>
      <c r="AJ24" s="3"/>
    </row>
    <row r="25" spans="1:46" ht="6.75" customHeight="1" x14ac:dyDescent="0.25">
      <c r="A25" s="3"/>
      <c r="B25" s="172"/>
      <c r="C25" s="116"/>
      <c r="D25" s="117"/>
      <c r="E25" s="117"/>
      <c r="F25" s="141"/>
      <c r="G25" s="3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8"/>
      <c r="AG25" s="3"/>
      <c r="AH25" s="3"/>
      <c r="AI25" s="3"/>
      <c r="AJ25" s="3"/>
    </row>
    <row r="26" spans="1:46" ht="27.75" customHeight="1" x14ac:dyDescent="0.25">
      <c r="A26" s="3"/>
      <c r="B26" s="3"/>
      <c r="C26" s="3"/>
      <c r="D26" s="3"/>
      <c r="E26" s="5"/>
      <c r="F26" s="5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46" ht="20.25" customHeight="1" x14ac:dyDescent="0.25">
      <c r="A27" s="3"/>
      <c r="B27" s="19"/>
      <c r="C27" s="20" t="s">
        <v>18</v>
      </c>
      <c r="D27" s="20"/>
      <c r="E27" s="21"/>
      <c r="F27" s="21" t="s">
        <v>2</v>
      </c>
      <c r="G27" s="2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50"/>
      <c r="AC27" s="50"/>
      <c r="AD27" s="50"/>
      <c r="AE27" s="50"/>
      <c r="AF27" s="13"/>
      <c r="AG27" s="3"/>
      <c r="AH27" s="3"/>
      <c r="AI27" s="3"/>
      <c r="AJ27" s="3"/>
    </row>
    <row r="28" spans="1:46" ht="20.25" customHeight="1" x14ac:dyDescent="0.25">
      <c r="A28" s="3"/>
      <c r="B28" s="15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52"/>
      <c r="AC28" s="52"/>
      <c r="AD28" s="52"/>
      <c r="AE28" s="52"/>
      <c r="AF28" s="14"/>
      <c r="AG28" s="3"/>
      <c r="AH28" s="3"/>
      <c r="AI28" s="3"/>
      <c r="AJ28" s="3"/>
    </row>
    <row r="29" spans="1:46" ht="17.25" customHeight="1" x14ac:dyDescent="0.25">
      <c r="A29" s="3"/>
      <c r="B29" s="16"/>
      <c r="C29" s="17"/>
      <c r="D29" s="17"/>
      <c r="E29" s="22"/>
      <c r="F29" s="22"/>
      <c r="G29" s="2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8"/>
      <c r="AG29" s="3"/>
      <c r="AH29" s="3"/>
      <c r="AI29" s="3"/>
      <c r="AJ29" s="3"/>
    </row>
    <row r="30" spans="1:46" x14ac:dyDescent="0.25">
      <c r="A30" s="3"/>
      <c r="B30" s="3"/>
      <c r="C30" s="3"/>
      <c r="D30" s="3"/>
      <c r="E30" s="5"/>
      <c r="F30" s="5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46" x14ac:dyDescent="0.25">
      <c r="A31" s="3"/>
      <c r="B31" s="3"/>
      <c r="C31" s="3"/>
      <c r="D31" s="3"/>
      <c r="E31" s="5"/>
      <c r="F31" s="5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P31" s="6"/>
      <c r="AQ31" s="6"/>
      <c r="AR31" s="6"/>
      <c r="AS31" s="6"/>
      <c r="AT31" s="6"/>
    </row>
    <row r="32" spans="1:46" s="6" customFormat="1" ht="15" customHeight="1" x14ac:dyDescent="0.2">
      <c r="A32" s="9"/>
      <c r="B32" s="184">
        <v>2</v>
      </c>
      <c r="C32" s="169" t="s">
        <v>50</v>
      </c>
      <c r="D32" s="169"/>
      <c r="E32" s="83" t="str">
        <f>IF(O32="","",IF(O32&lt;=3,"=",""))</f>
        <v/>
      </c>
      <c r="F32" s="84" t="str">
        <f>IF(O32="","",IF(O32&lt;=3,"=",""))</f>
        <v/>
      </c>
      <c r="G32" s="85" t="str">
        <f>IF(O32="","",IF(O32&lt;=3,"=",""))</f>
        <v/>
      </c>
      <c r="H32" s="185" t="s">
        <v>21</v>
      </c>
      <c r="I32" s="186"/>
      <c r="J32" s="186"/>
      <c r="K32" s="186"/>
      <c r="L32" s="186"/>
      <c r="M32" s="186"/>
      <c r="N32" s="25" t="s">
        <v>2</v>
      </c>
      <c r="O32" s="187" t="str">
        <f>reqre!C2</f>
        <v>dimensi1</v>
      </c>
      <c r="P32" s="188"/>
      <c r="Q32" s="188"/>
      <c r="R32" s="33" t="s">
        <v>29</v>
      </c>
      <c r="S32" s="187" t="str">
        <f>ftdd!C2</f>
        <v>dimensi1</v>
      </c>
      <c r="T32" s="188"/>
      <c r="U32" s="33" t="s">
        <v>29</v>
      </c>
      <c r="V32" s="95" t="str">
        <f>ftdd!F2</f>
        <v>dimensico</v>
      </c>
      <c r="W32" s="96"/>
      <c r="X32" s="96"/>
      <c r="Y32" s="96"/>
      <c r="Z32" s="96"/>
      <c r="AA32" s="96"/>
      <c r="AB32" s="96"/>
      <c r="AC32" s="96"/>
      <c r="AD32" s="96"/>
      <c r="AE32" s="96"/>
      <c r="AF32" s="97"/>
      <c r="AG32" s="9"/>
      <c r="AH32" s="9"/>
      <c r="AI32" s="9"/>
      <c r="AJ32" s="9"/>
    </row>
    <row r="33" spans="1:36" s="6" customFormat="1" ht="15" customHeight="1" x14ac:dyDescent="0.2">
      <c r="A33" s="9"/>
      <c r="B33" s="184"/>
      <c r="C33" s="169"/>
      <c r="D33" s="169"/>
      <c r="E33" s="83" t="str">
        <f>IF(O33="","",IF(O33&lt;=3,"=",""))</f>
        <v/>
      </c>
      <c r="F33" s="84" t="str">
        <f>IF(O33="","",IF(O33&lt;=3,"=",""))</f>
        <v/>
      </c>
      <c r="G33" s="85" t="str">
        <f>IF(O33="","",IF(O33&lt;=3,"=",""))</f>
        <v/>
      </c>
      <c r="H33" s="185" t="s">
        <v>22</v>
      </c>
      <c r="I33" s="186"/>
      <c r="J33" s="186"/>
      <c r="K33" s="186"/>
      <c r="L33" s="186"/>
      <c r="M33" s="186"/>
      <c r="N33" s="25" t="s">
        <v>2</v>
      </c>
      <c r="O33" s="187" t="str">
        <f>reqre!D2</f>
        <v>dimensi2</v>
      </c>
      <c r="P33" s="188"/>
      <c r="Q33" s="188"/>
      <c r="R33" s="33" t="s">
        <v>29</v>
      </c>
      <c r="S33" s="187" t="str">
        <f>ftdd!D2</f>
        <v>dimensi2</v>
      </c>
      <c r="T33" s="188"/>
      <c r="U33" s="33" t="s">
        <v>29</v>
      </c>
      <c r="V33" s="98"/>
      <c r="W33" s="99"/>
      <c r="X33" s="99"/>
      <c r="Y33" s="99"/>
      <c r="Z33" s="99"/>
      <c r="AA33" s="99"/>
      <c r="AB33" s="99"/>
      <c r="AC33" s="99"/>
      <c r="AD33" s="99"/>
      <c r="AE33" s="99"/>
      <c r="AF33" s="100"/>
      <c r="AG33" s="9"/>
      <c r="AH33" s="9"/>
      <c r="AI33" s="9"/>
      <c r="AJ33" s="9"/>
    </row>
    <row r="34" spans="1:36" s="6" customFormat="1" ht="15" customHeight="1" x14ac:dyDescent="0.2">
      <c r="A34" s="9"/>
      <c r="B34" s="46">
        <v>3</v>
      </c>
      <c r="C34" s="45" t="s">
        <v>20</v>
      </c>
      <c r="D34" s="45"/>
      <c r="E34" s="83" t="str">
        <f>IF(O34="","","")</f>
        <v/>
      </c>
      <c r="F34" s="84" t="str">
        <f>IF(O34="","","")</f>
        <v/>
      </c>
      <c r="G34" s="85" t="str">
        <f>IF(OR(O34="",O34="no major changes"),"","=")</f>
        <v>=</v>
      </c>
      <c r="H34" s="185" t="str">
        <f>reqre!CW2</f>
        <v/>
      </c>
      <c r="I34" s="186"/>
      <c r="J34" s="186"/>
      <c r="K34" s="186"/>
      <c r="L34" s="186"/>
      <c r="M34" s="186"/>
      <c r="N34" s="25" t="s">
        <v>2</v>
      </c>
      <c r="O34" s="92" t="str">
        <f>reqre!AU2</f>
        <v>app1</v>
      </c>
      <c r="P34" s="93"/>
      <c r="Q34" s="93"/>
      <c r="R34" s="94"/>
      <c r="S34" s="92" t="str">
        <f>ftdd!AV2</f>
        <v>app1</v>
      </c>
      <c r="T34" s="93"/>
      <c r="U34" s="94"/>
      <c r="V34" s="106" t="str">
        <f>ftdd!AW2</f>
        <v>appco</v>
      </c>
      <c r="W34" s="107"/>
      <c r="X34" s="107"/>
      <c r="Y34" s="107"/>
      <c r="Z34" s="107"/>
      <c r="AA34" s="107"/>
      <c r="AB34" s="107"/>
      <c r="AC34" s="107"/>
      <c r="AD34" s="107"/>
      <c r="AE34" s="107"/>
      <c r="AF34" s="108"/>
      <c r="AG34" s="9"/>
      <c r="AH34" s="9"/>
      <c r="AI34" s="9"/>
      <c r="AJ34" s="9"/>
    </row>
    <row r="35" spans="1:36" s="6" customFormat="1" ht="15" customHeight="1" x14ac:dyDescent="0.2">
      <c r="A35" s="9"/>
      <c r="B35" s="46">
        <v>4</v>
      </c>
      <c r="C35" s="45" t="s">
        <v>53</v>
      </c>
      <c r="D35" s="45"/>
      <c r="E35" s="83" t="s">
        <v>312</v>
      </c>
      <c r="F35" s="84" t="s">
        <v>312</v>
      </c>
      <c r="G35" s="85" t="s">
        <v>312</v>
      </c>
      <c r="H35" s="185" t="s">
        <v>54</v>
      </c>
      <c r="I35" s="186"/>
      <c r="J35" s="186"/>
      <c r="K35" s="186"/>
      <c r="L35" s="186"/>
      <c r="M35" s="186"/>
      <c r="N35" s="25" t="s">
        <v>2</v>
      </c>
      <c r="O35" s="104" t="s">
        <v>60</v>
      </c>
      <c r="P35" s="105"/>
      <c r="Q35" s="55" t="str">
        <f>reqre!CF2</f>
        <v>twist1</v>
      </c>
      <c r="R35" s="58" t="s">
        <v>29</v>
      </c>
      <c r="S35" s="218" t="str">
        <f>ftdd!CG2</f>
        <v>twist1</v>
      </c>
      <c r="T35" s="219"/>
      <c r="U35" s="58" t="s">
        <v>29</v>
      </c>
      <c r="V35" s="106" t="str">
        <f>ftdd!CK2</f>
        <v>twistco</v>
      </c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9"/>
      <c r="AH35" s="9"/>
      <c r="AI35" s="9"/>
      <c r="AJ35" s="9"/>
    </row>
    <row r="36" spans="1:36" s="6" customFormat="1" ht="15" customHeight="1" x14ac:dyDescent="0.2">
      <c r="A36" s="9"/>
      <c r="B36" s="184">
        <v>5</v>
      </c>
      <c r="C36" s="169" t="s">
        <v>51</v>
      </c>
      <c r="D36" s="169"/>
      <c r="E36" s="83" t="str">
        <f t="shared" ref="E36:E53" si="0">IF(O36="","","")</f>
        <v/>
      </c>
      <c r="F36" s="84" t="str">
        <f t="shared" ref="F36:F53" si="1">IF(O36="","","")</f>
        <v/>
      </c>
      <c r="G36" s="85" t="str">
        <f>IF(O36="","",IF(OR(O36="4",O36="4-5",O36="5"),"","="))</f>
        <v>=</v>
      </c>
      <c r="H36" s="185" t="s">
        <v>23</v>
      </c>
      <c r="I36" s="186"/>
      <c r="J36" s="186"/>
      <c r="K36" s="186"/>
      <c r="L36" s="186"/>
      <c r="M36" s="186"/>
      <c r="N36" s="25" t="s">
        <v>2</v>
      </c>
      <c r="O36" s="89" t="str">
        <f>reqre!G2</f>
        <v>hh1</v>
      </c>
      <c r="P36" s="90"/>
      <c r="Q36" s="90"/>
      <c r="R36" s="91"/>
      <c r="S36" s="92" t="str">
        <f>ftdd!G2</f>
        <v>hh1</v>
      </c>
      <c r="T36" s="93"/>
      <c r="U36" s="94"/>
      <c r="V36" s="95" t="str">
        <f>ftdd!J2</f>
        <v>hhco</v>
      </c>
      <c r="W36" s="96"/>
      <c r="X36" s="96"/>
      <c r="Y36" s="96"/>
      <c r="Z36" s="96"/>
      <c r="AA36" s="96"/>
      <c r="AB36" s="96"/>
      <c r="AC36" s="96"/>
      <c r="AD36" s="96"/>
      <c r="AE36" s="96"/>
      <c r="AF36" s="97"/>
      <c r="AG36" s="9"/>
      <c r="AH36" s="9"/>
      <c r="AI36" s="9"/>
      <c r="AJ36" s="9"/>
    </row>
    <row r="37" spans="1:36" s="6" customFormat="1" ht="15" customHeight="1" x14ac:dyDescent="0.2">
      <c r="A37" s="9"/>
      <c r="B37" s="184"/>
      <c r="C37" s="169"/>
      <c r="D37" s="169"/>
      <c r="E37" s="83" t="str">
        <f t="shared" si="0"/>
        <v/>
      </c>
      <c r="F37" s="84" t="str">
        <f t="shared" si="1"/>
        <v/>
      </c>
      <c r="G37" s="85" t="str">
        <f t="shared" ref="G37:G38" si="2">IF(O37="","",IF(OR(O37="4",O37="4-5",O37="5"),"","="))</f>
        <v>=</v>
      </c>
      <c r="H37" s="185" t="s">
        <v>24</v>
      </c>
      <c r="I37" s="186"/>
      <c r="J37" s="186"/>
      <c r="K37" s="186"/>
      <c r="L37" s="186"/>
      <c r="M37" s="186"/>
      <c r="N37" s="25" t="s">
        <v>2</v>
      </c>
      <c r="O37" s="89" t="str">
        <f>reqre!H2</f>
        <v>hh2</v>
      </c>
      <c r="P37" s="90"/>
      <c r="Q37" s="90"/>
      <c r="R37" s="91"/>
      <c r="S37" s="92" t="str">
        <f>ftdd!H2</f>
        <v>hh2</v>
      </c>
      <c r="T37" s="93"/>
      <c r="U37" s="94"/>
      <c r="V37" s="98"/>
      <c r="W37" s="99"/>
      <c r="X37" s="99"/>
      <c r="Y37" s="99"/>
      <c r="Z37" s="99"/>
      <c r="AA37" s="99"/>
      <c r="AB37" s="99"/>
      <c r="AC37" s="99"/>
      <c r="AD37" s="99"/>
      <c r="AE37" s="99"/>
      <c r="AF37" s="100"/>
      <c r="AG37" s="9"/>
      <c r="AH37" s="9"/>
      <c r="AI37" s="9"/>
      <c r="AJ37" s="9"/>
    </row>
    <row r="38" spans="1:36" s="6" customFormat="1" ht="15" customHeight="1" x14ac:dyDescent="0.2">
      <c r="A38" s="9"/>
      <c r="B38" s="184"/>
      <c r="C38" s="169"/>
      <c r="D38" s="169"/>
      <c r="E38" s="83" t="str">
        <f t="shared" si="0"/>
        <v/>
      </c>
      <c r="F38" s="84" t="str">
        <f t="shared" si="1"/>
        <v/>
      </c>
      <c r="G38" s="85" t="str">
        <f t="shared" si="2"/>
        <v>=</v>
      </c>
      <c r="H38" s="185" t="s">
        <v>25</v>
      </c>
      <c r="I38" s="186"/>
      <c r="J38" s="186"/>
      <c r="K38" s="186"/>
      <c r="L38" s="186"/>
      <c r="M38" s="186"/>
      <c r="N38" s="25" t="s">
        <v>2</v>
      </c>
      <c r="O38" s="89" t="str">
        <f>reqre!I2</f>
        <v>hh3</v>
      </c>
      <c r="P38" s="90"/>
      <c r="Q38" s="90"/>
      <c r="R38" s="91"/>
      <c r="S38" s="92" t="str">
        <f>ftdd!I2</f>
        <v>hh3</v>
      </c>
      <c r="T38" s="93"/>
      <c r="U38" s="94"/>
      <c r="V38" s="101"/>
      <c r="W38" s="102"/>
      <c r="X38" s="102"/>
      <c r="Y38" s="102"/>
      <c r="Z38" s="102"/>
      <c r="AA38" s="102"/>
      <c r="AB38" s="102"/>
      <c r="AC38" s="102"/>
      <c r="AD38" s="102"/>
      <c r="AE38" s="102"/>
      <c r="AF38" s="103"/>
      <c r="AG38" s="9"/>
      <c r="AH38" s="9"/>
      <c r="AI38" s="9"/>
      <c r="AJ38" s="9"/>
    </row>
    <row r="39" spans="1:36" s="6" customFormat="1" ht="15" customHeight="1" x14ac:dyDescent="0.2">
      <c r="A39" s="9"/>
      <c r="B39" s="184">
        <v>6</v>
      </c>
      <c r="C39" s="204" t="s">
        <v>71</v>
      </c>
      <c r="D39" s="204"/>
      <c r="E39" s="83" t="str">
        <f t="shared" si="0"/>
        <v/>
      </c>
      <c r="F39" s="84" t="str">
        <f t="shared" si="1"/>
        <v/>
      </c>
      <c r="G39" s="85" t="s">
        <v>312</v>
      </c>
      <c r="H39" s="185" t="s">
        <v>44</v>
      </c>
      <c r="I39" s="186"/>
      <c r="J39" s="186"/>
      <c r="K39" s="186"/>
      <c r="L39" s="186"/>
      <c r="M39" s="186"/>
      <c r="N39" s="25" t="s">
        <v>2</v>
      </c>
      <c r="O39" s="89" t="str">
        <f>reqre!K2</f>
        <v>rub1</v>
      </c>
      <c r="P39" s="90"/>
      <c r="Q39" s="90"/>
      <c r="R39" s="91"/>
      <c r="S39" s="92" t="str">
        <f>ftdd!K2</f>
        <v>rub1</v>
      </c>
      <c r="T39" s="93"/>
      <c r="U39" s="94"/>
      <c r="V39" s="95" t="str">
        <f>ftdd!O2</f>
        <v>rubco</v>
      </c>
      <c r="W39" s="96"/>
      <c r="X39" s="96"/>
      <c r="Y39" s="96"/>
      <c r="Z39" s="96"/>
      <c r="AA39" s="96"/>
      <c r="AB39" s="96"/>
      <c r="AC39" s="96"/>
      <c r="AD39" s="96"/>
      <c r="AE39" s="96"/>
      <c r="AF39" s="97"/>
      <c r="AG39" s="9"/>
      <c r="AH39" s="9"/>
      <c r="AI39" s="9"/>
      <c r="AJ39" s="9"/>
    </row>
    <row r="40" spans="1:36" s="6" customFormat="1" ht="15" customHeight="1" x14ac:dyDescent="0.2">
      <c r="A40" s="9"/>
      <c r="B40" s="184"/>
      <c r="C40" s="206"/>
      <c r="D40" s="206"/>
      <c r="E40" s="83" t="str">
        <f t="shared" si="0"/>
        <v/>
      </c>
      <c r="F40" s="84" t="str">
        <f t="shared" si="1"/>
        <v/>
      </c>
      <c r="G40" s="85" t="s">
        <v>312</v>
      </c>
      <c r="H40" s="185" t="s">
        <v>45</v>
      </c>
      <c r="I40" s="186"/>
      <c r="J40" s="186"/>
      <c r="K40" s="186"/>
      <c r="L40" s="186"/>
      <c r="M40" s="186"/>
      <c r="N40" s="25" t="s">
        <v>2</v>
      </c>
      <c r="O40" s="89" t="str">
        <f>reqre!M2</f>
        <v>rub3</v>
      </c>
      <c r="P40" s="90"/>
      <c r="Q40" s="90"/>
      <c r="R40" s="91"/>
      <c r="S40" s="92" t="str">
        <f>ftdd!L2</f>
        <v>rub2</v>
      </c>
      <c r="T40" s="93"/>
      <c r="U40" s="94"/>
      <c r="V40" s="98"/>
      <c r="W40" s="99"/>
      <c r="X40" s="99"/>
      <c r="Y40" s="99"/>
      <c r="Z40" s="99"/>
      <c r="AA40" s="99"/>
      <c r="AB40" s="99"/>
      <c r="AC40" s="99"/>
      <c r="AD40" s="99"/>
      <c r="AE40" s="99"/>
      <c r="AF40" s="100"/>
      <c r="AG40" s="9"/>
      <c r="AH40" s="9"/>
      <c r="AI40" s="9"/>
      <c r="AJ40" s="9"/>
    </row>
    <row r="41" spans="1:36" s="6" customFormat="1" ht="15" customHeight="1" x14ac:dyDescent="0.2">
      <c r="A41" s="9"/>
      <c r="B41" s="184">
        <v>7</v>
      </c>
      <c r="C41" s="204" t="s">
        <v>46</v>
      </c>
      <c r="D41" s="204"/>
      <c r="E41" s="83" t="str">
        <f t="shared" si="0"/>
        <v/>
      </c>
      <c r="F41" s="84" t="str">
        <f t="shared" si="1"/>
        <v/>
      </c>
      <c r="G41" s="85" t="s">
        <v>312</v>
      </c>
      <c r="H41" s="185" t="s">
        <v>23</v>
      </c>
      <c r="I41" s="186"/>
      <c r="J41" s="186"/>
      <c r="K41" s="186"/>
      <c r="L41" s="186"/>
      <c r="M41" s="186"/>
      <c r="N41" s="26" t="s">
        <v>2</v>
      </c>
      <c r="O41" s="89" t="str">
        <f>reqre!P2</f>
        <v>pers1</v>
      </c>
      <c r="P41" s="90"/>
      <c r="Q41" s="90"/>
      <c r="R41" s="91"/>
      <c r="S41" s="92" t="str">
        <f>ftdd!P2</f>
        <v>pers1</v>
      </c>
      <c r="T41" s="93"/>
      <c r="U41" s="94"/>
      <c r="V41" s="95" t="str">
        <f>ftdd!S2</f>
        <v>persco</v>
      </c>
      <c r="W41" s="96"/>
      <c r="X41" s="96"/>
      <c r="Y41" s="96"/>
      <c r="Z41" s="96"/>
      <c r="AA41" s="96"/>
      <c r="AB41" s="96"/>
      <c r="AC41" s="96"/>
      <c r="AD41" s="96"/>
      <c r="AE41" s="96"/>
      <c r="AF41" s="97"/>
      <c r="AG41" s="9"/>
      <c r="AH41" s="9"/>
      <c r="AI41" s="9"/>
      <c r="AJ41" s="9"/>
    </row>
    <row r="42" spans="1:36" s="6" customFormat="1" ht="15" customHeight="1" x14ac:dyDescent="0.2">
      <c r="A42" s="9"/>
      <c r="B42" s="184"/>
      <c r="C42" s="205"/>
      <c r="D42" s="205"/>
      <c r="E42" s="83" t="str">
        <f t="shared" si="0"/>
        <v/>
      </c>
      <c r="F42" s="84" t="str">
        <f t="shared" si="1"/>
        <v/>
      </c>
      <c r="G42" s="85" t="s">
        <v>312</v>
      </c>
      <c r="H42" s="185" t="s">
        <v>24</v>
      </c>
      <c r="I42" s="186"/>
      <c r="J42" s="186"/>
      <c r="K42" s="186"/>
      <c r="L42" s="186"/>
      <c r="M42" s="186"/>
      <c r="N42" s="25" t="s">
        <v>2</v>
      </c>
      <c r="O42" s="89" t="str">
        <f>reqre!Q2</f>
        <v>pers2</v>
      </c>
      <c r="P42" s="90"/>
      <c r="Q42" s="90"/>
      <c r="R42" s="91"/>
      <c r="S42" s="92" t="str">
        <f>ftdd!Q2</f>
        <v>pers2</v>
      </c>
      <c r="T42" s="93"/>
      <c r="U42" s="94"/>
      <c r="V42" s="98"/>
      <c r="W42" s="99"/>
      <c r="X42" s="99"/>
      <c r="Y42" s="99"/>
      <c r="Z42" s="99"/>
      <c r="AA42" s="99"/>
      <c r="AB42" s="99"/>
      <c r="AC42" s="99"/>
      <c r="AD42" s="99"/>
      <c r="AE42" s="99"/>
      <c r="AF42" s="100"/>
      <c r="AG42" s="9"/>
      <c r="AH42" s="9"/>
      <c r="AI42" s="9"/>
      <c r="AJ42" s="9"/>
    </row>
    <row r="43" spans="1:36" s="6" customFormat="1" ht="15" customHeight="1" x14ac:dyDescent="0.2">
      <c r="A43" s="9"/>
      <c r="B43" s="184"/>
      <c r="C43" s="206"/>
      <c r="D43" s="206"/>
      <c r="E43" s="83" t="str">
        <f t="shared" si="0"/>
        <v/>
      </c>
      <c r="F43" s="84" t="str">
        <f t="shared" si="1"/>
        <v/>
      </c>
      <c r="G43" s="85" t="s">
        <v>312</v>
      </c>
      <c r="H43" s="185" t="s">
        <v>25</v>
      </c>
      <c r="I43" s="186"/>
      <c r="J43" s="186"/>
      <c r="K43" s="186"/>
      <c r="L43" s="186"/>
      <c r="M43" s="186"/>
      <c r="N43" s="25" t="s">
        <v>2</v>
      </c>
      <c r="O43" s="89" t="str">
        <f>reqre!R2</f>
        <v>pers3</v>
      </c>
      <c r="P43" s="90"/>
      <c r="Q43" s="90"/>
      <c r="R43" s="91"/>
      <c r="S43" s="92" t="str">
        <f>ftdd!R2</f>
        <v>pers3</v>
      </c>
      <c r="T43" s="93"/>
      <c r="U43" s="94"/>
      <c r="V43" s="101"/>
      <c r="W43" s="102"/>
      <c r="X43" s="102"/>
      <c r="Y43" s="102"/>
      <c r="Z43" s="102"/>
      <c r="AA43" s="102"/>
      <c r="AB43" s="102"/>
      <c r="AC43" s="102"/>
      <c r="AD43" s="102"/>
      <c r="AE43" s="102"/>
      <c r="AF43" s="103"/>
      <c r="AG43" s="9"/>
      <c r="AH43" s="9"/>
      <c r="AI43" s="9"/>
      <c r="AJ43" s="9"/>
    </row>
    <row r="44" spans="1:36" s="6" customFormat="1" ht="15" customHeight="1" x14ac:dyDescent="0.2">
      <c r="A44" s="9"/>
      <c r="B44" s="184">
        <v>8</v>
      </c>
      <c r="C44" s="204" t="s">
        <v>47</v>
      </c>
      <c r="D44" s="204"/>
      <c r="E44" s="83" t="str">
        <f t="shared" si="0"/>
        <v/>
      </c>
      <c r="F44" s="84" t="str">
        <f t="shared" si="1"/>
        <v/>
      </c>
      <c r="G44" s="85" t="s">
        <v>312</v>
      </c>
      <c r="H44" s="185" t="s">
        <v>23</v>
      </c>
      <c r="I44" s="186"/>
      <c r="J44" s="186"/>
      <c r="K44" s="186"/>
      <c r="L44" s="186"/>
      <c r="M44" s="186"/>
      <c r="N44" s="25" t="s">
        <v>2</v>
      </c>
      <c r="O44" s="89" t="str">
        <f>reqre!X2</f>
        <v>water1</v>
      </c>
      <c r="P44" s="90"/>
      <c r="Q44" s="90"/>
      <c r="R44" s="91"/>
      <c r="S44" s="92" t="str">
        <f>ftdd!X2</f>
        <v>water1</v>
      </c>
      <c r="T44" s="93"/>
      <c r="U44" s="94"/>
      <c r="V44" s="95" t="str">
        <f>ftdd!AA2</f>
        <v>waterco</v>
      </c>
      <c r="W44" s="96"/>
      <c r="X44" s="96"/>
      <c r="Y44" s="96"/>
      <c r="Z44" s="96"/>
      <c r="AA44" s="96"/>
      <c r="AB44" s="96"/>
      <c r="AC44" s="96"/>
      <c r="AD44" s="96"/>
      <c r="AE44" s="96"/>
      <c r="AF44" s="97"/>
      <c r="AG44" s="9"/>
      <c r="AH44" s="9"/>
      <c r="AI44" s="9"/>
      <c r="AJ44" s="9"/>
    </row>
    <row r="45" spans="1:36" s="6" customFormat="1" ht="15" customHeight="1" x14ac:dyDescent="0.2">
      <c r="A45" s="9"/>
      <c r="B45" s="184"/>
      <c r="C45" s="205"/>
      <c r="D45" s="205"/>
      <c r="E45" s="83" t="str">
        <f t="shared" si="0"/>
        <v/>
      </c>
      <c r="F45" s="84" t="str">
        <f t="shared" si="1"/>
        <v/>
      </c>
      <c r="G45" s="85" t="s">
        <v>312</v>
      </c>
      <c r="H45" s="185" t="s">
        <v>24</v>
      </c>
      <c r="I45" s="186"/>
      <c r="J45" s="186"/>
      <c r="K45" s="186"/>
      <c r="L45" s="186"/>
      <c r="M45" s="186"/>
      <c r="N45" s="25" t="s">
        <v>2</v>
      </c>
      <c r="O45" s="89" t="str">
        <f>reqre!Y2</f>
        <v>water2</v>
      </c>
      <c r="P45" s="90"/>
      <c r="Q45" s="90"/>
      <c r="R45" s="91"/>
      <c r="S45" s="92" t="str">
        <f>ftdd!Y2</f>
        <v>water2</v>
      </c>
      <c r="T45" s="93"/>
      <c r="U45" s="94"/>
      <c r="V45" s="98"/>
      <c r="W45" s="99"/>
      <c r="X45" s="99"/>
      <c r="Y45" s="99"/>
      <c r="Z45" s="99"/>
      <c r="AA45" s="99"/>
      <c r="AB45" s="99"/>
      <c r="AC45" s="99"/>
      <c r="AD45" s="99"/>
      <c r="AE45" s="99"/>
      <c r="AF45" s="100"/>
      <c r="AG45" s="9"/>
      <c r="AH45" s="9"/>
      <c r="AI45" s="9"/>
      <c r="AJ45" s="9"/>
    </row>
    <row r="46" spans="1:36" s="6" customFormat="1" ht="15" customHeight="1" x14ac:dyDescent="0.2">
      <c r="A46" s="9"/>
      <c r="B46" s="184"/>
      <c r="C46" s="206"/>
      <c r="D46" s="206"/>
      <c r="E46" s="83" t="str">
        <f t="shared" si="0"/>
        <v/>
      </c>
      <c r="F46" s="84" t="str">
        <f t="shared" si="1"/>
        <v/>
      </c>
      <c r="G46" s="85" t="s">
        <v>312</v>
      </c>
      <c r="H46" s="185" t="s">
        <v>25</v>
      </c>
      <c r="I46" s="186"/>
      <c r="J46" s="186"/>
      <c r="K46" s="186"/>
      <c r="L46" s="186"/>
      <c r="M46" s="186"/>
      <c r="N46" s="25" t="s">
        <v>2</v>
      </c>
      <c r="O46" s="89" t="str">
        <f>reqre!Z2</f>
        <v>water3</v>
      </c>
      <c r="P46" s="90"/>
      <c r="Q46" s="90"/>
      <c r="R46" s="91"/>
      <c r="S46" s="92" t="str">
        <f>ftdd!Z2</f>
        <v>water3</v>
      </c>
      <c r="T46" s="93"/>
      <c r="U46" s="94"/>
      <c r="V46" s="101"/>
      <c r="W46" s="102"/>
      <c r="X46" s="102"/>
      <c r="Y46" s="102"/>
      <c r="Z46" s="102"/>
      <c r="AA46" s="102"/>
      <c r="AB46" s="102"/>
      <c r="AC46" s="102"/>
      <c r="AD46" s="102"/>
      <c r="AE46" s="102"/>
      <c r="AF46" s="103"/>
      <c r="AG46" s="9"/>
      <c r="AH46" s="9"/>
      <c r="AI46" s="9"/>
      <c r="AJ46" s="9"/>
    </row>
    <row r="47" spans="1:36" s="6" customFormat="1" ht="15" customHeight="1" x14ac:dyDescent="0.2">
      <c r="A47" s="9"/>
      <c r="B47" s="184">
        <v>9</v>
      </c>
      <c r="C47" s="204" t="s">
        <v>52</v>
      </c>
      <c r="D47" s="204"/>
      <c r="E47" s="83" t="str">
        <f t="shared" si="0"/>
        <v/>
      </c>
      <c r="F47" s="84" t="str">
        <f t="shared" si="1"/>
        <v/>
      </c>
      <c r="G47" s="85" t="s">
        <v>312</v>
      </c>
      <c r="H47" s="185" t="s">
        <v>23</v>
      </c>
      <c r="I47" s="186"/>
      <c r="J47" s="186"/>
      <c r="K47" s="186"/>
      <c r="L47" s="186"/>
      <c r="M47" s="186"/>
      <c r="N47" s="25" t="s">
        <v>2</v>
      </c>
      <c r="O47" s="89" t="str">
        <f>reqre!T2</f>
        <v>sal1</v>
      </c>
      <c r="P47" s="90"/>
      <c r="Q47" s="90"/>
      <c r="R47" s="91"/>
      <c r="S47" s="92" t="str">
        <f>ftdd!T2</f>
        <v>sal1</v>
      </c>
      <c r="T47" s="93"/>
      <c r="U47" s="94"/>
      <c r="V47" s="95" t="str">
        <f>ftdd!W2</f>
        <v>salco</v>
      </c>
      <c r="W47" s="96"/>
      <c r="X47" s="96"/>
      <c r="Y47" s="96"/>
      <c r="Z47" s="96"/>
      <c r="AA47" s="96"/>
      <c r="AB47" s="96"/>
      <c r="AC47" s="96"/>
      <c r="AD47" s="96"/>
      <c r="AE47" s="96"/>
      <c r="AF47" s="97"/>
      <c r="AG47" s="9"/>
      <c r="AH47" s="9"/>
      <c r="AI47" s="9"/>
      <c r="AJ47" s="9"/>
    </row>
    <row r="48" spans="1:36" s="6" customFormat="1" ht="15" customHeight="1" x14ac:dyDescent="0.2">
      <c r="A48" s="9"/>
      <c r="B48" s="184"/>
      <c r="C48" s="205"/>
      <c r="D48" s="205"/>
      <c r="E48" s="83" t="str">
        <f t="shared" si="0"/>
        <v/>
      </c>
      <c r="F48" s="84" t="str">
        <f t="shared" si="1"/>
        <v/>
      </c>
      <c r="G48" s="85" t="s">
        <v>312</v>
      </c>
      <c r="H48" s="185" t="s">
        <v>24</v>
      </c>
      <c r="I48" s="186"/>
      <c r="J48" s="186"/>
      <c r="K48" s="186"/>
      <c r="L48" s="186"/>
      <c r="M48" s="186"/>
      <c r="N48" s="25" t="s">
        <v>2</v>
      </c>
      <c r="O48" s="89" t="str">
        <f>reqre!U2</f>
        <v>sal2</v>
      </c>
      <c r="P48" s="90"/>
      <c r="Q48" s="90"/>
      <c r="R48" s="91"/>
      <c r="S48" s="92" t="str">
        <f>ftdd!U2</f>
        <v>sal2</v>
      </c>
      <c r="T48" s="93"/>
      <c r="U48" s="94"/>
      <c r="V48" s="98"/>
      <c r="W48" s="99"/>
      <c r="X48" s="99"/>
      <c r="Y48" s="99"/>
      <c r="Z48" s="99"/>
      <c r="AA48" s="99"/>
      <c r="AB48" s="99"/>
      <c r="AC48" s="99"/>
      <c r="AD48" s="99"/>
      <c r="AE48" s="99"/>
      <c r="AF48" s="100"/>
      <c r="AG48" s="9"/>
      <c r="AH48" s="9"/>
      <c r="AI48" s="9"/>
      <c r="AJ48" s="9"/>
    </row>
    <row r="49" spans="1:36" s="6" customFormat="1" ht="15" customHeight="1" x14ac:dyDescent="0.2">
      <c r="A49" s="9"/>
      <c r="B49" s="184"/>
      <c r="C49" s="206"/>
      <c r="D49" s="206"/>
      <c r="E49" s="83" t="str">
        <f t="shared" si="0"/>
        <v/>
      </c>
      <c r="F49" s="84" t="str">
        <f t="shared" si="1"/>
        <v/>
      </c>
      <c r="G49" s="85" t="s">
        <v>312</v>
      </c>
      <c r="H49" s="185" t="s">
        <v>23</v>
      </c>
      <c r="I49" s="186"/>
      <c r="J49" s="186"/>
      <c r="K49" s="186"/>
      <c r="L49" s="186"/>
      <c r="M49" s="186"/>
      <c r="N49" s="25" t="s">
        <v>2</v>
      </c>
      <c r="O49" s="89" t="str">
        <f>reqre!V2</f>
        <v>sal3</v>
      </c>
      <c r="P49" s="90"/>
      <c r="Q49" s="90"/>
      <c r="R49" s="91"/>
      <c r="S49" s="92" t="str">
        <f>ftdd!V2</f>
        <v>sal3</v>
      </c>
      <c r="T49" s="93"/>
      <c r="U49" s="94"/>
      <c r="V49" s="101"/>
      <c r="W49" s="102"/>
      <c r="X49" s="102"/>
      <c r="Y49" s="102"/>
      <c r="Z49" s="102"/>
      <c r="AA49" s="102"/>
      <c r="AB49" s="102"/>
      <c r="AC49" s="102"/>
      <c r="AD49" s="102"/>
      <c r="AE49" s="102"/>
      <c r="AF49" s="103"/>
      <c r="AG49" s="9"/>
      <c r="AH49" s="9"/>
      <c r="AI49" s="9"/>
      <c r="AJ49" s="9"/>
    </row>
    <row r="50" spans="1:36" s="6" customFormat="1" ht="15" customHeight="1" x14ac:dyDescent="0.2">
      <c r="A50" s="9"/>
      <c r="B50" s="184">
        <v>10</v>
      </c>
      <c r="C50" s="204" t="s">
        <v>75</v>
      </c>
      <c r="D50" s="204"/>
      <c r="E50" s="83" t="str">
        <f t="shared" si="0"/>
        <v/>
      </c>
      <c r="F50" s="84" t="str">
        <f t="shared" si="1"/>
        <v/>
      </c>
      <c r="G50" s="85" t="s">
        <v>312</v>
      </c>
      <c r="H50" s="185" t="s">
        <v>24</v>
      </c>
      <c r="I50" s="186"/>
      <c r="J50" s="186"/>
      <c r="K50" s="186"/>
      <c r="L50" s="186"/>
      <c r="M50" s="186"/>
      <c r="N50" s="25" t="s">
        <v>2</v>
      </c>
      <c r="O50" s="89" t="str">
        <f>reqre!CQ2</f>
        <v>dyet1</v>
      </c>
      <c r="P50" s="90"/>
      <c r="Q50" s="90"/>
      <c r="R50" s="91"/>
      <c r="S50" s="92" t="str">
        <f>ftdd!CR2</f>
        <v>dyet1</v>
      </c>
      <c r="T50" s="93"/>
      <c r="U50" s="94"/>
      <c r="V50" s="95" t="str">
        <f>ftdd!CV2</f>
        <v>dyetco</v>
      </c>
      <c r="W50" s="96"/>
      <c r="X50" s="96"/>
      <c r="Y50" s="96"/>
      <c r="Z50" s="96"/>
      <c r="AA50" s="96"/>
      <c r="AB50" s="96"/>
      <c r="AC50" s="96"/>
      <c r="AD50" s="96"/>
      <c r="AE50" s="96"/>
      <c r="AF50" s="97"/>
      <c r="AG50" s="9"/>
      <c r="AH50" s="9"/>
      <c r="AI50" s="9"/>
      <c r="AJ50" s="9"/>
    </row>
    <row r="51" spans="1:36" s="6" customFormat="1" ht="15" customHeight="1" x14ac:dyDescent="0.2">
      <c r="A51" s="9"/>
      <c r="B51" s="184"/>
      <c r="C51" s="205"/>
      <c r="D51" s="205"/>
      <c r="E51" s="83" t="str">
        <f t="shared" si="0"/>
        <v/>
      </c>
      <c r="F51" s="84" t="str">
        <f t="shared" si="1"/>
        <v/>
      </c>
      <c r="G51" s="85" t="s">
        <v>312</v>
      </c>
      <c r="H51" s="185" t="s">
        <v>76</v>
      </c>
      <c r="I51" s="186"/>
      <c r="J51" s="186"/>
      <c r="K51" s="186"/>
      <c r="L51" s="186"/>
      <c r="M51" s="186"/>
      <c r="N51" s="25" t="s">
        <v>2</v>
      </c>
      <c r="O51" s="89" t="str">
        <f>reqre!CR2</f>
        <v>dyet2</v>
      </c>
      <c r="P51" s="90"/>
      <c r="Q51" s="90"/>
      <c r="R51" s="91"/>
      <c r="S51" s="92" t="str">
        <f>ftdd!CS2</f>
        <v>dyet2</v>
      </c>
      <c r="T51" s="93"/>
      <c r="U51" s="94"/>
      <c r="V51" s="98"/>
      <c r="W51" s="99"/>
      <c r="X51" s="99"/>
      <c r="Y51" s="99"/>
      <c r="Z51" s="99"/>
      <c r="AA51" s="99"/>
      <c r="AB51" s="99"/>
      <c r="AC51" s="99"/>
      <c r="AD51" s="99"/>
      <c r="AE51" s="99"/>
      <c r="AF51" s="100"/>
      <c r="AG51" s="9"/>
      <c r="AH51" s="9"/>
      <c r="AI51" s="9"/>
      <c r="AJ51" s="9"/>
    </row>
    <row r="52" spans="1:36" s="6" customFormat="1" ht="15" customHeight="1" x14ac:dyDescent="0.2">
      <c r="A52" s="9"/>
      <c r="B52" s="184"/>
      <c r="C52" s="205"/>
      <c r="D52" s="205"/>
      <c r="E52" s="83" t="str">
        <f t="shared" si="0"/>
        <v/>
      </c>
      <c r="F52" s="84" t="str">
        <f t="shared" si="1"/>
        <v/>
      </c>
      <c r="G52" s="85" t="s">
        <v>312</v>
      </c>
      <c r="H52" s="185" t="s">
        <v>25</v>
      </c>
      <c r="I52" s="186"/>
      <c r="J52" s="186"/>
      <c r="K52" s="186"/>
      <c r="L52" s="186"/>
      <c r="M52" s="186"/>
      <c r="N52" s="25" t="s">
        <v>2</v>
      </c>
      <c r="O52" s="89" t="str">
        <f>reqre!CS2</f>
        <v>dyet3</v>
      </c>
      <c r="P52" s="90"/>
      <c r="Q52" s="90"/>
      <c r="R52" s="91"/>
      <c r="S52" s="92" t="str">
        <f>ftdd!CT2</f>
        <v>dyet3</v>
      </c>
      <c r="T52" s="93"/>
      <c r="U52" s="94"/>
      <c r="V52" s="98"/>
      <c r="W52" s="99"/>
      <c r="X52" s="99"/>
      <c r="Y52" s="99"/>
      <c r="Z52" s="99"/>
      <c r="AA52" s="99"/>
      <c r="AB52" s="99"/>
      <c r="AC52" s="99"/>
      <c r="AD52" s="99"/>
      <c r="AE52" s="99"/>
      <c r="AF52" s="100"/>
      <c r="AG52" s="9"/>
      <c r="AH52" s="9"/>
      <c r="AI52" s="9"/>
      <c r="AJ52" s="9"/>
    </row>
    <row r="53" spans="1:36" s="6" customFormat="1" ht="15" customHeight="1" x14ac:dyDescent="0.2">
      <c r="A53" s="9"/>
      <c r="B53" s="184"/>
      <c r="C53" s="206"/>
      <c r="D53" s="206"/>
      <c r="E53" s="83" t="str">
        <f t="shared" si="0"/>
        <v/>
      </c>
      <c r="F53" s="84" t="str">
        <f t="shared" si="1"/>
        <v/>
      </c>
      <c r="G53" s="85" t="s">
        <v>312</v>
      </c>
      <c r="H53" s="185" t="s">
        <v>25</v>
      </c>
      <c r="I53" s="186"/>
      <c r="J53" s="186"/>
      <c r="K53" s="186"/>
      <c r="L53" s="186"/>
      <c r="M53" s="186"/>
      <c r="N53" s="25" t="s">
        <v>2</v>
      </c>
      <c r="O53" s="89" t="str">
        <f>reqre!CT2</f>
        <v>dyet4</v>
      </c>
      <c r="P53" s="90"/>
      <c r="Q53" s="90"/>
      <c r="R53" s="91"/>
      <c r="S53" s="92" t="str">
        <f>ftdd!CU2</f>
        <v>dyet4</v>
      </c>
      <c r="T53" s="93"/>
      <c r="U53" s="94"/>
      <c r="V53" s="101"/>
      <c r="W53" s="102"/>
      <c r="X53" s="102"/>
      <c r="Y53" s="102"/>
      <c r="Z53" s="102"/>
      <c r="AA53" s="102"/>
      <c r="AB53" s="102"/>
      <c r="AC53" s="102"/>
      <c r="AD53" s="102"/>
      <c r="AE53" s="102"/>
      <c r="AF53" s="103"/>
      <c r="AG53" s="9"/>
      <c r="AH53" s="9"/>
      <c r="AI53" s="9"/>
      <c r="AJ53" s="9"/>
    </row>
    <row r="54" spans="1:36" s="6" customFormat="1" ht="15" customHeight="1" x14ac:dyDescent="0.2">
      <c r="A54" s="9"/>
      <c r="B54" s="40">
        <v>11</v>
      </c>
      <c r="C54" s="44" t="s">
        <v>72</v>
      </c>
      <c r="D54" s="44"/>
      <c r="E54" s="83" t="str">
        <f t="shared" ref="E54:E55" si="3">IF(O54="","","")</f>
        <v/>
      </c>
      <c r="F54" s="84" t="str">
        <f t="shared" ref="F54:F56" si="4">IF(O54="","","")</f>
        <v/>
      </c>
      <c r="G54" s="85" t="s">
        <v>312</v>
      </c>
      <c r="H54" s="185" t="s">
        <v>24</v>
      </c>
      <c r="I54" s="186"/>
      <c r="J54" s="186"/>
      <c r="K54" s="186"/>
      <c r="L54" s="186"/>
      <c r="M54" s="186"/>
      <c r="N54" s="25" t="s">
        <v>2</v>
      </c>
      <c r="O54" s="92" t="str">
        <f>reqre!CO2</f>
        <v>yel1</v>
      </c>
      <c r="P54" s="93"/>
      <c r="Q54" s="93"/>
      <c r="R54" s="94"/>
      <c r="S54" s="92" t="str">
        <f>ftdd!CP2</f>
        <v>yel1</v>
      </c>
      <c r="T54" s="93"/>
      <c r="U54" s="94"/>
      <c r="V54" s="95" t="str">
        <f>ftdd!CQ2</f>
        <v>yelco</v>
      </c>
      <c r="W54" s="96"/>
      <c r="X54" s="96"/>
      <c r="Y54" s="96"/>
      <c r="Z54" s="96"/>
      <c r="AA54" s="96"/>
      <c r="AB54" s="96"/>
      <c r="AC54" s="96"/>
      <c r="AD54" s="96"/>
      <c r="AE54" s="96"/>
      <c r="AF54" s="97"/>
      <c r="AG54" s="9"/>
      <c r="AH54" s="9"/>
      <c r="AI54" s="9"/>
      <c r="AJ54" s="9"/>
    </row>
    <row r="55" spans="1:36" s="6" customFormat="1" ht="15" customHeight="1" x14ac:dyDescent="0.25">
      <c r="A55" s="9"/>
      <c r="B55" s="40">
        <v>12</v>
      </c>
      <c r="C55" s="47" t="s">
        <v>62</v>
      </c>
      <c r="D55" s="47"/>
      <c r="E55" s="83" t="str">
        <f t="shared" si="3"/>
        <v/>
      </c>
      <c r="F55" s="84" t="str">
        <f t="shared" si="4"/>
        <v/>
      </c>
      <c r="G55" s="85" t="s">
        <v>312</v>
      </c>
      <c r="H55" s="220" t="s">
        <v>31</v>
      </c>
      <c r="I55" s="221"/>
      <c r="J55" s="221"/>
      <c r="K55" s="221"/>
      <c r="L55" s="221"/>
      <c r="M55" s="221"/>
      <c r="N55" s="42" t="s">
        <v>2</v>
      </c>
      <c r="O55" s="210" t="str">
        <f>reqre!BV2</f>
        <v>chlo1</v>
      </c>
      <c r="P55" s="211"/>
      <c r="Q55" s="211"/>
      <c r="R55" s="212"/>
      <c r="S55" s="210" t="str">
        <f>ftdd!BW2</f>
        <v>chlo1</v>
      </c>
      <c r="T55" s="211"/>
      <c r="U55" s="212"/>
      <c r="V55" s="109" t="str">
        <f>ftdd!BX2</f>
        <v>chloco</v>
      </c>
      <c r="W55" s="110"/>
      <c r="X55" s="110"/>
      <c r="Y55" s="110"/>
      <c r="Z55" s="110"/>
      <c r="AA55" s="110"/>
      <c r="AB55" s="110"/>
      <c r="AC55" s="110"/>
      <c r="AD55" s="110"/>
      <c r="AE55" s="110"/>
      <c r="AF55" s="111"/>
      <c r="AG55" s="9"/>
      <c r="AH55" s="9"/>
      <c r="AI55" s="9"/>
      <c r="AJ55" s="9"/>
    </row>
    <row r="56" spans="1:36" s="6" customFormat="1" ht="15" customHeight="1" x14ac:dyDescent="0.2">
      <c r="A56" s="9"/>
      <c r="B56" s="213">
        <v>13</v>
      </c>
      <c r="C56" s="204" t="s">
        <v>73</v>
      </c>
      <c r="D56" s="204"/>
      <c r="E56" s="83" t="str">
        <f>IF(O56="","",IF(O56&lt;=6,"=",""))</f>
        <v/>
      </c>
      <c r="F56" s="84" t="str">
        <f t="shared" si="4"/>
        <v/>
      </c>
      <c r="G56" s="85" t="str">
        <f>IF(O56="","",IF(O56&lt;=6,"=",""))</f>
        <v/>
      </c>
      <c r="H56" s="185" t="s">
        <v>42</v>
      </c>
      <c r="I56" s="186"/>
      <c r="J56" s="186"/>
      <c r="K56" s="186"/>
      <c r="L56" s="186"/>
      <c r="M56" s="186"/>
      <c r="N56" s="25" t="s">
        <v>2</v>
      </c>
      <c r="O56" s="104" t="str">
        <f>reqre!AJ2</f>
        <v>seam1</v>
      </c>
      <c r="P56" s="105"/>
      <c r="Q56" s="105"/>
      <c r="R56" s="39" t="str">
        <f>reqre!CE2</f>
        <v>seamu1</v>
      </c>
      <c r="S56" s="104" t="str">
        <f>ftdd!AJ2</f>
        <v>seam1</v>
      </c>
      <c r="T56" s="105"/>
      <c r="U56" s="39" t="str">
        <f>ftdd!CF2</f>
        <v>seamu1</v>
      </c>
      <c r="V56" s="95" t="str">
        <f>ftdd!AL2</f>
        <v>seamco</v>
      </c>
      <c r="W56" s="96"/>
      <c r="X56" s="96"/>
      <c r="Y56" s="96"/>
      <c r="Z56" s="96"/>
      <c r="AA56" s="96"/>
      <c r="AB56" s="96"/>
      <c r="AC56" s="96"/>
      <c r="AD56" s="96"/>
      <c r="AE56" s="96"/>
      <c r="AF56" s="97"/>
      <c r="AG56" s="9"/>
      <c r="AH56" s="9"/>
      <c r="AI56" s="9"/>
      <c r="AJ56" s="9"/>
    </row>
    <row r="57" spans="1:36" s="6" customFormat="1" ht="15" customHeight="1" x14ac:dyDescent="0.2">
      <c r="A57" s="9"/>
      <c r="B57" s="214"/>
      <c r="C57" s="206"/>
      <c r="D57" s="206"/>
      <c r="E57" s="83" t="str">
        <f>IF(O57="","",IF(O57&lt;=6,"=",""))</f>
        <v/>
      </c>
      <c r="F57" s="84" t="str">
        <f t="shared" ref="F57" si="5">IF(O57="","","")</f>
        <v/>
      </c>
      <c r="G57" s="85" t="str">
        <f>IF(O57="","",IF(O57&lt;=6,"=",""))</f>
        <v/>
      </c>
      <c r="H57" s="185" t="s">
        <v>43</v>
      </c>
      <c r="I57" s="186"/>
      <c r="J57" s="186"/>
      <c r="K57" s="186"/>
      <c r="L57" s="186"/>
      <c r="M57" s="186"/>
      <c r="N57" s="25" t="s">
        <v>2</v>
      </c>
      <c r="O57" s="104" t="str">
        <f>reqre!CZ2</f>
        <v>seam2</v>
      </c>
      <c r="P57" s="105"/>
      <c r="Q57" s="105"/>
      <c r="R57" s="39" t="str">
        <f>reqre!CE2</f>
        <v>seamu1</v>
      </c>
      <c r="S57" s="104" t="str">
        <f>ftdd!AK2</f>
        <v>seam2</v>
      </c>
      <c r="T57" s="105"/>
      <c r="U57" s="39" t="str">
        <f>ftdd!CF2</f>
        <v>seamu1</v>
      </c>
      <c r="V57" s="101"/>
      <c r="W57" s="102"/>
      <c r="X57" s="102"/>
      <c r="Y57" s="102"/>
      <c r="Z57" s="102"/>
      <c r="AA57" s="102"/>
      <c r="AB57" s="102"/>
      <c r="AC57" s="102"/>
      <c r="AD57" s="102"/>
      <c r="AE57" s="102"/>
      <c r="AF57" s="103"/>
      <c r="AG57" s="9"/>
      <c r="AH57" s="9"/>
      <c r="AI57" s="9"/>
      <c r="AJ57" s="9"/>
    </row>
    <row r="58" spans="1:36" s="6" customFormat="1" ht="15" customHeight="1" x14ac:dyDescent="0.2">
      <c r="A58" s="9"/>
      <c r="B58" s="184">
        <v>14</v>
      </c>
      <c r="C58" s="204" t="s">
        <v>48</v>
      </c>
      <c r="D58" s="204"/>
      <c r="E58" s="83" t="str">
        <f>IF(O58="","",IF(O58&lt;=6,"=",""))</f>
        <v/>
      </c>
      <c r="F58" s="84" t="str">
        <f>IF(O58="","",IF(O58&lt;=6,"=",""))</f>
        <v/>
      </c>
      <c r="G58" s="85" t="str">
        <f>IF(O58="","",IF(O58&lt;=6,"=",""))</f>
        <v/>
      </c>
      <c r="H58" s="185" t="s">
        <v>26</v>
      </c>
      <c r="I58" s="186"/>
      <c r="J58" s="186"/>
      <c r="K58" s="186"/>
      <c r="L58" s="186"/>
      <c r="M58" s="186"/>
      <c r="N58" s="25" t="s">
        <v>2</v>
      </c>
      <c r="O58" s="104" t="str">
        <f>reqre!AL2</f>
        <v>tear1</v>
      </c>
      <c r="P58" s="105"/>
      <c r="Q58" s="105"/>
      <c r="R58" s="39" t="str">
        <f>reqre!CA2</f>
        <v>tearunit1</v>
      </c>
      <c r="S58" s="104" t="str">
        <f>ftdd!AM2</f>
        <v>tear1</v>
      </c>
      <c r="T58" s="105"/>
      <c r="U58" s="39" t="str">
        <f>ftdd!CB2</f>
        <v>tearunit1</v>
      </c>
      <c r="V58" s="95" t="str">
        <f>ftdd!AO2</f>
        <v>tearco</v>
      </c>
      <c r="W58" s="96"/>
      <c r="X58" s="96"/>
      <c r="Y58" s="96"/>
      <c r="Z58" s="96"/>
      <c r="AA58" s="96"/>
      <c r="AB58" s="96"/>
      <c r="AC58" s="96"/>
      <c r="AD58" s="96"/>
      <c r="AE58" s="96"/>
      <c r="AF58" s="97"/>
      <c r="AG58" s="9"/>
      <c r="AH58" s="9"/>
      <c r="AI58" s="9"/>
      <c r="AJ58" s="9"/>
    </row>
    <row r="59" spans="1:36" s="6" customFormat="1" ht="15" customHeight="1" x14ac:dyDescent="0.2">
      <c r="A59" s="9"/>
      <c r="B59" s="184"/>
      <c r="C59" s="206"/>
      <c r="D59" s="206"/>
      <c r="E59" s="83" t="str">
        <f>IF(O59="","",IF(O59&lt;=6,"=",""))</f>
        <v/>
      </c>
      <c r="F59" s="84" t="str">
        <f>IF(O59="","",IF(O59&lt;=6,"=",""))</f>
        <v/>
      </c>
      <c r="G59" s="85" t="str">
        <f>IF(O59="","",IF(O59&lt;=6,"=",""))</f>
        <v/>
      </c>
      <c r="H59" s="185" t="s">
        <v>27</v>
      </c>
      <c r="I59" s="186"/>
      <c r="J59" s="186"/>
      <c r="K59" s="186"/>
      <c r="L59" s="186"/>
      <c r="M59" s="186"/>
      <c r="N59" s="25" t="s">
        <v>2</v>
      </c>
      <c r="O59" s="104" t="str">
        <f>reqre!AM2</f>
        <v>tear2</v>
      </c>
      <c r="P59" s="105"/>
      <c r="Q59" s="105"/>
      <c r="R59" s="39" t="str">
        <f>reqre!CB2</f>
        <v>tearunit2</v>
      </c>
      <c r="S59" s="104" t="str">
        <f>ftdd!AN2</f>
        <v>tear2</v>
      </c>
      <c r="T59" s="105"/>
      <c r="U59" s="39" t="str">
        <f>ftdd!CC2</f>
        <v>tearunit2</v>
      </c>
      <c r="V59" s="101"/>
      <c r="W59" s="102"/>
      <c r="X59" s="102"/>
      <c r="Y59" s="102"/>
      <c r="Z59" s="102"/>
      <c r="AA59" s="102"/>
      <c r="AB59" s="102"/>
      <c r="AC59" s="102"/>
      <c r="AD59" s="102"/>
      <c r="AE59" s="102"/>
      <c r="AF59" s="103"/>
      <c r="AG59" s="9"/>
      <c r="AH59" s="9"/>
      <c r="AI59" s="9"/>
      <c r="AJ59" s="9"/>
    </row>
    <row r="60" spans="1:36" s="6" customFormat="1" ht="15" customHeight="1" x14ac:dyDescent="0.2">
      <c r="A60" s="9"/>
      <c r="B60" s="184">
        <v>15</v>
      </c>
      <c r="C60" s="169" t="s">
        <v>19</v>
      </c>
      <c r="D60" s="169"/>
      <c r="E60" s="83" t="str">
        <f t="shared" ref="E60:E61" si="6">IF(O60="","",IF(O60&lt;=6,"=",""))</f>
        <v/>
      </c>
      <c r="F60" s="84" t="str">
        <f t="shared" ref="F60:F61" si="7">IF(O60="","",IF(O60&lt;=6,"=",""))</f>
        <v/>
      </c>
      <c r="G60" s="85" t="str">
        <f t="shared" ref="G60:G61" si="8">IF(O60="","",IF(O60&lt;=6,"=",""))</f>
        <v/>
      </c>
      <c r="H60" s="185" t="s">
        <v>26</v>
      </c>
      <c r="I60" s="186"/>
      <c r="J60" s="186"/>
      <c r="K60" s="186"/>
      <c r="L60" s="186"/>
      <c r="M60" s="186"/>
      <c r="N60" s="25" t="s">
        <v>2</v>
      </c>
      <c r="O60" s="92" t="str">
        <f>reqre!AX2</f>
        <v>ten1</v>
      </c>
      <c r="P60" s="93"/>
      <c r="Q60" s="93"/>
      <c r="R60" s="94"/>
      <c r="S60" s="92" t="str">
        <f>ftdd!AY2</f>
        <v>ten1</v>
      </c>
      <c r="T60" s="93"/>
      <c r="U60" s="94"/>
      <c r="V60" s="95" t="str">
        <f>ftdd!BA2</f>
        <v>tenco</v>
      </c>
      <c r="W60" s="96"/>
      <c r="X60" s="96"/>
      <c r="Y60" s="96"/>
      <c r="Z60" s="96"/>
      <c r="AA60" s="96"/>
      <c r="AB60" s="96"/>
      <c r="AC60" s="96"/>
      <c r="AD60" s="96"/>
      <c r="AE60" s="96"/>
      <c r="AF60" s="97"/>
      <c r="AG60" s="9"/>
      <c r="AH60" s="9"/>
      <c r="AI60" s="9"/>
      <c r="AJ60" s="9"/>
    </row>
    <row r="61" spans="1:36" s="6" customFormat="1" ht="15" customHeight="1" x14ac:dyDescent="0.2">
      <c r="A61" s="9"/>
      <c r="B61" s="184"/>
      <c r="C61" s="169"/>
      <c r="D61" s="169"/>
      <c r="E61" s="83" t="str">
        <f t="shared" si="6"/>
        <v/>
      </c>
      <c r="F61" s="84" t="str">
        <f t="shared" si="7"/>
        <v/>
      </c>
      <c r="G61" s="85" t="str">
        <f t="shared" si="8"/>
        <v/>
      </c>
      <c r="H61" s="185" t="s">
        <v>27</v>
      </c>
      <c r="I61" s="186"/>
      <c r="J61" s="186"/>
      <c r="K61" s="186"/>
      <c r="L61" s="186"/>
      <c r="M61" s="186"/>
      <c r="N61" s="25" t="s">
        <v>2</v>
      </c>
      <c r="O61" s="92" t="str">
        <f>reqre!AY2</f>
        <v>ten2</v>
      </c>
      <c r="P61" s="93"/>
      <c r="Q61" s="93"/>
      <c r="R61" s="94"/>
      <c r="S61" s="92" t="str">
        <f>ftdd!AZ2</f>
        <v>ten2</v>
      </c>
      <c r="T61" s="93"/>
      <c r="U61" s="94"/>
      <c r="V61" s="101"/>
      <c r="W61" s="102"/>
      <c r="X61" s="102"/>
      <c r="Y61" s="102"/>
      <c r="Z61" s="102"/>
      <c r="AA61" s="102"/>
      <c r="AB61" s="102"/>
      <c r="AC61" s="102"/>
      <c r="AD61" s="102"/>
      <c r="AE61" s="102"/>
      <c r="AF61" s="103"/>
      <c r="AG61" s="9"/>
      <c r="AH61" s="9"/>
      <c r="AI61" s="9"/>
      <c r="AJ61" s="9"/>
    </row>
    <row r="62" spans="1:36" s="6" customFormat="1" ht="15" customHeight="1" x14ac:dyDescent="0.2">
      <c r="A62" s="9"/>
      <c r="B62" s="46">
        <v>16</v>
      </c>
      <c r="C62" s="45" t="s">
        <v>49</v>
      </c>
      <c r="D62" s="45"/>
      <c r="E62" s="83" t="str">
        <f>IF(O62="","","=")</f>
        <v>=</v>
      </c>
      <c r="F62" s="84" t="str">
        <f>IF(O62="","","=")</f>
        <v>=</v>
      </c>
      <c r="G62" s="85" t="str">
        <f>IF(O62="","","=")</f>
        <v>=</v>
      </c>
      <c r="H62" s="61"/>
      <c r="I62" s="186" t="str">
        <f>reqre!CY2</f>
        <v/>
      </c>
      <c r="J62" s="186"/>
      <c r="K62" s="186"/>
      <c r="L62" s="215" t="s">
        <v>74</v>
      </c>
      <c r="M62" s="215"/>
      <c r="N62" s="25" t="s">
        <v>2</v>
      </c>
      <c r="O62" s="92" t="str">
        <f>reqre!AS2</f>
        <v>pil1</v>
      </c>
      <c r="P62" s="93"/>
      <c r="Q62" s="93"/>
      <c r="R62" s="94"/>
      <c r="S62" s="92" t="str">
        <f>ftdd!AT2</f>
        <v>pil1</v>
      </c>
      <c r="T62" s="93"/>
      <c r="U62" s="94"/>
      <c r="V62" s="106" t="str">
        <f>ftdd!AU2</f>
        <v>pilco</v>
      </c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9"/>
      <c r="AH62" s="9"/>
      <c r="AI62" s="9"/>
      <c r="AJ62" s="9"/>
    </row>
    <row r="63" spans="1:36" s="6" customFormat="1" ht="15" customHeight="1" x14ac:dyDescent="0.2">
      <c r="A63" s="9"/>
      <c r="B63" s="41">
        <v>17</v>
      </c>
      <c r="C63" s="38" t="s">
        <v>55</v>
      </c>
      <c r="D63" s="38"/>
      <c r="E63" s="83" t="str">
        <f t="shared" ref="E63:E67" si="9">IF(O63="","","=")</f>
        <v>=</v>
      </c>
      <c r="F63" s="84" t="str">
        <f t="shared" ref="F63:F67" si="10">IF(O63="","","=")</f>
        <v>=</v>
      </c>
      <c r="G63" s="85" t="str">
        <f t="shared" ref="G63:G67" si="11">IF(O63="","","=")</f>
        <v>=</v>
      </c>
      <c r="H63" s="216" t="s">
        <v>55</v>
      </c>
      <c r="I63" s="217"/>
      <c r="J63" s="217"/>
      <c r="K63" s="217"/>
      <c r="L63" s="217"/>
      <c r="M63" s="217"/>
      <c r="N63" s="43" t="s">
        <v>2</v>
      </c>
      <c r="O63" s="92" t="str">
        <f>reqre!CG2</f>
        <v>ph1</v>
      </c>
      <c r="P63" s="93"/>
      <c r="Q63" s="93"/>
      <c r="R63" s="94"/>
      <c r="S63" s="92" t="str">
        <f>ftdd!CH2</f>
        <v>ph1</v>
      </c>
      <c r="T63" s="93"/>
      <c r="U63" s="94"/>
      <c r="V63" s="86" t="str">
        <f>ftdd!CL2</f>
        <v>phco</v>
      </c>
      <c r="W63" s="87"/>
      <c r="X63" s="87"/>
      <c r="Y63" s="87"/>
      <c r="Z63" s="87"/>
      <c r="AA63" s="87"/>
      <c r="AB63" s="87"/>
      <c r="AC63" s="87"/>
      <c r="AD63" s="87"/>
      <c r="AE63" s="87"/>
      <c r="AF63" s="88"/>
      <c r="AG63" s="9"/>
      <c r="AH63" s="9"/>
      <c r="AI63" s="9"/>
      <c r="AJ63" s="9"/>
    </row>
    <row r="64" spans="1:36" s="6" customFormat="1" ht="15" customHeight="1" x14ac:dyDescent="0.2">
      <c r="A64" s="9"/>
      <c r="B64" s="184">
        <v>18</v>
      </c>
      <c r="C64" s="169" t="s">
        <v>56</v>
      </c>
      <c r="D64" s="169"/>
      <c r="E64" s="83" t="str">
        <f t="shared" si="9"/>
        <v>=</v>
      </c>
      <c r="F64" s="84" t="str">
        <f t="shared" si="10"/>
        <v>=</v>
      </c>
      <c r="G64" s="85" t="str">
        <f t="shared" si="11"/>
        <v>=</v>
      </c>
      <c r="H64" s="185" t="s">
        <v>63</v>
      </c>
      <c r="I64" s="186"/>
      <c r="J64" s="186"/>
      <c r="K64" s="186"/>
      <c r="L64" s="186"/>
      <c r="M64" s="186"/>
      <c r="N64" s="25" t="s">
        <v>2</v>
      </c>
      <c r="O64" s="104" t="str">
        <f>reqre!CH2</f>
        <v>fd1</v>
      </c>
      <c r="P64" s="105"/>
      <c r="Q64" s="105"/>
      <c r="R64" s="39" t="str">
        <f>reqre!CI2</f>
        <v>fdu1</v>
      </c>
      <c r="S64" s="104" t="str">
        <f>ftdd!CI2</f>
        <v>fd1</v>
      </c>
      <c r="T64" s="105"/>
      <c r="U64" s="39" t="str">
        <f>ftdd!CJ2</f>
        <v>fdu1</v>
      </c>
      <c r="V64" s="95" t="str">
        <f>ftdd!CM2</f>
        <v>fdco</v>
      </c>
      <c r="W64" s="96"/>
      <c r="X64" s="96"/>
      <c r="Y64" s="96"/>
      <c r="Z64" s="96"/>
      <c r="AA64" s="96"/>
      <c r="AB64" s="96"/>
      <c r="AC64" s="96"/>
      <c r="AD64" s="96"/>
      <c r="AE64" s="96"/>
      <c r="AF64" s="97"/>
      <c r="AG64" s="9"/>
      <c r="AH64" s="9"/>
      <c r="AI64" s="9"/>
      <c r="AJ64" s="9"/>
    </row>
    <row r="65" spans="1:46" s="6" customFormat="1" ht="15" customHeight="1" x14ac:dyDescent="0.2">
      <c r="A65" s="9"/>
      <c r="B65" s="184"/>
      <c r="C65" s="169"/>
      <c r="D65" s="169"/>
      <c r="E65" s="83" t="str">
        <f t="shared" si="9"/>
        <v>=</v>
      </c>
      <c r="F65" s="84" t="str">
        <f t="shared" si="10"/>
        <v>=</v>
      </c>
      <c r="G65" s="85" t="str">
        <f t="shared" si="11"/>
        <v>=</v>
      </c>
      <c r="H65" s="216" t="s">
        <v>64</v>
      </c>
      <c r="I65" s="217"/>
      <c r="J65" s="217"/>
      <c r="K65" s="217"/>
      <c r="L65" s="217"/>
      <c r="M65" s="217"/>
      <c r="N65" s="43" t="s">
        <v>2</v>
      </c>
      <c r="O65" s="104" t="str">
        <f>reqre!CM2</f>
        <v>fd2</v>
      </c>
      <c r="P65" s="105"/>
      <c r="Q65" s="105"/>
      <c r="R65" s="39" t="str">
        <f>reqre!CN2</f>
        <v>fdu2</v>
      </c>
      <c r="S65" s="104" t="str">
        <f>ftdd!CN2</f>
        <v>fd2</v>
      </c>
      <c r="T65" s="105"/>
      <c r="U65" s="39" t="str">
        <f>ftdd!CO2</f>
        <v>fdu2</v>
      </c>
      <c r="V65" s="101"/>
      <c r="W65" s="102"/>
      <c r="X65" s="102"/>
      <c r="Y65" s="102"/>
      <c r="Z65" s="102"/>
      <c r="AA65" s="102"/>
      <c r="AB65" s="102"/>
      <c r="AC65" s="102"/>
      <c r="AD65" s="102"/>
      <c r="AE65" s="102"/>
      <c r="AF65" s="103"/>
      <c r="AG65" s="9"/>
      <c r="AH65" s="9"/>
      <c r="AI65" s="9"/>
      <c r="AJ65" s="9"/>
      <c r="AP65" s="64"/>
      <c r="AQ65" s="64"/>
      <c r="AR65" s="64"/>
      <c r="AS65" s="64"/>
      <c r="AT65" s="64"/>
    </row>
    <row r="66" spans="1:46" s="64" customFormat="1" ht="21" customHeight="1" x14ac:dyDescent="0.25">
      <c r="A66" s="62"/>
      <c r="B66" s="40"/>
      <c r="C66" s="45" t="str">
        <f>ftdd!DE2</f>
        <v>addl1</v>
      </c>
      <c r="D66" s="63"/>
      <c r="E66" s="83" t="str">
        <f t="shared" si="9"/>
        <v>=</v>
      </c>
      <c r="F66" s="84" t="str">
        <f t="shared" si="10"/>
        <v>=</v>
      </c>
      <c r="G66" s="85" t="str">
        <f t="shared" si="11"/>
        <v>=</v>
      </c>
      <c r="H66" s="220"/>
      <c r="I66" s="221"/>
      <c r="J66" s="221"/>
      <c r="K66" s="221"/>
      <c r="L66" s="221"/>
      <c r="M66" s="221"/>
      <c r="N66" s="42"/>
      <c r="O66" s="92" t="str">
        <f>reqre!DA2</f>
        <v>add1</v>
      </c>
      <c r="P66" s="93"/>
      <c r="Q66" s="93"/>
      <c r="R66" s="94"/>
      <c r="S66" s="92" t="str">
        <f>ftdd!DA2</f>
        <v>add1</v>
      </c>
      <c r="T66" s="93"/>
      <c r="U66" s="94"/>
      <c r="V66" s="106" t="str">
        <f>ftdd!DC2</f>
        <v>addco</v>
      </c>
      <c r="W66" s="107"/>
      <c r="X66" s="107"/>
      <c r="Y66" s="107"/>
      <c r="Z66" s="107"/>
      <c r="AA66" s="107"/>
      <c r="AB66" s="107"/>
      <c r="AC66" s="107"/>
      <c r="AD66" s="107"/>
      <c r="AE66" s="107"/>
      <c r="AF66" s="108"/>
      <c r="AG66" s="62"/>
      <c r="AH66" s="62"/>
      <c r="AI66" s="62"/>
      <c r="AJ66" s="62"/>
    </row>
    <row r="67" spans="1:46" s="64" customFormat="1" ht="21" customHeight="1" x14ac:dyDescent="0.25">
      <c r="A67" s="62"/>
      <c r="B67" s="46"/>
      <c r="C67" s="45" t="str">
        <f>ftdd!DF2</f>
        <v>addl2</v>
      </c>
      <c r="D67" s="65"/>
      <c r="E67" s="83" t="str">
        <f t="shared" si="9"/>
        <v>=</v>
      </c>
      <c r="F67" s="84" t="str">
        <f t="shared" si="10"/>
        <v>=</v>
      </c>
      <c r="G67" s="85" t="str">
        <f t="shared" si="11"/>
        <v>=</v>
      </c>
      <c r="H67" s="185"/>
      <c r="I67" s="186"/>
      <c r="J67" s="186"/>
      <c r="K67" s="186"/>
      <c r="L67" s="186"/>
      <c r="M67" s="186"/>
      <c r="N67" s="25"/>
      <c r="O67" s="92" t="str">
        <f>reqre!DB2</f>
        <v>add2</v>
      </c>
      <c r="P67" s="93"/>
      <c r="Q67" s="93"/>
      <c r="R67" s="94"/>
      <c r="S67" s="92" t="str">
        <f>ftdd!DB2</f>
        <v>add2</v>
      </c>
      <c r="T67" s="93"/>
      <c r="U67" s="93"/>
      <c r="V67" s="86" t="str">
        <f>ftdd!DD2</f>
        <v>addco2</v>
      </c>
      <c r="W67" s="87"/>
      <c r="X67" s="87"/>
      <c r="Y67" s="87"/>
      <c r="Z67" s="87"/>
      <c r="AA67" s="87"/>
      <c r="AB67" s="87"/>
      <c r="AC67" s="87"/>
      <c r="AD67" s="87"/>
      <c r="AE67" s="87"/>
      <c r="AF67" s="88"/>
      <c r="AG67" s="62"/>
      <c r="AH67" s="62"/>
      <c r="AI67" s="62"/>
      <c r="AJ67" s="62"/>
      <c r="AP67"/>
      <c r="AQ67"/>
      <c r="AR67"/>
      <c r="AS67"/>
      <c r="AT67"/>
    </row>
    <row r="68" spans="1:46" x14ac:dyDescent="0.25">
      <c r="A68" s="3"/>
      <c r="B68" s="3"/>
      <c r="C68" s="3"/>
      <c r="D68" s="3"/>
      <c r="E68" s="5"/>
      <c r="F68" s="5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46" x14ac:dyDescent="0.25">
      <c r="A69" s="3"/>
      <c r="B69" s="3"/>
      <c r="C69" s="3"/>
      <c r="D69" s="3"/>
      <c r="E69" s="5"/>
      <c r="F69" s="5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46" x14ac:dyDescent="0.25">
      <c r="A70" s="3"/>
      <c r="B70" s="3"/>
      <c r="C70" s="3"/>
      <c r="D70" s="3"/>
      <c r="E70" s="5"/>
      <c r="F70" s="5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46" x14ac:dyDescent="0.25">
      <c r="A71" s="3"/>
      <c r="B71" s="3"/>
      <c r="C71" s="3"/>
      <c r="D71" s="3"/>
      <c r="E71" s="5"/>
      <c r="F71" s="5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46" x14ac:dyDescent="0.25">
      <c r="A72" s="3"/>
      <c r="B72" s="3"/>
      <c r="C72" s="3"/>
      <c r="D72" s="3"/>
      <c r="E72" s="5"/>
      <c r="F72" s="5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46" x14ac:dyDescent="0.25">
      <c r="A73" s="3"/>
      <c r="B73" s="3"/>
      <c r="C73" s="3"/>
      <c r="D73" s="3"/>
      <c r="E73" s="5"/>
      <c r="F73" s="5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46" x14ac:dyDescent="0.25">
      <c r="A74" s="3"/>
      <c r="B74" s="3"/>
      <c r="C74" s="3"/>
      <c r="D74" s="3"/>
      <c r="E74" s="5"/>
      <c r="F74" s="5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46" x14ac:dyDescent="0.25">
      <c r="A75" s="3"/>
      <c r="B75" s="3"/>
      <c r="C75" s="3"/>
      <c r="D75" s="3"/>
      <c r="E75" s="5"/>
      <c r="F75" s="5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46" x14ac:dyDescent="0.25">
      <c r="AI76" s="3"/>
      <c r="AJ76" s="3"/>
    </row>
  </sheetData>
  <mergeCells count="215">
    <mergeCell ref="H55:M55"/>
    <mergeCell ref="C50:C53"/>
    <mergeCell ref="D50:D53"/>
    <mergeCell ref="H50:M50"/>
    <mergeCell ref="H51:M51"/>
    <mergeCell ref="H53:M53"/>
    <mergeCell ref="H52:M52"/>
    <mergeCell ref="C58:C59"/>
    <mergeCell ref="C56:C57"/>
    <mergeCell ref="D56:D57"/>
    <mergeCell ref="D58:D59"/>
    <mergeCell ref="S66:U66"/>
    <mergeCell ref="O66:R66"/>
    <mergeCell ref="V66:AF66"/>
    <mergeCell ref="H67:M67"/>
    <mergeCell ref="H35:M35"/>
    <mergeCell ref="V35:AF35"/>
    <mergeCell ref="S35:T35"/>
    <mergeCell ref="O35:P35"/>
    <mergeCell ref="V56:AF57"/>
    <mergeCell ref="O57:Q57"/>
    <mergeCell ref="V62:AF62"/>
    <mergeCell ref="H66:M66"/>
    <mergeCell ref="V44:AF46"/>
    <mergeCell ref="V47:AF49"/>
    <mergeCell ref="V36:AF38"/>
    <mergeCell ref="V39:AF40"/>
    <mergeCell ref="V41:AF43"/>
    <mergeCell ref="O36:R36"/>
    <mergeCell ref="S39:U39"/>
    <mergeCell ref="V67:AF67"/>
    <mergeCell ref="O67:R67"/>
    <mergeCell ref="S67:U67"/>
    <mergeCell ref="S48:U48"/>
    <mergeCell ref="O49:R49"/>
    <mergeCell ref="C64:C65"/>
    <mergeCell ref="S41:U41"/>
    <mergeCell ref="O42:R42"/>
    <mergeCell ref="S42:U42"/>
    <mergeCell ref="H57:M57"/>
    <mergeCell ref="L62:M62"/>
    <mergeCell ref="I62:K62"/>
    <mergeCell ref="D60:D61"/>
    <mergeCell ref="D64:D65"/>
    <mergeCell ref="O62:R62"/>
    <mergeCell ref="S62:U62"/>
    <mergeCell ref="H45:M45"/>
    <mergeCell ref="O41:R41"/>
    <mergeCell ref="O43:R43"/>
    <mergeCell ref="H44:M44"/>
    <mergeCell ref="H43:M43"/>
    <mergeCell ref="H47:M47"/>
    <mergeCell ref="H65:M65"/>
    <mergeCell ref="H63:M63"/>
    <mergeCell ref="S49:U49"/>
    <mergeCell ref="O44:R44"/>
    <mergeCell ref="S44:U44"/>
    <mergeCell ref="O45:R45"/>
    <mergeCell ref="S45:U45"/>
    <mergeCell ref="B64:B65"/>
    <mergeCell ref="O55:R55"/>
    <mergeCell ref="S55:U55"/>
    <mergeCell ref="O60:R60"/>
    <mergeCell ref="S60:U60"/>
    <mergeCell ref="S46:U46"/>
    <mergeCell ref="O47:R47"/>
    <mergeCell ref="S47:U47"/>
    <mergeCell ref="S58:T58"/>
    <mergeCell ref="S59:T59"/>
    <mergeCell ref="H46:M46"/>
    <mergeCell ref="H54:M54"/>
    <mergeCell ref="H48:M48"/>
    <mergeCell ref="O48:R48"/>
    <mergeCell ref="H60:M60"/>
    <mergeCell ref="H61:M61"/>
    <mergeCell ref="H56:M56"/>
    <mergeCell ref="H58:M58"/>
    <mergeCell ref="H59:M59"/>
    <mergeCell ref="H64:M64"/>
    <mergeCell ref="B58:B59"/>
    <mergeCell ref="B60:B61"/>
    <mergeCell ref="C60:C61"/>
    <mergeCell ref="B56:B57"/>
    <mergeCell ref="H32:M32"/>
    <mergeCell ref="G18:AF18"/>
    <mergeCell ref="C22:E22"/>
    <mergeCell ref="G22:M22"/>
    <mergeCell ref="N22:AF22"/>
    <mergeCell ref="C28:AA28"/>
    <mergeCell ref="C47:C49"/>
    <mergeCell ref="C44:C46"/>
    <mergeCell ref="C41:C43"/>
    <mergeCell ref="C39:C40"/>
    <mergeCell ref="D32:D33"/>
    <mergeCell ref="D36:D38"/>
    <mergeCell ref="D39:D40"/>
    <mergeCell ref="D41:D43"/>
    <mergeCell ref="D44:D46"/>
    <mergeCell ref="D47:D49"/>
    <mergeCell ref="C36:C38"/>
    <mergeCell ref="H34:M34"/>
    <mergeCell ref="V32:AF33"/>
    <mergeCell ref="S32:T32"/>
    <mergeCell ref="S33:T33"/>
    <mergeCell ref="X19:AF19"/>
    <mergeCell ref="B36:B38"/>
    <mergeCell ref="B39:B40"/>
    <mergeCell ref="B41:B43"/>
    <mergeCell ref="B47:B49"/>
    <mergeCell ref="B44:B46"/>
    <mergeCell ref="B50:B53"/>
    <mergeCell ref="H39:M39"/>
    <mergeCell ref="H40:M40"/>
    <mergeCell ref="H41:M41"/>
    <mergeCell ref="H42:M42"/>
    <mergeCell ref="H36:M36"/>
    <mergeCell ref="H37:M37"/>
    <mergeCell ref="H38:M38"/>
    <mergeCell ref="H49:M49"/>
    <mergeCell ref="C32:C33"/>
    <mergeCell ref="B6:B25"/>
    <mergeCell ref="X12:Z12"/>
    <mergeCell ref="G10:AF10"/>
    <mergeCell ref="F23:F25"/>
    <mergeCell ref="F16:F17"/>
    <mergeCell ref="G9:AF9"/>
    <mergeCell ref="R12:T12"/>
    <mergeCell ref="R16:AF16"/>
    <mergeCell ref="R17:AF17"/>
    <mergeCell ref="B32:B33"/>
    <mergeCell ref="H33:M33"/>
    <mergeCell ref="O33:Q33"/>
    <mergeCell ref="O32:Q32"/>
    <mergeCell ref="H27:AA27"/>
    <mergeCell ref="R15:U15"/>
    <mergeCell ref="V15:AF15"/>
    <mergeCell ref="G16:Q16"/>
    <mergeCell ref="G17:Q17"/>
    <mergeCell ref="R20:W20"/>
    <mergeCell ref="R19:W19"/>
    <mergeCell ref="G15:Q15"/>
    <mergeCell ref="G21:AF21"/>
    <mergeCell ref="C20:E20"/>
    <mergeCell ref="X20:AF20"/>
    <mergeCell ref="G19:Q19"/>
    <mergeCell ref="H20:Q20"/>
    <mergeCell ref="C3:AF3"/>
    <mergeCell ref="F11:F14"/>
    <mergeCell ref="C9:E9"/>
    <mergeCell ref="G13:H13"/>
    <mergeCell ref="G12:H12"/>
    <mergeCell ref="C8:E8"/>
    <mergeCell ref="C7:E7"/>
    <mergeCell ref="G7:M7"/>
    <mergeCell ref="H6:M6"/>
    <mergeCell ref="G8:M8"/>
    <mergeCell ref="N7:W7"/>
    <mergeCell ref="N6:W6"/>
    <mergeCell ref="N8:W8"/>
    <mergeCell ref="X8:AF8"/>
    <mergeCell ref="X7:AF7"/>
    <mergeCell ref="B4:C4"/>
    <mergeCell ref="C19:E19"/>
    <mergeCell ref="C23:E25"/>
    <mergeCell ref="C21:E21"/>
    <mergeCell ref="C18:E18"/>
    <mergeCell ref="C16:E17"/>
    <mergeCell ref="C15:E15"/>
    <mergeCell ref="C11:E14"/>
    <mergeCell ref="C10:E10"/>
    <mergeCell ref="L13:N13"/>
    <mergeCell ref="L12:N12"/>
    <mergeCell ref="V34:AF34"/>
    <mergeCell ref="V55:AF55"/>
    <mergeCell ref="O61:R61"/>
    <mergeCell ref="S61:U61"/>
    <mergeCell ref="O34:R34"/>
    <mergeCell ref="S34:U34"/>
    <mergeCell ref="O59:Q59"/>
    <mergeCell ref="O58:Q58"/>
    <mergeCell ref="O56:Q56"/>
    <mergeCell ref="S56:T56"/>
    <mergeCell ref="V58:AF59"/>
    <mergeCell ref="V60:AF61"/>
    <mergeCell ref="S36:U36"/>
    <mergeCell ref="O37:R37"/>
    <mergeCell ref="S37:U37"/>
    <mergeCell ref="O38:R38"/>
    <mergeCell ref="V54:AF54"/>
    <mergeCell ref="S57:T57"/>
    <mergeCell ref="S38:U38"/>
    <mergeCell ref="O39:R39"/>
    <mergeCell ref="S43:U43"/>
    <mergeCell ref="O52:R52"/>
    <mergeCell ref="O54:R54"/>
    <mergeCell ref="S52:U52"/>
    <mergeCell ref="S54:U54"/>
    <mergeCell ref="O46:R46"/>
    <mergeCell ref="O65:Q65"/>
    <mergeCell ref="O40:R40"/>
    <mergeCell ref="S40:U40"/>
    <mergeCell ref="S65:T65"/>
    <mergeCell ref="O63:R63"/>
    <mergeCell ref="V63:AF63"/>
    <mergeCell ref="O50:R50"/>
    <mergeCell ref="S50:U50"/>
    <mergeCell ref="V50:AF53"/>
    <mergeCell ref="O51:R51"/>
    <mergeCell ref="S51:U51"/>
    <mergeCell ref="O53:R53"/>
    <mergeCell ref="S53:U53"/>
    <mergeCell ref="S64:T64"/>
    <mergeCell ref="O64:Q64"/>
    <mergeCell ref="S63:U63"/>
    <mergeCell ref="V64:AF65"/>
  </mergeCells>
  <dataValidations disablePrompts="1" count="3">
    <dataValidation type="list" allowBlank="1" showInputMessage="1" showErrorMessage="1" sqref="U60:U62 R60:R62" xr:uid="{E71E9B33-8D63-422B-820A-EF3028DEFE6D}">
      <formula1>$AK$1:$AK$4</formula1>
    </dataValidation>
    <dataValidation type="list" allowBlank="1" showInputMessage="1" showErrorMessage="1" sqref="O35:P35" xr:uid="{4164FAF7-73B5-44BA-8B39-9D18E0377D23}">
      <formula1>$AL$1:$AL$2</formula1>
    </dataValidation>
    <dataValidation type="list" allowBlank="1" showInputMessage="1" showErrorMessage="1" sqref="G22:M22" xr:uid="{9668DB4D-87C1-4A79-8408-A9125953EDF2}">
      <formula1>$AM$1:$AM$3</formula1>
    </dataValidation>
  </dataValidations>
  <pageMargins left="0.6692913385826772" right="0" top="0.19685039370078741" bottom="0" header="0.31496062992125984" footer="0.31496062992125984"/>
  <pageSetup paperSize="9" scale="7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9F7F-3765-45B2-8A92-C8E993909D76}">
  <dimension ref="A1:AG2"/>
  <sheetViews>
    <sheetView workbookViewId="0">
      <selection activeCell="O29" sqref="O29"/>
    </sheetView>
  </sheetViews>
  <sheetFormatPr defaultRowHeight="15" x14ac:dyDescent="0.25"/>
  <cols>
    <col min="6" max="6" width="12.42578125" bestFit="1" customWidth="1"/>
    <col min="7" max="7" width="16.28515625" bestFit="1" customWidth="1"/>
    <col min="8" max="8" width="13.85546875" bestFit="1" customWidth="1"/>
    <col min="9" max="9" width="7.42578125" bestFit="1" customWidth="1"/>
    <col min="10" max="10" width="8.7109375" bestFit="1" customWidth="1"/>
    <col min="11" max="11" width="19" bestFit="1" customWidth="1"/>
    <col min="12" max="12" width="13.28515625" bestFit="1" customWidth="1"/>
    <col min="13" max="13" width="7.140625" bestFit="1" customWidth="1"/>
    <col min="14" max="14" width="10.140625" bestFit="1" customWidth="1"/>
    <col min="15" max="15" width="7.7109375" bestFit="1" customWidth="1"/>
    <col min="17" max="17" width="8.7109375" bestFit="1" customWidth="1"/>
    <col min="18" max="18" width="9" bestFit="1" customWidth="1"/>
    <col min="19" max="19" width="5.42578125" bestFit="1" customWidth="1"/>
    <col min="20" max="20" width="9.5703125" bestFit="1" customWidth="1"/>
    <col min="21" max="21" width="12.7109375" bestFit="1" customWidth="1"/>
    <col min="22" max="22" width="14.140625" bestFit="1" customWidth="1"/>
    <col min="23" max="23" width="8.5703125" bestFit="1" customWidth="1"/>
    <col min="24" max="24" width="9.5703125" bestFit="1" customWidth="1"/>
    <col min="25" max="25" width="6.7109375" bestFit="1" customWidth="1"/>
    <col min="26" max="26" width="7.28515625" bestFit="1" customWidth="1"/>
    <col min="27" max="27" width="11.7109375" bestFit="1" customWidth="1"/>
    <col min="28" max="28" width="10.5703125" bestFit="1" customWidth="1"/>
    <col min="29" max="29" width="15" bestFit="1" customWidth="1"/>
    <col min="30" max="30" width="5.28515625" bestFit="1" customWidth="1"/>
    <col min="31" max="31" width="8.140625" bestFit="1" customWidth="1"/>
    <col min="32" max="32" width="7.7109375" bestFit="1" customWidth="1"/>
    <col min="33" max="33" width="7.28515625" bestFit="1" customWidth="1"/>
  </cols>
  <sheetData>
    <row r="1" spans="1:33" x14ac:dyDescent="0.25">
      <c r="A1" s="73" t="s">
        <v>84</v>
      </c>
      <c r="B1" s="73" t="s">
        <v>85</v>
      </c>
      <c r="C1" s="73" t="s">
        <v>196</v>
      </c>
      <c r="D1" s="73" t="s">
        <v>197</v>
      </c>
      <c r="E1" s="73" t="s">
        <v>198</v>
      </c>
      <c r="F1" s="73" t="s">
        <v>199</v>
      </c>
      <c r="G1" s="73" t="s">
        <v>200</v>
      </c>
      <c r="H1" s="73" t="s">
        <v>201</v>
      </c>
      <c r="I1" s="73" t="s">
        <v>202</v>
      </c>
      <c r="J1" s="73" t="s">
        <v>203</v>
      </c>
      <c r="K1" s="73" t="s">
        <v>204</v>
      </c>
      <c r="L1" s="73" t="s">
        <v>205</v>
      </c>
      <c r="M1" s="73" t="s">
        <v>206</v>
      </c>
      <c r="N1" s="73" t="s">
        <v>207</v>
      </c>
      <c r="O1" s="73" t="s">
        <v>208</v>
      </c>
      <c r="P1" s="73" t="s">
        <v>209</v>
      </c>
      <c r="Q1" s="73" t="s">
        <v>210</v>
      </c>
      <c r="R1" s="73" t="s">
        <v>211</v>
      </c>
      <c r="S1" s="73" t="s">
        <v>7</v>
      </c>
      <c r="T1" s="73" t="s">
        <v>212</v>
      </c>
      <c r="U1" s="73" t="s">
        <v>213</v>
      </c>
      <c r="V1" s="73" t="s">
        <v>214</v>
      </c>
      <c r="W1" s="73" t="s">
        <v>215</v>
      </c>
      <c r="X1" s="73" t="s">
        <v>216</v>
      </c>
      <c r="Y1" s="73" t="s">
        <v>217</v>
      </c>
      <c r="Z1" s="73" t="s">
        <v>218</v>
      </c>
      <c r="AA1" s="73" t="s">
        <v>219</v>
      </c>
      <c r="AB1" s="73" t="s">
        <v>220</v>
      </c>
      <c r="AC1" s="73" t="s">
        <v>221</v>
      </c>
      <c r="AD1" s="73" t="s">
        <v>222</v>
      </c>
      <c r="AE1" s="73" t="s">
        <v>223</v>
      </c>
      <c r="AF1" s="73" t="s">
        <v>224</v>
      </c>
      <c r="AG1" s="73" t="s">
        <v>225</v>
      </c>
    </row>
    <row r="2" spans="1:33" ht="30" x14ac:dyDescent="0.25">
      <c r="A2" s="74">
        <v>70</v>
      </c>
      <c r="B2" s="75" t="s">
        <v>194</v>
      </c>
      <c r="C2" s="75" t="s">
        <v>226</v>
      </c>
      <c r="D2" s="75" t="s">
        <v>227</v>
      </c>
      <c r="E2" s="75" t="s">
        <v>228</v>
      </c>
      <c r="F2" s="76">
        <v>44501</v>
      </c>
      <c r="G2" s="75" t="s">
        <v>229</v>
      </c>
      <c r="H2" s="75" t="s">
        <v>230</v>
      </c>
      <c r="I2" s="75" t="s">
        <v>231</v>
      </c>
      <c r="J2" s="75" t="s">
        <v>232</v>
      </c>
      <c r="K2" s="75" t="s">
        <v>14</v>
      </c>
      <c r="L2" s="75" t="s">
        <v>233</v>
      </c>
      <c r="M2" s="75" t="s">
        <v>234</v>
      </c>
      <c r="N2" s="75" t="s">
        <v>235</v>
      </c>
      <c r="O2" s="75" t="s">
        <v>236</v>
      </c>
      <c r="P2" s="75" t="s">
        <v>230</v>
      </c>
      <c r="Q2" s="75" t="s">
        <v>237</v>
      </c>
      <c r="R2" s="75" t="s">
        <v>238</v>
      </c>
      <c r="S2" s="77">
        <v>1</v>
      </c>
      <c r="T2" s="75" t="s">
        <v>239</v>
      </c>
      <c r="U2" s="75" t="s">
        <v>239</v>
      </c>
      <c r="V2" s="75" t="s">
        <v>240</v>
      </c>
      <c r="W2" s="75" t="s">
        <v>195</v>
      </c>
      <c r="X2" s="75" t="s">
        <v>195</v>
      </c>
      <c r="Y2" s="75" t="s">
        <v>195</v>
      </c>
      <c r="Z2" s="75" t="s">
        <v>195</v>
      </c>
      <c r="AA2" s="75" t="s">
        <v>195</v>
      </c>
      <c r="AB2" s="75" t="s">
        <v>195</v>
      </c>
      <c r="AC2" s="75" t="s">
        <v>195</v>
      </c>
      <c r="AD2" s="75" t="s">
        <v>195</v>
      </c>
      <c r="AE2" s="75" t="s">
        <v>195</v>
      </c>
      <c r="AF2" s="75" t="s">
        <v>195</v>
      </c>
      <c r="AG2" s="75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9D58-54DE-4DA5-93A4-3C7A3261A5DF}">
  <dimension ref="A1:DF2"/>
  <sheetViews>
    <sheetView topLeftCell="CP1" workbookViewId="0">
      <selection activeCell="DA2" sqref="DA2:DF2"/>
    </sheetView>
  </sheetViews>
  <sheetFormatPr defaultRowHeight="15" x14ac:dyDescent="0.25"/>
  <cols>
    <col min="1" max="1" width="3" bestFit="1" customWidth="1"/>
    <col min="2" max="2" width="9" bestFit="1" customWidth="1"/>
    <col min="3" max="5" width="13.28515625" bestFit="1" customWidth="1"/>
    <col min="6" max="6" width="21.140625" bestFit="1" customWidth="1"/>
    <col min="7" max="9" width="11.5703125" bestFit="1" customWidth="1"/>
    <col min="10" max="10" width="19.140625" bestFit="1" customWidth="1"/>
    <col min="11" max="14" width="8.85546875" bestFit="1" customWidth="1"/>
    <col min="15" max="15" width="16.42578125" bestFit="1" customWidth="1"/>
    <col min="16" max="18" width="12.85546875" bestFit="1" customWidth="1"/>
    <col min="19" max="19" width="20.5703125" bestFit="1" customWidth="1"/>
    <col min="20" max="22" width="7" bestFit="1" customWidth="1"/>
    <col min="23" max="23" width="14.5703125" bestFit="1" customWidth="1"/>
    <col min="24" max="26" width="7.140625" bestFit="1" customWidth="1"/>
    <col min="27" max="27" width="14.7109375" bestFit="1" customWidth="1"/>
    <col min="28" max="28" width="13.42578125" bestFit="1" customWidth="1"/>
    <col min="29" max="29" width="21" bestFit="1" customWidth="1"/>
    <col min="30" max="32" width="8.140625" bestFit="1" customWidth="1"/>
    <col min="33" max="33" width="15.7109375" bestFit="1" customWidth="1"/>
    <col min="34" max="34" width="8.85546875" bestFit="1" customWidth="1"/>
    <col min="35" max="35" width="16.42578125" bestFit="1" customWidth="1"/>
    <col min="36" max="36" width="14.28515625" bestFit="1" customWidth="1"/>
    <col min="37" max="37" width="22" bestFit="1" customWidth="1"/>
    <col min="38" max="39" width="5.5703125" bestFit="1" customWidth="1"/>
    <col min="40" max="40" width="13.140625" bestFit="1" customWidth="1"/>
    <col min="41" max="41" width="7.42578125" bestFit="1" customWidth="1"/>
    <col min="42" max="42" width="15" bestFit="1" customWidth="1"/>
    <col min="43" max="43" width="9.28515625" bestFit="1" customWidth="1"/>
    <col min="44" max="44" width="16.85546875" bestFit="1" customWidth="1"/>
    <col min="45" max="45" width="7.5703125" bestFit="1" customWidth="1"/>
    <col min="46" max="46" width="15.140625" bestFit="1" customWidth="1"/>
    <col min="47" max="47" width="12.28515625" bestFit="1" customWidth="1"/>
    <col min="48" max="48" width="20" bestFit="1" customWidth="1"/>
    <col min="49" max="49" width="6.140625" bestFit="1" customWidth="1"/>
    <col min="50" max="51" width="8.140625" bestFit="1" customWidth="1"/>
    <col min="52" max="52" width="15.7109375" bestFit="1" customWidth="1"/>
    <col min="53" max="53" width="12.140625" bestFit="1" customWidth="1"/>
    <col min="54" max="54" width="19.85546875" bestFit="1" customWidth="1"/>
    <col min="55" max="55" width="8.7109375" bestFit="1" customWidth="1"/>
    <col min="56" max="56" width="16.28515625" bestFit="1" customWidth="1"/>
    <col min="57" max="57" width="8.5703125" bestFit="1" customWidth="1"/>
    <col min="58" max="58" width="16.140625" bestFit="1" customWidth="1"/>
    <col min="59" max="59" width="5.140625" bestFit="1" customWidth="1"/>
    <col min="60" max="60" width="12.5703125" bestFit="1" customWidth="1"/>
    <col min="61" max="61" width="7.28515625" bestFit="1" customWidth="1"/>
    <col min="62" max="62" width="14.85546875" bestFit="1" customWidth="1"/>
    <col min="63" max="63" width="10.140625" bestFit="1" customWidth="1"/>
    <col min="64" max="64" width="17.85546875" bestFit="1" customWidth="1"/>
    <col min="65" max="66" width="8.42578125" bestFit="1" customWidth="1"/>
    <col min="67" max="67" width="16" bestFit="1" customWidth="1"/>
    <col min="68" max="68" width="9.7109375" bestFit="1" customWidth="1"/>
    <col min="69" max="69" width="17.42578125" bestFit="1" customWidth="1"/>
    <col min="70" max="70" width="10.42578125" bestFit="1" customWidth="1"/>
    <col min="71" max="71" width="18.140625" bestFit="1" customWidth="1"/>
    <col min="72" max="72" width="12.7109375" bestFit="1" customWidth="1"/>
    <col min="73" max="73" width="20.42578125" bestFit="1" customWidth="1"/>
    <col min="74" max="74" width="9.28515625" bestFit="1" customWidth="1"/>
    <col min="75" max="75" width="16.85546875" bestFit="1" customWidth="1"/>
    <col min="76" max="77" width="9.28515625" bestFit="1" customWidth="1"/>
    <col min="78" max="78" width="16.85546875" bestFit="1" customWidth="1"/>
    <col min="81" max="82" width="11.7109375" bestFit="1" customWidth="1"/>
    <col min="83" max="83" width="18" bestFit="1" customWidth="1"/>
    <col min="85" max="85" width="4.28515625" bestFit="1" customWidth="1"/>
    <col min="86" max="86" width="14.7109375" bestFit="1" customWidth="1"/>
    <col min="87" max="87" width="18.42578125" bestFit="1" customWidth="1"/>
    <col min="88" max="88" width="16.7109375" bestFit="1" customWidth="1"/>
    <col min="89" max="89" width="11.7109375" bestFit="1" customWidth="1"/>
    <col min="90" max="90" width="22.42578125" bestFit="1" customWidth="1"/>
    <col min="91" max="91" width="14.7109375" bestFit="1" customWidth="1"/>
    <col min="92" max="92" width="18.42578125" bestFit="1" customWidth="1"/>
    <col min="93" max="93" width="10.7109375" bestFit="1" customWidth="1"/>
    <col min="94" max="94" width="18.42578125" bestFit="1" customWidth="1"/>
    <col min="95" max="98" width="13.28515625" bestFit="1" customWidth="1"/>
    <col min="99" max="99" width="20.85546875" bestFit="1" customWidth="1"/>
    <col min="100" max="100" width="16.42578125" bestFit="1" customWidth="1"/>
    <col min="101" max="101" width="14.28515625" bestFit="1" customWidth="1"/>
    <col min="102" max="102" width="16.42578125" bestFit="1" customWidth="1"/>
    <col min="103" max="103" width="11.28515625" bestFit="1" customWidth="1"/>
    <col min="104" max="104" width="14.28515625" bestFit="1" customWidth="1"/>
    <col min="105" max="106" width="11" bestFit="1" customWidth="1"/>
    <col min="107" max="108" width="19.7109375" bestFit="1" customWidth="1"/>
    <col min="109" max="110" width="15.5703125" bestFit="1" customWidth="1"/>
  </cols>
  <sheetData>
    <row r="1" spans="1:110" x14ac:dyDescent="0.25">
      <c r="A1" s="78" t="s">
        <v>84</v>
      </c>
      <c r="B1" s="78" t="s">
        <v>85</v>
      </c>
      <c r="C1" s="78" t="s">
        <v>86</v>
      </c>
      <c r="D1" s="78" t="s">
        <v>87</v>
      </c>
      <c r="E1" s="78" t="s">
        <v>88</v>
      </c>
      <c r="F1" s="78" t="s">
        <v>89</v>
      </c>
      <c r="G1" s="78" t="s">
        <v>90</v>
      </c>
      <c r="H1" s="78" t="s">
        <v>91</v>
      </c>
      <c r="I1" s="78" t="s">
        <v>92</v>
      </c>
      <c r="J1" s="78" t="s">
        <v>93</v>
      </c>
      <c r="K1" s="78" t="s">
        <v>94</v>
      </c>
      <c r="L1" s="78" t="s">
        <v>95</v>
      </c>
      <c r="M1" s="78" t="s">
        <v>96</v>
      </c>
      <c r="N1" s="78" t="s">
        <v>97</v>
      </c>
      <c r="O1" s="78" t="s">
        <v>98</v>
      </c>
      <c r="P1" s="78" t="s">
        <v>99</v>
      </c>
      <c r="Q1" s="78" t="s">
        <v>100</v>
      </c>
      <c r="R1" s="78" t="s">
        <v>101</v>
      </c>
      <c r="S1" s="78" t="s">
        <v>102</v>
      </c>
      <c r="T1" s="78" t="s">
        <v>103</v>
      </c>
      <c r="U1" s="78" t="s">
        <v>104</v>
      </c>
      <c r="V1" s="78" t="s">
        <v>105</v>
      </c>
      <c r="W1" s="78" t="s">
        <v>106</v>
      </c>
      <c r="X1" s="78" t="s">
        <v>107</v>
      </c>
      <c r="Y1" s="78" t="s">
        <v>108</v>
      </c>
      <c r="Z1" s="78" t="s">
        <v>109</v>
      </c>
      <c r="AA1" s="78" t="s">
        <v>110</v>
      </c>
      <c r="AB1" s="78" t="s">
        <v>111</v>
      </c>
      <c r="AC1" s="78" t="s">
        <v>112</v>
      </c>
      <c r="AD1" s="78" t="s">
        <v>113</v>
      </c>
      <c r="AE1" s="78" t="s">
        <v>114</v>
      </c>
      <c r="AF1" s="78" t="s">
        <v>115</v>
      </c>
      <c r="AG1" s="78" t="s">
        <v>116</v>
      </c>
      <c r="AH1" s="78" t="s">
        <v>117</v>
      </c>
      <c r="AI1" s="78" t="s">
        <v>118</v>
      </c>
      <c r="AJ1" s="78" t="s">
        <v>119</v>
      </c>
      <c r="AK1" s="78" t="s">
        <v>121</v>
      </c>
      <c r="AL1" s="78" t="s">
        <v>122</v>
      </c>
      <c r="AM1" s="78" t="s">
        <v>123</v>
      </c>
      <c r="AN1" s="78" t="s">
        <v>124</v>
      </c>
      <c r="AO1" s="78" t="s">
        <v>125</v>
      </c>
      <c r="AP1" s="78" t="s">
        <v>126</v>
      </c>
      <c r="AQ1" s="78" t="s">
        <v>127</v>
      </c>
      <c r="AR1" s="78" t="s">
        <v>128</v>
      </c>
      <c r="AS1" s="78" t="s">
        <v>129</v>
      </c>
      <c r="AT1" s="78" t="s">
        <v>130</v>
      </c>
      <c r="AU1" s="78" t="s">
        <v>131</v>
      </c>
      <c r="AV1" s="78" t="s">
        <v>132</v>
      </c>
      <c r="AW1" s="78" t="s">
        <v>133</v>
      </c>
      <c r="AX1" s="78" t="s">
        <v>134</v>
      </c>
      <c r="AY1" s="78" t="s">
        <v>135</v>
      </c>
      <c r="AZ1" s="78" t="s">
        <v>136</v>
      </c>
      <c r="BA1" s="78" t="s">
        <v>137</v>
      </c>
      <c r="BB1" s="78" t="s">
        <v>138</v>
      </c>
      <c r="BC1" s="78" t="s">
        <v>139</v>
      </c>
      <c r="BD1" s="78" t="s">
        <v>140</v>
      </c>
      <c r="BE1" s="78" t="s">
        <v>141</v>
      </c>
      <c r="BF1" s="78" t="s">
        <v>142</v>
      </c>
      <c r="BG1" s="78" t="s">
        <v>143</v>
      </c>
      <c r="BH1" s="78" t="s">
        <v>144</v>
      </c>
      <c r="BI1" s="78" t="s">
        <v>145</v>
      </c>
      <c r="BJ1" s="78" t="s">
        <v>146</v>
      </c>
      <c r="BK1" s="78" t="s">
        <v>147</v>
      </c>
      <c r="BL1" s="78" t="s">
        <v>148</v>
      </c>
      <c r="BM1" s="78" t="s">
        <v>149</v>
      </c>
      <c r="BN1" s="78" t="s">
        <v>150</v>
      </c>
      <c r="BO1" s="78" t="s">
        <v>151</v>
      </c>
      <c r="BP1" s="78" t="s">
        <v>152</v>
      </c>
      <c r="BQ1" s="78" t="s">
        <v>153</v>
      </c>
      <c r="BR1" s="78" t="s">
        <v>154</v>
      </c>
      <c r="BS1" s="78" t="s">
        <v>155</v>
      </c>
      <c r="BT1" s="78" t="s">
        <v>156</v>
      </c>
      <c r="BU1" s="78" t="s">
        <v>157</v>
      </c>
      <c r="BV1" s="78" t="s">
        <v>158</v>
      </c>
      <c r="BW1" s="78" t="s">
        <v>159</v>
      </c>
      <c r="BX1" s="78" t="s">
        <v>160</v>
      </c>
      <c r="BY1" s="78" t="s">
        <v>161</v>
      </c>
      <c r="BZ1" s="78" t="s">
        <v>162</v>
      </c>
      <c r="CA1" s="78" t="s">
        <v>163</v>
      </c>
      <c r="CB1" s="78" t="s">
        <v>164</v>
      </c>
      <c r="CC1" s="78" t="s">
        <v>165</v>
      </c>
      <c r="CD1" s="78" t="s">
        <v>166</v>
      </c>
      <c r="CE1" s="78" t="s">
        <v>167</v>
      </c>
      <c r="CF1" s="78" t="s">
        <v>168</v>
      </c>
      <c r="CG1" s="78" t="s">
        <v>169</v>
      </c>
      <c r="CH1" s="78" t="s">
        <v>170</v>
      </c>
      <c r="CI1" s="78" t="s">
        <v>171</v>
      </c>
      <c r="CJ1" s="78" t="s">
        <v>172</v>
      </c>
      <c r="CK1" s="78" t="s">
        <v>173</v>
      </c>
      <c r="CL1" s="78" t="s">
        <v>174</v>
      </c>
      <c r="CM1" s="78" t="s">
        <v>175</v>
      </c>
      <c r="CN1" s="78" t="s">
        <v>176</v>
      </c>
      <c r="CO1" s="78" t="s">
        <v>177</v>
      </c>
      <c r="CP1" s="78" t="s">
        <v>178</v>
      </c>
      <c r="CQ1" s="78" t="s">
        <v>179</v>
      </c>
      <c r="CR1" s="78" t="s">
        <v>180</v>
      </c>
      <c r="CS1" s="78" t="s">
        <v>181</v>
      </c>
      <c r="CT1" s="78" t="s">
        <v>182</v>
      </c>
      <c r="CU1" s="78" t="s">
        <v>183</v>
      </c>
      <c r="CV1" s="78" t="s">
        <v>184</v>
      </c>
      <c r="CW1" s="78" t="s">
        <v>185</v>
      </c>
      <c r="CX1" s="78" t="s">
        <v>186</v>
      </c>
      <c r="CY1" s="78" t="s">
        <v>187</v>
      </c>
      <c r="CZ1" s="78" t="s">
        <v>120</v>
      </c>
      <c r="DA1" s="78" t="s">
        <v>188</v>
      </c>
      <c r="DB1" s="78" t="s">
        <v>189</v>
      </c>
      <c r="DC1" s="78" t="s">
        <v>190</v>
      </c>
      <c r="DD1" s="78" t="s">
        <v>191</v>
      </c>
      <c r="DE1" s="78" t="s">
        <v>192</v>
      </c>
      <c r="DF1" s="78" t="s">
        <v>193</v>
      </c>
    </row>
    <row r="2" spans="1:110" x14ac:dyDescent="0.25">
      <c r="A2" s="79">
        <v>67</v>
      </c>
      <c r="B2" s="80" t="s">
        <v>194</v>
      </c>
      <c r="C2" s="80" t="s">
        <v>241</v>
      </c>
      <c r="D2" s="80" t="s">
        <v>242</v>
      </c>
      <c r="E2" s="80" t="s">
        <v>243</v>
      </c>
      <c r="F2" s="80" t="s">
        <v>244</v>
      </c>
      <c r="G2" s="80" t="s">
        <v>245</v>
      </c>
      <c r="H2" s="80" t="s">
        <v>246</v>
      </c>
      <c r="I2" s="80" t="s">
        <v>247</v>
      </c>
      <c r="J2" s="80" t="s">
        <v>248</v>
      </c>
      <c r="K2" s="80" t="s">
        <v>249</v>
      </c>
      <c r="L2" s="80" t="s">
        <v>250</v>
      </c>
      <c r="M2" s="80" t="s">
        <v>251</v>
      </c>
      <c r="N2" s="80" t="s">
        <v>252</v>
      </c>
      <c r="O2" s="80" t="s">
        <v>253</v>
      </c>
      <c r="P2" s="80" t="s">
        <v>254</v>
      </c>
      <c r="Q2" s="80" t="s">
        <v>255</v>
      </c>
      <c r="R2" s="80" t="s">
        <v>256</v>
      </c>
      <c r="S2" s="80" t="s">
        <v>257</v>
      </c>
      <c r="T2" s="80" t="s">
        <v>258</v>
      </c>
      <c r="U2" s="80" t="s">
        <v>259</v>
      </c>
      <c r="V2" s="80" t="s">
        <v>260</v>
      </c>
      <c r="W2" s="80" t="s">
        <v>261</v>
      </c>
      <c r="X2" s="80" t="s">
        <v>107</v>
      </c>
      <c r="Y2" s="80" t="s">
        <v>108</v>
      </c>
      <c r="Z2" s="80" t="s">
        <v>109</v>
      </c>
      <c r="AA2" s="80" t="s">
        <v>262</v>
      </c>
      <c r="AB2" s="80" t="s">
        <v>263</v>
      </c>
      <c r="AC2" s="80" t="s">
        <v>264</v>
      </c>
      <c r="AD2" s="80" t="s">
        <v>265</v>
      </c>
      <c r="AE2" s="80" t="s">
        <v>266</v>
      </c>
      <c r="AF2" s="80" t="s">
        <v>267</v>
      </c>
      <c r="AG2" s="80" t="s">
        <v>268</v>
      </c>
      <c r="AH2" s="80" t="s">
        <v>269</v>
      </c>
      <c r="AI2" s="80" t="s">
        <v>270</v>
      </c>
      <c r="AJ2" s="80" t="s">
        <v>271</v>
      </c>
      <c r="AK2" s="80" t="s">
        <v>272</v>
      </c>
      <c r="AL2" s="80" t="s">
        <v>122</v>
      </c>
      <c r="AM2" s="80" t="s">
        <v>123</v>
      </c>
      <c r="AN2" s="80" t="s">
        <v>273</v>
      </c>
      <c r="AO2" s="80" t="s">
        <v>274</v>
      </c>
      <c r="AP2" s="80" t="s">
        <v>275</v>
      </c>
      <c r="AQ2" s="80" t="s">
        <v>276</v>
      </c>
      <c r="AR2" s="80" t="s">
        <v>277</v>
      </c>
      <c r="AS2" s="80" t="s">
        <v>278</v>
      </c>
      <c r="AT2" s="80" t="s">
        <v>279</v>
      </c>
      <c r="AU2" s="80" t="s">
        <v>280</v>
      </c>
      <c r="AV2" s="80" t="s">
        <v>281</v>
      </c>
      <c r="AW2" s="80" t="s">
        <v>133</v>
      </c>
      <c r="AX2" s="80" t="s">
        <v>282</v>
      </c>
      <c r="AY2" s="80" t="s">
        <v>283</v>
      </c>
      <c r="AZ2" s="80" t="s">
        <v>284</v>
      </c>
      <c r="BA2" s="80"/>
      <c r="BB2" s="80" t="s">
        <v>195</v>
      </c>
      <c r="BC2" s="80" t="s">
        <v>195</v>
      </c>
      <c r="BD2" s="80" t="s">
        <v>195</v>
      </c>
      <c r="BE2" s="80" t="s">
        <v>195</v>
      </c>
      <c r="BF2" s="80" t="s">
        <v>195</v>
      </c>
      <c r="BG2" s="80" t="s">
        <v>195</v>
      </c>
      <c r="BH2" s="80" t="s">
        <v>195</v>
      </c>
      <c r="BI2" s="80" t="s">
        <v>195</v>
      </c>
      <c r="BJ2" s="80" t="s">
        <v>195</v>
      </c>
      <c r="BK2" s="80" t="s">
        <v>195</v>
      </c>
      <c r="BL2" s="80" t="s">
        <v>195</v>
      </c>
      <c r="BM2" s="80" t="s">
        <v>195</v>
      </c>
      <c r="BN2" s="80" t="s">
        <v>195</v>
      </c>
      <c r="BO2" s="80" t="s">
        <v>195</v>
      </c>
      <c r="BP2" s="80" t="s">
        <v>195</v>
      </c>
      <c r="BQ2" s="80" t="s">
        <v>195</v>
      </c>
      <c r="BR2" s="80" t="s">
        <v>195</v>
      </c>
      <c r="BS2" s="80" t="s">
        <v>195</v>
      </c>
      <c r="BT2" s="80" t="s">
        <v>195</v>
      </c>
      <c r="BU2" s="80" t="s">
        <v>195</v>
      </c>
      <c r="BV2" s="80" t="s">
        <v>285</v>
      </c>
      <c r="BW2" s="80" t="s">
        <v>286</v>
      </c>
      <c r="BX2" s="80" t="s">
        <v>195</v>
      </c>
      <c r="BY2" s="80" t="s">
        <v>195</v>
      </c>
      <c r="BZ2" s="80" t="s">
        <v>195</v>
      </c>
      <c r="CA2" s="80" t="s">
        <v>163</v>
      </c>
      <c r="CB2" s="80" t="s">
        <v>164</v>
      </c>
      <c r="CC2" s="80" t="s">
        <v>287</v>
      </c>
      <c r="CD2" s="80" t="s">
        <v>288</v>
      </c>
      <c r="CE2" s="80" t="s">
        <v>289</v>
      </c>
      <c r="CF2" s="80" t="s">
        <v>290</v>
      </c>
      <c r="CG2" s="80" t="s">
        <v>169</v>
      </c>
      <c r="CH2" s="80" t="s">
        <v>291</v>
      </c>
      <c r="CI2" s="80" t="s">
        <v>292</v>
      </c>
      <c r="CJ2" s="80" t="s">
        <v>293</v>
      </c>
      <c r="CK2" s="80" t="s">
        <v>294</v>
      </c>
      <c r="CL2" s="80" t="s">
        <v>295</v>
      </c>
      <c r="CM2" s="80" t="s">
        <v>296</v>
      </c>
      <c r="CN2" s="80" t="s">
        <v>297</v>
      </c>
      <c r="CO2" s="80" t="s">
        <v>298</v>
      </c>
      <c r="CP2" s="80" t="s">
        <v>299</v>
      </c>
      <c r="CQ2" s="80" t="s">
        <v>300</v>
      </c>
      <c r="CR2" s="80" t="s">
        <v>301</v>
      </c>
      <c r="CS2" s="80" t="s">
        <v>302</v>
      </c>
      <c r="CT2" s="80" t="s">
        <v>303</v>
      </c>
      <c r="CU2" s="80" t="s">
        <v>304</v>
      </c>
      <c r="CV2" s="80" t="s">
        <v>195</v>
      </c>
      <c r="CW2" s="80" t="s">
        <v>195</v>
      </c>
      <c r="CX2" s="80" t="s">
        <v>195</v>
      </c>
      <c r="CY2" s="80" t="s">
        <v>195</v>
      </c>
      <c r="CZ2" s="82" t="s">
        <v>305</v>
      </c>
      <c r="DA2" s="80" t="s">
        <v>306</v>
      </c>
      <c r="DB2" s="80" t="s">
        <v>307</v>
      </c>
      <c r="DC2" s="80" t="s">
        <v>308</v>
      </c>
      <c r="DD2" s="80" t="s">
        <v>309</v>
      </c>
      <c r="DE2" s="80" t="s">
        <v>310</v>
      </c>
      <c r="DF2" s="80" t="s">
        <v>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BFB5-4307-44B1-87BC-856D29FF7E63}">
  <dimension ref="A1:DG2"/>
  <sheetViews>
    <sheetView topLeftCell="CP1" workbookViewId="0">
      <selection activeCell="DC2" sqref="DC2"/>
    </sheetView>
  </sheetViews>
  <sheetFormatPr defaultRowHeight="15" x14ac:dyDescent="0.25"/>
  <cols>
    <col min="1" max="1" width="3" bestFit="1" customWidth="1"/>
    <col min="2" max="2" width="9" bestFit="1" customWidth="1"/>
    <col min="3" max="5" width="13.28515625" bestFit="1" customWidth="1"/>
    <col min="6" max="6" width="21.140625" bestFit="1" customWidth="1"/>
    <col min="7" max="9" width="11.5703125" bestFit="1" customWidth="1"/>
    <col min="10" max="10" width="19.140625" bestFit="1" customWidth="1"/>
    <col min="11" max="14" width="8.85546875" bestFit="1" customWidth="1"/>
    <col min="15" max="15" width="16.42578125" bestFit="1" customWidth="1"/>
    <col min="16" max="18" width="12.85546875" bestFit="1" customWidth="1"/>
    <col min="19" max="19" width="20.5703125" bestFit="1" customWidth="1"/>
    <col min="20" max="22" width="7" bestFit="1" customWidth="1"/>
    <col min="23" max="23" width="14.5703125" bestFit="1" customWidth="1"/>
    <col min="24" max="26" width="7.140625" bestFit="1" customWidth="1"/>
    <col min="27" max="27" width="14.7109375" bestFit="1" customWidth="1"/>
    <col min="28" max="28" width="13.42578125" bestFit="1" customWidth="1"/>
    <col min="29" max="29" width="21" bestFit="1" customWidth="1"/>
    <col min="30" max="32" width="8.140625" bestFit="1" customWidth="1"/>
    <col min="33" max="33" width="15.7109375" bestFit="1" customWidth="1"/>
    <col min="34" max="34" width="8.85546875" bestFit="1" customWidth="1"/>
    <col min="35" max="35" width="16.42578125" bestFit="1" customWidth="1"/>
    <col min="36" max="37" width="14.28515625" bestFit="1" customWidth="1"/>
    <col min="38" max="38" width="22" bestFit="1" customWidth="1"/>
    <col min="39" max="40" width="5.5703125" bestFit="1" customWidth="1"/>
    <col min="41" max="41" width="13.140625" bestFit="1" customWidth="1"/>
    <col min="42" max="42" width="7.42578125" bestFit="1" customWidth="1"/>
    <col min="43" max="43" width="15" bestFit="1" customWidth="1"/>
    <col min="44" max="44" width="9.28515625" bestFit="1" customWidth="1"/>
    <col min="45" max="45" width="16.85546875" bestFit="1" customWidth="1"/>
    <col min="46" max="46" width="7.5703125" bestFit="1" customWidth="1"/>
    <col min="47" max="47" width="15.140625" bestFit="1" customWidth="1"/>
    <col min="48" max="48" width="12.28515625" bestFit="1" customWidth="1"/>
    <col min="49" max="49" width="20" bestFit="1" customWidth="1"/>
    <col min="50" max="50" width="6.140625" bestFit="1" customWidth="1"/>
    <col min="51" max="52" width="8.140625" bestFit="1" customWidth="1"/>
    <col min="53" max="53" width="15.7109375" bestFit="1" customWidth="1"/>
    <col min="54" max="54" width="12.140625" bestFit="1" customWidth="1"/>
    <col min="55" max="55" width="19.85546875" bestFit="1" customWidth="1"/>
    <col min="56" max="56" width="8.7109375" bestFit="1" customWidth="1"/>
    <col min="57" max="57" width="16.28515625" bestFit="1" customWidth="1"/>
    <col min="58" max="58" width="8.5703125" bestFit="1" customWidth="1"/>
    <col min="59" max="59" width="16.140625" bestFit="1" customWidth="1"/>
    <col min="60" max="60" width="5.140625" bestFit="1" customWidth="1"/>
    <col min="61" max="61" width="12.5703125" bestFit="1" customWidth="1"/>
    <col min="62" max="62" width="7.28515625" bestFit="1" customWidth="1"/>
    <col min="63" max="63" width="14.85546875" bestFit="1" customWidth="1"/>
    <col min="64" max="64" width="10.140625" bestFit="1" customWidth="1"/>
    <col min="65" max="65" width="17.85546875" bestFit="1" customWidth="1"/>
    <col min="66" max="67" width="8.42578125" bestFit="1" customWidth="1"/>
    <col min="68" max="68" width="16" bestFit="1" customWidth="1"/>
    <col min="69" max="69" width="9.7109375" bestFit="1" customWidth="1"/>
    <col min="70" max="70" width="17.42578125" bestFit="1" customWidth="1"/>
    <col min="71" max="71" width="10.42578125" bestFit="1" customWidth="1"/>
    <col min="72" max="72" width="18.140625" bestFit="1" customWidth="1"/>
    <col min="73" max="73" width="12.7109375" bestFit="1" customWidth="1"/>
    <col min="74" max="74" width="20.42578125" bestFit="1" customWidth="1"/>
    <col min="75" max="75" width="9.28515625" bestFit="1" customWidth="1"/>
    <col min="76" max="76" width="16.85546875" bestFit="1" customWidth="1"/>
    <col min="77" max="78" width="9.28515625" bestFit="1" customWidth="1"/>
    <col min="79" max="79" width="16.85546875" bestFit="1" customWidth="1"/>
    <col min="82" max="83" width="11.7109375" bestFit="1" customWidth="1"/>
    <col min="84" max="84" width="18" bestFit="1" customWidth="1"/>
    <col min="86" max="86" width="4.28515625" bestFit="1" customWidth="1"/>
    <col min="87" max="87" width="14.7109375" bestFit="1" customWidth="1"/>
    <col min="88" max="88" width="18.42578125" bestFit="1" customWidth="1"/>
    <col min="89" max="89" width="16.7109375" bestFit="1" customWidth="1"/>
    <col min="90" max="90" width="11.7109375" bestFit="1" customWidth="1"/>
    <col min="91" max="91" width="22.42578125" bestFit="1" customWidth="1"/>
    <col min="92" max="92" width="14.7109375" bestFit="1" customWidth="1"/>
    <col min="93" max="93" width="18.42578125" bestFit="1" customWidth="1"/>
    <col min="94" max="94" width="10.7109375" bestFit="1" customWidth="1"/>
    <col min="95" max="95" width="18.42578125" bestFit="1" customWidth="1"/>
    <col min="96" max="99" width="13.28515625" bestFit="1" customWidth="1"/>
    <col min="100" max="100" width="20.85546875" bestFit="1" customWidth="1"/>
    <col min="101" max="101" width="16.42578125" bestFit="1" customWidth="1"/>
    <col min="102" max="102" width="14.28515625" bestFit="1" customWidth="1"/>
    <col min="103" max="103" width="16.42578125" bestFit="1" customWidth="1"/>
    <col min="104" max="104" width="11.28515625" bestFit="1" customWidth="1"/>
    <col min="105" max="106" width="11" bestFit="1" customWidth="1"/>
    <col min="107" max="108" width="19.7109375" bestFit="1" customWidth="1"/>
    <col min="109" max="110" width="15.5703125" bestFit="1" customWidth="1"/>
  </cols>
  <sheetData>
    <row r="1" spans="1:111" x14ac:dyDescent="0.25">
      <c r="A1" s="70" t="s">
        <v>84</v>
      </c>
      <c r="B1" s="70" t="s">
        <v>85</v>
      </c>
      <c r="C1" s="70" t="s">
        <v>86</v>
      </c>
      <c r="D1" s="70" t="s">
        <v>87</v>
      </c>
      <c r="E1" s="70" t="s">
        <v>88</v>
      </c>
      <c r="F1" s="70" t="s">
        <v>89</v>
      </c>
      <c r="G1" s="70" t="s">
        <v>90</v>
      </c>
      <c r="H1" s="70" t="s">
        <v>91</v>
      </c>
      <c r="I1" s="70" t="s">
        <v>92</v>
      </c>
      <c r="J1" s="70" t="s">
        <v>93</v>
      </c>
      <c r="K1" s="70" t="s">
        <v>94</v>
      </c>
      <c r="L1" s="70" t="s">
        <v>95</v>
      </c>
      <c r="M1" s="70" t="s">
        <v>96</v>
      </c>
      <c r="N1" s="70" t="s">
        <v>97</v>
      </c>
      <c r="O1" s="70" t="s">
        <v>98</v>
      </c>
      <c r="P1" s="70" t="s">
        <v>99</v>
      </c>
      <c r="Q1" s="70" t="s">
        <v>100</v>
      </c>
      <c r="R1" s="70" t="s">
        <v>101</v>
      </c>
      <c r="S1" s="70" t="s">
        <v>102</v>
      </c>
      <c r="T1" s="70" t="s">
        <v>103</v>
      </c>
      <c r="U1" s="70" t="s">
        <v>104</v>
      </c>
      <c r="V1" s="70" t="s">
        <v>105</v>
      </c>
      <c r="W1" s="70" t="s">
        <v>106</v>
      </c>
      <c r="X1" s="70" t="s">
        <v>107</v>
      </c>
      <c r="Y1" s="70" t="s">
        <v>108</v>
      </c>
      <c r="Z1" s="70" t="s">
        <v>109</v>
      </c>
      <c r="AA1" s="70" t="s">
        <v>110</v>
      </c>
      <c r="AB1" s="70" t="s">
        <v>111</v>
      </c>
      <c r="AC1" s="70" t="s">
        <v>112</v>
      </c>
      <c r="AD1" s="70" t="s">
        <v>113</v>
      </c>
      <c r="AE1" s="70" t="s">
        <v>114</v>
      </c>
      <c r="AF1" s="70" t="s">
        <v>115</v>
      </c>
      <c r="AG1" s="70" t="s">
        <v>116</v>
      </c>
      <c r="AH1" s="70" t="s">
        <v>117</v>
      </c>
      <c r="AI1" s="70" t="s">
        <v>118</v>
      </c>
      <c r="AJ1" s="70" t="s">
        <v>119</v>
      </c>
      <c r="AK1" s="70" t="s">
        <v>120</v>
      </c>
      <c r="AL1" s="70" t="s">
        <v>121</v>
      </c>
      <c r="AM1" s="70" t="s">
        <v>122</v>
      </c>
      <c r="AN1" s="70" t="s">
        <v>123</v>
      </c>
      <c r="AO1" s="70" t="s">
        <v>124</v>
      </c>
      <c r="AP1" s="70" t="s">
        <v>125</v>
      </c>
      <c r="AQ1" s="70" t="s">
        <v>126</v>
      </c>
      <c r="AR1" s="70" t="s">
        <v>127</v>
      </c>
      <c r="AS1" s="70" t="s">
        <v>128</v>
      </c>
      <c r="AT1" s="70" t="s">
        <v>129</v>
      </c>
      <c r="AU1" s="70" t="s">
        <v>130</v>
      </c>
      <c r="AV1" s="70" t="s">
        <v>131</v>
      </c>
      <c r="AW1" s="70" t="s">
        <v>132</v>
      </c>
      <c r="AX1" s="70" t="s">
        <v>133</v>
      </c>
      <c r="AY1" s="70" t="s">
        <v>134</v>
      </c>
      <c r="AZ1" s="70" t="s">
        <v>135</v>
      </c>
      <c r="BA1" s="70" t="s">
        <v>136</v>
      </c>
      <c r="BB1" s="70" t="s">
        <v>137</v>
      </c>
      <c r="BC1" s="70" t="s">
        <v>138</v>
      </c>
      <c r="BD1" s="70" t="s">
        <v>139</v>
      </c>
      <c r="BE1" s="70" t="s">
        <v>140</v>
      </c>
      <c r="BF1" s="70" t="s">
        <v>141</v>
      </c>
      <c r="BG1" s="70" t="s">
        <v>142</v>
      </c>
      <c r="BH1" s="70" t="s">
        <v>143</v>
      </c>
      <c r="BI1" s="70" t="s">
        <v>144</v>
      </c>
      <c r="BJ1" s="70" t="s">
        <v>145</v>
      </c>
      <c r="BK1" s="70" t="s">
        <v>146</v>
      </c>
      <c r="BL1" s="70" t="s">
        <v>147</v>
      </c>
      <c r="BM1" s="70" t="s">
        <v>148</v>
      </c>
      <c r="BN1" s="70" t="s">
        <v>149</v>
      </c>
      <c r="BO1" s="70" t="s">
        <v>150</v>
      </c>
      <c r="BP1" s="70" t="s">
        <v>151</v>
      </c>
      <c r="BQ1" s="70" t="s">
        <v>152</v>
      </c>
      <c r="BR1" s="70" t="s">
        <v>153</v>
      </c>
      <c r="BS1" s="70" t="s">
        <v>154</v>
      </c>
      <c r="BT1" s="70" t="s">
        <v>155</v>
      </c>
      <c r="BU1" s="70" t="s">
        <v>156</v>
      </c>
      <c r="BV1" s="70" t="s">
        <v>157</v>
      </c>
      <c r="BW1" s="70" t="s">
        <v>158</v>
      </c>
      <c r="BX1" s="70" t="s">
        <v>159</v>
      </c>
      <c r="BY1" s="70" t="s">
        <v>160</v>
      </c>
      <c r="BZ1" s="70" t="s">
        <v>161</v>
      </c>
      <c r="CA1" s="70" t="s">
        <v>162</v>
      </c>
      <c r="CB1" s="70" t="s">
        <v>163</v>
      </c>
      <c r="CC1" s="70" t="s">
        <v>164</v>
      </c>
      <c r="CD1" s="70" t="s">
        <v>165</v>
      </c>
      <c r="CE1" s="70" t="s">
        <v>166</v>
      </c>
      <c r="CF1" s="70" t="s">
        <v>167</v>
      </c>
      <c r="CG1" s="70" t="s">
        <v>168</v>
      </c>
      <c r="CH1" s="70" t="s">
        <v>169</v>
      </c>
      <c r="CI1" s="70" t="s">
        <v>170</v>
      </c>
      <c r="CJ1" s="70" t="s">
        <v>171</v>
      </c>
      <c r="CK1" s="70" t="s">
        <v>172</v>
      </c>
      <c r="CL1" s="70" t="s">
        <v>173</v>
      </c>
      <c r="CM1" s="70" t="s">
        <v>174</v>
      </c>
      <c r="CN1" s="70" t="s">
        <v>175</v>
      </c>
      <c r="CO1" s="70" t="s">
        <v>176</v>
      </c>
      <c r="CP1" s="70" t="s">
        <v>177</v>
      </c>
      <c r="CQ1" s="70" t="s">
        <v>178</v>
      </c>
      <c r="CR1" s="70" t="s">
        <v>179</v>
      </c>
      <c r="CS1" s="70" t="s">
        <v>180</v>
      </c>
      <c r="CT1" s="70" t="s">
        <v>181</v>
      </c>
      <c r="CU1" s="70" t="s">
        <v>182</v>
      </c>
      <c r="CV1" s="70" t="s">
        <v>183</v>
      </c>
      <c r="CW1" s="70" t="s">
        <v>184</v>
      </c>
      <c r="CX1" s="70" t="s">
        <v>185</v>
      </c>
      <c r="CY1" s="70" t="s">
        <v>186</v>
      </c>
      <c r="CZ1" s="70" t="s">
        <v>187</v>
      </c>
      <c r="DA1" s="70" t="s">
        <v>188</v>
      </c>
      <c r="DB1" s="70" t="s">
        <v>189</v>
      </c>
      <c r="DC1" s="70" t="s">
        <v>190</v>
      </c>
      <c r="DD1" s="70" t="s">
        <v>191</v>
      </c>
      <c r="DE1" s="70" t="s">
        <v>192</v>
      </c>
      <c r="DF1" s="70" t="s">
        <v>193</v>
      </c>
    </row>
    <row r="2" spans="1:111" x14ac:dyDescent="0.25">
      <c r="A2" s="71">
        <v>66</v>
      </c>
      <c r="B2" s="72" t="s">
        <v>194</v>
      </c>
      <c r="C2" s="72" t="s">
        <v>241</v>
      </c>
      <c r="D2" s="72" t="s">
        <v>242</v>
      </c>
      <c r="E2" s="72" t="s">
        <v>243</v>
      </c>
      <c r="F2" s="72" t="s">
        <v>244</v>
      </c>
      <c r="G2" s="72" t="s">
        <v>245</v>
      </c>
      <c r="H2" s="72" t="s">
        <v>246</v>
      </c>
      <c r="I2" s="72" t="s">
        <v>247</v>
      </c>
      <c r="J2" s="72" t="s">
        <v>248</v>
      </c>
      <c r="K2" s="72" t="s">
        <v>249</v>
      </c>
      <c r="L2" s="72" t="s">
        <v>250</v>
      </c>
      <c r="M2" s="72" t="s">
        <v>251</v>
      </c>
      <c r="N2" s="72" t="s">
        <v>252</v>
      </c>
      <c r="O2" s="72" t="s">
        <v>253</v>
      </c>
      <c r="P2" s="72" t="s">
        <v>254</v>
      </c>
      <c r="Q2" s="72" t="s">
        <v>255</v>
      </c>
      <c r="R2" s="72" t="s">
        <v>256</v>
      </c>
      <c r="S2" s="72" t="s">
        <v>257</v>
      </c>
      <c r="T2" s="72" t="s">
        <v>258</v>
      </c>
      <c r="U2" s="72" t="s">
        <v>259</v>
      </c>
      <c r="V2" s="72" t="s">
        <v>260</v>
      </c>
      <c r="W2" s="72" t="s">
        <v>261</v>
      </c>
      <c r="X2" s="72" t="s">
        <v>107</v>
      </c>
      <c r="Y2" s="72" t="s">
        <v>108</v>
      </c>
      <c r="Z2" s="72" t="s">
        <v>109</v>
      </c>
      <c r="AA2" s="72" t="s">
        <v>262</v>
      </c>
      <c r="AB2" s="72" t="s">
        <v>263</v>
      </c>
      <c r="AC2" s="72" t="s">
        <v>264</v>
      </c>
      <c r="AD2" s="72" t="s">
        <v>265</v>
      </c>
      <c r="AE2" s="72" t="s">
        <v>266</v>
      </c>
      <c r="AF2" s="72" t="s">
        <v>267</v>
      </c>
      <c r="AG2" s="72" t="s">
        <v>268</v>
      </c>
      <c r="AH2" s="72" t="s">
        <v>269</v>
      </c>
      <c r="AI2" s="72" t="s">
        <v>270</v>
      </c>
      <c r="AJ2" s="72" t="s">
        <v>271</v>
      </c>
      <c r="AK2" s="72" t="s">
        <v>305</v>
      </c>
      <c r="AL2" s="72" t="s">
        <v>272</v>
      </c>
      <c r="AM2" s="72" t="s">
        <v>122</v>
      </c>
      <c r="AN2" s="72" t="s">
        <v>123</v>
      </c>
      <c r="AO2" s="72" t="s">
        <v>273</v>
      </c>
      <c r="AP2" s="72" t="s">
        <v>274</v>
      </c>
      <c r="AQ2" s="72" t="s">
        <v>275</v>
      </c>
      <c r="AR2" s="72" t="s">
        <v>276</v>
      </c>
      <c r="AS2" s="72" t="s">
        <v>277</v>
      </c>
      <c r="AT2" s="72" t="s">
        <v>278</v>
      </c>
      <c r="AU2" s="72" t="s">
        <v>279</v>
      </c>
      <c r="AV2" s="72" t="s">
        <v>280</v>
      </c>
      <c r="AW2" s="72" t="s">
        <v>281</v>
      </c>
      <c r="AX2" s="72" t="s">
        <v>133</v>
      </c>
      <c r="AY2" s="72" t="s">
        <v>282</v>
      </c>
      <c r="AZ2" s="72" t="s">
        <v>283</v>
      </c>
      <c r="BA2" s="72" t="s">
        <v>284</v>
      </c>
      <c r="BB2" s="72"/>
      <c r="BC2" s="72" t="s">
        <v>195</v>
      </c>
      <c r="BD2" s="72" t="s">
        <v>195</v>
      </c>
      <c r="BE2" s="72" t="s">
        <v>195</v>
      </c>
      <c r="BF2" s="72" t="s">
        <v>195</v>
      </c>
      <c r="BG2" s="72" t="s">
        <v>195</v>
      </c>
      <c r="BH2" s="72" t="s">
        <v>195</v>
      </c>
      <c r="BI2" s="72" t="s">
        <v>195</v>
      </c>
      <c r="BJ2" s="72" t="s">
        <v>195</v>
      </c>
      <c r="BK2" s="72" t="s">
        <v>195</v>
      </c>
      <c r="BL2" s="72" t="s">
        <v>195</v>
      </c>
      <c r="BM2" s="72" t="s">
        <v>195</v>
      </c>
      <c r="BN2" s="72" t="s">
        <v>195</v>
      </c>
      <c r="BO2" s="72" t="s">
        <v>195</v>
      </c>
      <c r="BP2" s="72" t="s">
        <v>195</v>
      </c>
      <c r="BQ2" s="72" t="s">
        <v>195</v>
      </c>
      <c r="BR2" s="72" t="s">
        <v>195</v>
      </c>
      <c r="BS2" s="72" t="s">
        <v>195</v>
      </c>
      <c r="BT2" s="72" t="s">
        <v>195</v>
      </c>
      <c r="BU2" s="72" t="s">
        <v>195</v>
      </c>
      <c r="BV2" s="72" t="s">
        <v>195</v>
      </c>
      <c r="BW2" s="72" t="s">
        <v>285</v>
      </c>
      <c r="BX2" s="72" t="s">
        <v>286</v>
      </c>
      <c r="BY2" s="72" t="s">
        <v>195</v>
      </c>
      <c r="BZ2" s="72" t="s">
        <v>195</v>
      </c>
      <c r="CA2" s="72" t="s">
        <v>195</v>
      </c>
      <c r="CB2" s="72" t="s">
        <v>163</v>
      </c>
      <c r="CC2" s="72" t="s">
        <v>164</v>
      </c>
      <c r="CD2" s="72" t="s">
        <v>287</v>
      </c>
      <c r="CE2" s="72" t="s">
        <v>288</v>
      </c>
      <c r="CF2" s="72" t="s">
        <v>289</v>
      </c>
      <c r="CG2" s="72" t="s">
        <v>290</v>
      </c>
      <c r="CH2" s="72" t="s">
        <v>169</v>
      </c>
      <c r="CI2" s="72" t="s">
        <v>291</v>
      </c>
      <c r="CJ2" s="72" t="s">
        <v>292</v>
      </c>
      <c r="CK2" s="72" t="s">
        <v>293</v>
      </c>
      <c r="CL2" s="72" t="s">
        <v>294</v>
      </c>
      <c r="CM2" s="72" t="s">
        <v>295</v>
      </c>
      <c r="CN2" s="72" t="s">
        <v>296</v>
      </c>
      <c r="CO2" s="72" t="s">
        <v>297</v>
      </c>
      <c r="CP2" s="72" t="s">
        <v>298</v>
      </c>
      <c r="CQ2" s="72" t="s">
        <v>299</v>
      </c>
      <c r="CR2" s="72" t="s">
        <v>300</v>
      </c>
      <c r="CS2" s="72" t="s">
        <v>301</v>
      </c>
      <c r="CT2" s="72" t="s">
        <v>302</v>
      </c>
      <c r="CU2" s="72" t="s">
        <v>303</v>
      </c>
      <c r="CV2" s="72" t="s">
        <v>304</v>
      </c>
      <c r="CW2" s="72" t="s">
        <v>195</v>
      </c>
      <c r="CX2" s="72" t="s">
        <v>195</v>
      </c>
      <c r="CY2" s="72" t="s">
        <v>195</v>
      </c>
      <c r="CZ2" s="72" t="s">
        <v>195</v>
      </c>
      <c r="DA2" s="80" t="s">
        <v>306</v>
      </c>
      <c r="DB2" s="80" t="s">
        <v>307</v>
      </c>
      <c r="DC2" s="80" t="s">
        <v>308</v>
      </c>
      <c r="DD2" s="80" t="s">
        <v>309</v>
      </c>
      <c r="DE2" s="80" t="s">
        <v>310</v>
      </c>
      <c r="DF2" s="80" t="s">
        <v>311</v>
      </c>
      <c r="DG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FTD</vt:lpstr>
      <vt:lpstr>fabric</vt:lpstr>
      <vt:lpstr>reqre</vt:lpstr>
      <vt:lpstr>ftdd</vt:lpstr>
      <vt:lpstr>FTD!Print_Area</vt:lpstr>
      <vt:lpstr>FTD!Print_Titles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khtx</dc:creator>
  <cp:lastModifiedBy>Oracle's PC</cp:lastModifiedBy>
  <cp:lastPrinted>2021-12-09T06:45:00Z</cp:lastPrinted>
  <dcterms:created xsi:type="dcterms:W3CDTF">2015-06-05T18:17:20Z</dcterms:created>
  <dcterms:modified xsi:type="dcterms:W3CDTF">2022-05-14T02:19:00Z</dcterms:modified>
</cp:coreProperties>
</file>