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shiii\Downloads\LAB\data\"/>
    </mc:Choice>
  </mc:AlternateContent>
  <xr:revisionPtr revIDLastSave="0" documentId="13_ncr:1_{193952C5-2D98-4B39-A687-788E56145827}" xr6:coauthVersionLast="47" xr6:coauthVersionMax="47" xr10:uidLastSave="{00000000-0000-0000-0000-000000000000}"/>
  <bookViews>
    <workbookView xWindow="-110" yWindow="-110" windowWidth="19420" windowHeight="11500" activeTab="1" xr2:uid="{097AFDAB-A30A-4C31-9965-4AF60007B804}"/>
  </bookViews>
  <sheets>
    <sheet name="Sheet6" sheetId="7" r:id="rId1"/>
    <sheet name="719046_Stroop task_2025-08-22_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" i="1" l="1"/>
  <c r="AP87" i="1"/>
  <c r="AP99" i="1"/>
  <c r="AO86" i="1"/>
  <c r="AO95" i="1"/>
  <c r="AO98" i="1"/>
  <c r="AO101" i="1"/>
  <c r="AO12" i="1"/>
  <c r="AI6" i="1"/>
  <c r="AO6" i="1" s="1"/>
  <c r="AI3" i="1"/>
  <c r="AO102" i="1" s="1"/>
  <c r="AI4" i="1"/>
  <c r="AO5" i="1" s="1"/>
  <c r="AI5" i="1"/>
  <c r="AP4" i="1" s="1"/>
  <c r="AI7" i="1"/>
  <c r="AP7" i="1" s="1"/>
  <c r="AI8" i="1"/>
  <c r="AO9" i="1" s="1"/>
  <c r="AI9" i="1"/>
  <c r="AP9" i="1" s="1"/>
  <c r="AI10" i="1"/>
  <c r="AO11" i="1" s="1"/>
  <c r="AI11" i="1"/>
  <c r="AP11" i="1" s="1"/>
  <c r="AI12" i="1"/>
  <c r="AO13" i="1" s="1"/>
  <c r="AI13" i="1"/>
  <c r="AP14" i="1" s="1"/>
  <c r="AI14" i="1"/>
  <c r="AI15" i="1"/>
  <c r="AO14" i="1" s="1"/>
  <c r="AI16" i="1"/>
  <c r="AO17" i="1" s="1"/>
  <c r="AI17" i="1"/>
  <c r="AP15" i="1" s="1"/>
  <c r="AI18" i="1"/>
  <c r="AP19" i="1" s="1"/>
  <c r="AI19" i="1"/>
  <c r="AO18" i="1" s="1"/>
  <c r="AI20" i="1"/>
  <c r="AO15" i="1" s="1"/>
  <c r="AI21" i="1"/>
  <c r="AP20" i="1" s="1"/>
  <c r="AI22" i="1"/>
  <c r="AO22" i="1" s="1"/>
  <c r="AI23" i="1"/>
  <c r="AP23" i="1" s="1"/>
  <c r="AI24" i="1"/>
  <c r="AO25" i="1" s="1"/>
  <c r="AI25" i="1"/>
  <c r="AP26" i="1" s="1"/>
  <c r="AI26" i="1"/>
  <c r="AI27" i="1"/>
  <c r="AP28" i="1" s="1"/>
  <c r="AI28" i="1"/>
  <c r="AO27" i="1" s="1"/>
  <c r="AI29" i="1"/>
  <c r="AO23" i="1" s="1"/>
  <c r="AI30" i="1"/>
  <c r="AO31" i="1" s="1"/>
  <c r="AI31" i="1"/>
  <c r="AO32" i="1" s="1"/>
  <c r="AI32" i="1"/>
  <c r="AP27" i="1" s="1"/>
  <c r="AI33" i="1"/>
  <c r="AP34" i="1" s="1"/>
  <c r="AI34" i="1"/>
  <c r="AP35" i="1" s="1"/>
  <c r="AI35" i="1"/>
  <c r="AO33" i="1" s="1"/>
  <c r="AI36" i="1"/>
  <c r="AO37" i="1" s="1"/>
  <c r="AI37" i="1"/>
  <c r="AP38" i="1" s="1"/>
  <c r="AI38" i="1"/>
  <c r="AI39" i="1"/>
  <c r="AP40" i="1" s="1"/>
  <c r="AI40" i="1"/>
  <c r="AO39" i="1" s="1"/>
  <c r="AI41" i="1"/>
  <c r="AO42" i="1" s="1"/>
  <c r="AI42" i="1"/>
  <c r="AP41" i="1" s="1"/>
  <c r="AI43" i="1"/>
  <c r="AO43" i="1" s="1"/>
  <c r="AI44" i="1"/>
  <c r="AO38" i="1" s="1"/>
  <c r="AI45" i="1"/>
  <c r="AP44" i="1" s="1"/>
  <c r="AI46" i="1"/>
  <c r="AP47" i="1" s="1"/>
  <c r="AI47" i="1"/>
  <c r="AI48" i="1"/>
  <c r="AO49" i="1" s="1"/>
  <c r="AI49" i="1"/>
  <c r="AI50" i="1"/>
  <c r="AP50" i="1" s="1"/>
  <c r="AI51" i="1"/>
  <c r="AO51" i="1" s="1"/>
  <c r="AI52" i="1"/>
  <c r="AP52" i="1" s="1"/>
  <c r="AI53" i="1"/>
  <c r="AO53" i="1" s="1"/>
  <c r="AI54" i="1"/>
  <c r="AP54" i="1" s="1"/>
  <c r="AI55" i="1"/>
  <c r="AO55" i="1" s="1"/>
  <c r="AI56" i="1"/>
  <c r="AO57" i="1" s="1"/>
  <c r="AI57" i="1"/>
  <c r="AP56" i="1" s="1"/>
  <c r="AI58" i="1"/>
  <c r="AP59" i="1" s="1"/>
  <c r="AI59" i="1"/>
  <c r="AO58" i="1" s="1"/>
  <c r="AI60" i="1"/>
  <c r="AO61" i="1" s="1"/>
  <c r="AI61" i="1"/>
  <c r="AP62" i="1" s="1"/>
  <c r="AI62" i="1"/>
  <c r="AO63" i="1" s="1"/>
  <c r="AI63" i="1"/>
  <c r="AP64" i="1" s="1"/>
  <c r="AI64" i="1"/>
  <c r="AP65" i="1" s="1"/>
  <c r="AI65" i="1"/>
  <c r="AO64" i="1" s="1"/>
  <c r="AI66" i="1"/>
  <c r="AP66" i="1" s="1"/>
  <c r="AI67" i="1"/>
  <c r="AO67" i="1" s="1"/>
  <c r="AI68" i="1"/>
  <c r="AP51" i="1" s="1"/>
  <c r="AI69" i="1"/>
  <c r="AO69" i="1" s="1"/>
  <c r="AI70" i="1"/>
  <c r="AI71" i="1"/>
  <c r="AO72" i="1" s="1"/>
  <c r="AI72" i="1"/>
  <c r="AP70" i="1" s="1"/>
  <c r="AI73" i="1"/>
  <c r="AP74" i="1" s="1"/>
  <c r="AI74" i="1"/>
  <c r="AO73" i="1" s="1"/>
  <c r="AI75" i="1"/>
  <c r="AP76" i="1" s="1"/>
  <c r="AI76" i="1"/>
  <c r="AO76" i="1" s="1"/>
  <c r="AI77" i="1"/>
  <c r="AP75" i="1" s="1"/>
  <c r="AI78" i="1"/>
  <c r="AO78" i="1" s="1"/>
  <c r="AI79" i="1"/>
  <c r="AP79" i="1" s="1"/>
  <c r="AI80" i="1"/>
  <c r="AO74" i="1" s="1"/>
  <c r="AI81" i="1"/>
  <c r="AP81" i="1" s="1"/>
  <c r="AI82" i="1"/>
  <c r="AO82" i="1" s="1"/>
  <c r="AI83" i="1"/>
  <c r="AP83" i="1" s="1"/>
  <c r="AI84" i="1"/>
  <c r="AO85" i="1" s="1"/>
  <c r="AI85" i="1"/>
  <c r="AP86" i="1" s="1"/>
  <c r="AI86" i="1"/>
  <c r="AI87" i="1"/>
  <c r="AO87" i="1" s="1"/>
  <c r="AI88" i="1"/>
  <c r="AO89" i="1" s="1"/>
  <c r="AI89" i="1"/>
  <c r="AP88" i="1" s="1"/>
  <c r="AI90" i="1"/>
  <c r="AP91" i="1" s="1"/>
  <c r="AI91" i="1"/>
  <c r="AP92" i="1" s="1"/>
  <c r="AI92" i="1"/>
  <c r="AO90" i="1" s="1"/>
  <c r="AI93" i="1"/>
  <c r="AO94" i="1" s="1"/>
  <c r="AI94" i="1"/>
  <c r="AI95" i="1"/>
  <c r="AP93" i="1" s="1"/>
  <c r="AI96" i="1"/>
  <c r="AO97" i="1" s="1"/>
  <c r="AI97" i="1"/>
  <c r="AP98" i="1" s="1"/>
  <c r="AI98" i="1"/>
  <c r="AO99" i="1" s="1"/>
  <c r="AI99" i="1"/>
  <c r="AO100" i="1" s="1"/>
  <c r="AI100" i="1"/>
  <c r="AP100" i="1" s="1"/>
  <c r="AI101" i="1"/>
  <c r="AP96" i="1" s="1"/>
  <c r="AP102" i="1"/>
  <c r="AP39" i="1" l="1"/>
  <c r="AO10" i="1"/>
  <c r="AO96" i="1"/>
  <c r="AO84" i="1"/>
  <c r="AO60" i="1"/>
  <c r="AO48" i="1"/>
  <c r="AO36" i="1"/>
  <c r="AO24" i="1"/>
  <c r="AP97" i="1"/>
  <c r="AP85" i="1"/>
  <c r="AP73" i="1"/>
  <c r="AP61" i="1"/>
  <c r="AP49" i="1"/>
  <c r="AP37" i="1"/>
  <c r="AP25" i="1"/>
  <c r="AP13" i="1"/>
  <c r="AP12" i="1"/>
  <c r="AO50" i="1"/>
  <c r="AO71" i="1"/>
  <c r="AP24" i="1"/>
  <c r="AO8" i="1"/>
  <c r="AO70" i="1"/>
  <c r="AO46" i="1"/>
  <c r="AO34" i="1"/>
  <c r="AP95" i="1"/>
  <c r="AP71" i="1"/>
  <c r="AO62" i="1"/>
  <c r="AO83" i="1"/>
  <c r="AO35" i="1"/>
  <c r="AP48" i="1"/>
  <c r="AO7" i="1"/>
  <c r="AO93" i="1"/>
  <c r="AO81" i="1"/>
  <c r="AO45" i="1"/>
  <c r="AO21" i="1"/>
  <c r="AP94" i="1"/>
  <c r="AP82" i="1"/>
  <c r="AP58" i="1"/>
  <c r="AP46" i="1"/>
  <c r="AP22" i="1"/>
  <c r="AP10" i="1"/>
  <c r="AO26" i="1"/>
  <c r="AO47" i="1"/>
  <c r="AP36" i="1"/>
  <c r="AO3" i="1"/>
  <c r="AO92" i="1"/>
  <c r="AO80" i="1"/>
  <c r="AO68" i="1"/>
  <c r="AO56" i="1"/>
  <c r="AO44" i="1"/>
  <c r="AO20" i="1"/>
  <c r="AP69" i="1"/>
  <c r="AP57" i="1"/>
  <c r="AP45" i="1"/>
  <c r="AP33" i="1"/>
  <c r="AP21" i="1"/>
  <c r="AO59" i="1"/>
  <c r="AP60" i="1"/>
  <c r="AO91" i="1"/>
  <c r="AO79" i="1"/>
  <c r="AO19" i="1"/>
  <c r="AP80" i="1"/>
  <c r="AP68" i="1"/>
  <c r="AP32" i="1"/>
  <c r="AP8" i="1"/>
  <c r="AP72" i="1"/>
  <c r="AO16" i="1"/>
  <c r="AO4" i="1"/>
  <c r="AO66" i="1"/>
  <c r="AO54" i="1"/>
  <c r="AO30" i="1"/>
  <c r="AP67" i="1"/>
  <c r="AP55" i="1"/>
  <c r="AP43" i="1"/>
  <c r="AP31" i="1"/>
  <c r="AO77" i="1"/>
  <c r="AO65" i="1"/>
  <c r="AO41" i="1"/>
  <c r="AO29" i="1"/>
  <c r="AP3" i="1"/>
  <c r="AP90" i="1"/>
  <c r="AP78" i="1"/>
  <c r="AP42" i="1"/>
  <c r="AP30" i="1"/>
  <c r="AP18" i="1"/>
  <c r="AP6" i="1"/>
  <c r="AP84" i="1"/>
  <c r="AO88" i="1"/>
  <c r="AO52" i="1"/>
  <c r="AO40" i="1"/>
  <c r="AO28" i="1"/>
  <c r="AP101" i="1"/>
  <c r="AP89" i="1"/>
  <c r="AP77" i="1"/>
  <c r="AP53" i="1"/>
  <c r="AP29" i="1"/>
  <c r="AP17" i="1"/>
  <c r="AP5" i="1"/>
  <c r="AO75" i="1"/>
  <c r="AP16" i="1"/>
  <c r="AP63" i="1"/>
</calcChain>
</file>

<file path=xl/sharedStrings.xml><?xml version="1.0" encoding="utf-8"?>
<sst xmlns="http://schemas.openxmlformats.org/spreadsheetml/2006/main" count="1162" uniqueCount="68">
  <si>
    <t>word</t>
  </si>
  <si>
    <t>font_color</t>
  </si>
  <si>
    <t>con_label</t>
  </si>
  <si>
    <t>corr_resp</t>
  </si>
  <si>
    <t>thisN</t>
  </si>
  <si>
    <t>thisTrialN</t>
  </si>
  <si>
    <t>thisRepN</t>
  </si>
  <si>
    <t>key_resp.keys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</si>
  <si>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</si>
  <si>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</si>
  <si>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</si>
  <si>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</si>
  <si>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</si>
  <si>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</si>
  <si>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</si>
  <si>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Circle.started</t>
  </si>
  <si>
    <t>text.started</t>
  </si>
  <si>
    <t>key_resp.started</t>
  </si>
  <si>
    <t>Circle.stopped</t>
  </si>
  <si>
    <t>text.stopped</t>
  </si>
  <si>
    <t>key_resp.stopped</t>
  </si>
  <si>
    <t>trial.stopped</t>
  </si>
  <si>
    <t>trials.key_resp.keys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</si>
  <si>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</si>
  <si>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</si>
  <si>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</si>
  <si>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</si>
  <si>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</si>
  <si>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</si>
  <si>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</si>
  <si>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</si>
  <si>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 xml:space="preserve">BLUE </t>
  </si>
  <si>
    <t>red</t>
  </si>
  <si>
    <t>incong</t>
  </si>
  <si>
    <t>r</t>
  </si>
  <si>
    <t>None</t>
  </si>
  <si>
    <t>2025-08-22_16h42.32.062</t>
  </si>
  <si>
    <t>Stroop task</t>
  </si>
  <si>
    <t>2025.1.1</t>
  </si>
  <si>
    <t>2025-08-22 16h42.36.126097 +0530</t>
  </si>
  <si>
    <t>RED</t>
  </si>
  <si>
    <t>congruent</t>
  </si>
  <si>
    <t>blue</t>
  </si>
  <si>
    <t>b</t>
  </si>
  <si>
    <t>RT</t>
  </si>
  <si>
    <t>Participant</t>
  </si>
  <si>
    <t xml:space="preserve">Congruent </t>
  </si>
  <si>
    <t>Incongruent</t>
  </si>
  <si>
    <t>Average</t>
  </si>
  <si>
    <t>Paired Samples T-Test</t>
  </si>
  <si>
    <t>Measure 1</t>
  </si>
  <si>
    <t>Measure 2</t>
  </si>
  <si>
    <t>t</t>
  </si>
  <si>
    <t>df</t>
  </si>
  <si>
    <t>p</t>
  </si>
  <si>
    <t>Congruent</t>
  </si>
  <si>
    <t>-</t>
  </si>
  <si>
    <t>&lt; .001</t>
  </si>
  <si>
    <r>
      <t>Note.</t>
    </r>
    <r>
      <rPr>
        <sz val="6"/>
        <color rgb="FF000000"/>
        <rFont val="Arial"/>
        <family val="2"/>
      </rPr>
      <t xml:space="preserve">  Student's t-test.</t>
    </r>
  </si>
  <si>
    <t>Descriptive Statistics</t>
  </si>
  <si>
    <t>Valid</t>
  </si>
  <si>
    <t>Missing</t>
  </si>
  <si>
    <t>Mean</t>
  </si>
  <si>
    <t>Std. Deviation</t>
  </si>
  <si>
    <t>Minimum</t>
  </si>
  <si>
    <t>Maximum</t>
  </si>
  <si>
    <t>Descriptives Plots</t>
  </si>
  <si>
    <t>Congruent - Incongruent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</si>
</sst>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rgb="FF000000"/>
      <name val="Arial"/>
      <family val="2"/>
    </font>
    <font>
      <i/>
      <sz val="6"/>
      <color rgb="FF000000"/>
      <name val="Arial"/>
      <family val="2"/>
    </font>
    <font>
      <b/>
      <sz val="7"/>
      <color rgb="FF000000"/>
      <name val="Arial"/>
      <family val="2"/>
    </font>
    <font>
      <b/>
      <sz val="6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right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right" vertical="center" wrapText="1"/>
    </xf>
    <xf numFmtId="0" fontId="19" fillId="0" borderId="11" xfId="0" applyFon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1</xdr:colOff>
      <xdr:row>21</xdr:row>
      <xdr:rowOff>0</xdr:rowOff>
    </xdr:from>
    <xdr:to>
      <xdr:col>51</xdr:col>
      <xdr:colOff>562623</xdr:colOff>
      <xdr:row>40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E7502F-073B-75D8-626B-8B6E8E7CD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9295" y="3937000"/>
          <a:ext cx="5463328" cy="3675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1</xdr:colOff>
      <xdr:row>43</xdr:row>
      <xdr:rowOff>1</xdr:rowOff>
    </xdr:from>
    <xdr:to>
      <xdr:col>51</xdr:col>
      <xdr:colOff>1</xdr:colOff>
      <xdr:row>60</xdr:row>
      <xdr:rowOff>122018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B6A931-2594-46EA-4178-D3EC8CDD1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9295" y="8045825"/>
          <a:ext cx="4900706" cy="3297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9E95-1F63-4FA1-BD8C-44DACC196602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3D13-2A73-4C3F-ABBF-7DD100B1A45F}">
  <dimension ref="A1:BC102"/>
  <sheetViews>
    <sheetView tabSelected="1" topLeftCell="AM1" zoomScale="85" zoomScaleNormal="85" workbookViewId="0">
      <selection activeCell="AM7" sqref="AM7"/>
    </sheetView>
  </sheetViews>
  <sheetFormatPr defaultRowHeight="14.5" x14ac:dyDescent="0.35"/>
  <cols>
    <col min="6" max="6" width="9" customWidth="1"/>
    <col min="24" max="24" width="10.08984375" customWidth="1"/>
    <col min="37" max="37" width="10.08984375" customWidth="1"/>
    <col min="38" max="38" width="9.6328125" customWidth="1"/>
    <col min="39" max="39" width="9.90625" customWidth="1"/>
    <col min="40" max="40" width="13.1796875" bestFit="1" customWidth="1"/>
    <col min="41" max="41" width="15.81640625" bestFit="1" customWidth="1"/>
    <col min="42" max="43" width="13.36328125" bestFit="1" customWidth="1"/>
  </cols>
  <sheetData>
    <row r="1" spans="1:5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I1" t="s">
        <v>44</v>
      </c>
      <c r="AJ1" t="s">
        <v>2</v>
      </c>
      <c r="AK1" t="s">
        <v>23</v>
      </c>
    </row>
    <row r="2" spans="1:55" x14ac:dyDescent="0.35">
      <c r="A2" t="s">
        <v>31</v>
      </c>
      <c r="B2" t="s">
        <v>32</v>
      </c>
      <c r="C2" t="s">
        <v>33</v>
      </c>
      <c r="D2" t="s">
        <v>34</v>
      </c>
      <c r="E2">
        <v>0</v>
      </c>
      <c r="F2">
        <v>0</v>
      </c>
      <c r="G2">
        <v>0</v>
      </c>
      <c r="H2" t="s">
        <v>35</v>
      </c>
      <c r="I2">
        <v>0</v>
      </c>
      <c r="J2">
        <v>0</v>
      </c>
      <c r="K2">
        <v>0</v>
      </c>
      <c r="L2">
        <v>3</v>
      </c>
      <c r="M2">
        <v>7.4835100094787693E-2</v>
      </c>
      <c r="O2">
        <v>6.7841900046914802E-2</v>
      </c>
      <c r="P2">
        <v>7.4835100094787693E-2</v>
      </c>
      <c r="Q2">
        <v>0.50024540000595097</v>
      </c>
      <c r="R2">
        <v>0.50024540000595097</v>
      </c>
      <c r="S2">
        <v>0.583034400013275</v>
      </c>
      <c r="T2">
        <v>1.49982180004008</v>
      </c>
      <c r="U2">
        <v>2.5002491000341198</v>
      </c>
      <c r="V2">
        <v>2.4832356000551901</v>
      </c>
      <c r="W2" t="s">
        <v>35</v>
      </c>
      <c r="X2">
        <v>719046</v>
      </c>
      <c r="Y2">
        <v>1</v>
      </c>
      <c r="Z2" t="s">
        <v>36</v>
      </c>
      <c r="AA2" t="s">
        <v>37</v>
      </c>
      <c r="AC2" t="s">
        <v>38</v>
      </c>
      <c r="AD2">
        <v>60.651751584132498</v>
      </c>
      <c r="AE2" t="s">
        <v>39</v>
      </c>
      <c r="AI2">
        <f>U2-R2</f>
        <v>2.0000037000281687</v>
      </c>
      <c r="AJ2" t="s">
        <v>33</v>
      </c>
      <c r="AK2">
        <v>719046</v>
      </c>
      <c r="AN2" t="s">
        <v>45</v>
      </c>
      <c r="AO2" t="s">
        <v>46</v>
      </c>
      <c r="AP2" t="s">
        <v>47</v>
      </c>
      <c r="AR2" s="5" t="s">
        <v>49</v>
      </c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spans="1:55" x14ac:dyDescent="0.35">
      <c r="A3" t="s">
        <v>40</v>
      </c>
      <c r="B3" t="s">
        <v>32</v>
      </c>
      <c r="C3" t="s">
        <v>41</v>
      </c>
      <c r="D3" t="s">
        <v>34</v>
      </c>
      <c r="E3">
        <v>1</v>
      </c>
      <c r="F3">
        <v>1</v>
      </c>
      <c r="G3">
        <v>0</v>
      </c>
      <c r="H3" t="s">
        <v>35</v>
      </c>
      <c r="I3">
        <v>0</v>
      </c>
      <c r="J3">
        <v>1</v>
      </c>
      <c r="K3">
        <v>1</v>
      </c>
      <c r="L3">
        <v>0</v>
      </c>
      <c r="M3">
        <v>2.5002491000341198</v>
      </c>
      <c r="O3">
        <v>2.49125290010124</v>
      </c>
      <c r="P3">
        <v>2.5002491000341198</v>
      </c>
      <c r="Q3">
        <v>3.0001056001055901</v>
      </c>
      <c r="R3">
        <v>3.0001056001055901</v>
      </c>
      <c r="S3">
        <v>3.0001056001055901</v>
      </c>
      <c r="T3">
        <v>3.9997472000541099</v>
      </c>
      <c r="U3">
        <v>5.00149710010737</v>
      </c>
      <c r="V3">
        <v>4.9831263000378296</v>
      </c>
      <c r="W3" t="s">
        <v>35</v>
      </c>
      <c r="X3">
        <v>719046</v>
      </c>
      <c r="Y3">
        <v>1</v>
      </c>
      <c r="Z3" t="s">
        <v>36</v>
      </c>
      <c r="AA3" t="s">
        <v>37</v>
      </c>
      <c r="AC3" t="s">
        <v>38</v>
      </c>
      <c r="AD3">
        <v>60.651751584132498</v>
      </c>
      <c r="AE3" t="s">
        <v>39</v>
      </c>
      <c r="AI3">
        <f t="shared" ref="AI3:AI66" si="0">U3-R3</f>
        <v>2.0013915000017799</v>
      </c>
      <c r="AJ3" t="s">
        <v>41</v>
      </c>
      <c r="AK3">
        <v>719046</v>
      </c>
      <c r="AN3">
        <v>1</v>
      </c>
      <c r="AO3">
        <f>COUNTIFS(AJ2:AJ100, "congruent", AI2:AI100, "&gt;=0")</f>
        <v>39</v>
      </c>
      <c r="AP3">
        <f>COUNTIFS(AJ2:AJ100, "incong", AI2:AI100, "&gt;=0")</f>
        <v>35</v>
      </c>
      <c r="AR3" s="6" t="s">
        <v>50</v>
      </c>
      <c r="AS3" s="6"/>
      <c r="AT3" s="6"/>
      <c r="AU3" s="6"/>
      <c r="AV3" s="6" t="s">
        <v>51</v>
      </c>
      <c r="AW3" s="6"/>
      <c r="AX3" s="6" t="s">
        <v>52</v>
      </c>
      <c r="AY3" s="6"/>
      <c r="AZ3" s="6" t="s">
        <v>53</v>
      </c>
      <c r="BA3" s="6"/>
      <c r="BB3" s="6" t="s">
        <v>54</v>
      </c>
      <c r="BC3" s="6"/>
    </row>
    <row r="4" spans="1:55" x14ac:dyDescent="0.35">
      <c r="A4" t="s">
        <v>31</v>
      </c>
      <c r="B4" t="s">
        <v>42</v>
      </c>
      <c r="C4" t="s">
        <v>41</v>
      </c>
      <c r="D4" t="s">
        <v>43</v>
      </c>
      <c r="E4">
        <v>2</v>
      </c>
      <c r="F4">
        <v>2</v>
      </c>
      <c r="G4">
        <v>0</v>
      </c>
      <c r="H4" t="s">
        <v>35</v>
      </c>
      <c r="I4">
        <v>0</v>
      </c>
      <c r="J4">
        <v>2</v>
      </c>
      <c r="K4">
        <v>2</v>
      </c>
      <c r="L4">
        <v>1</v>
      </c>
      <c r="M4">
        <v>5.00149710010737</v>
      </c>
      <c r="O4">
        <v>4.9860155000351298</v>
      </c>
      <c r="P4">
        <v>5.00149710010737</v>
      </c>
      <c r="Q4">
        <v>5.4999511000933099</v>
      </c>
      <c r="R4">
        <v>5.4999511000933099</v>
      </c>
      <c r="S4">
        <v>5.5165320000378397</v>
      </c>
      <c r="T4">
        <v>6.5019062000792403</v>
      </c>
      <c r="U4">
        <v>7.5000340000260604</v>
      </c>
      <c r="V4">
        <v>7.4831755000632203</v>
      </c>
      <c r="W4" t="s">
        <v>35</v>
      </c>
      <c r="X4">
        <v>719046</v>
      </c>
      <c r="Y4">
        <v>1</v>
      </c>
      <c r="Z4" t="s">
        <v>36</v>
      </c>
      <c r="AA4" t="s">
        <v>37</v>
      </c>
      <c r="AC4" t="s">
        <v>38</v>
      </c>
      <c r="AD4">
        <v>60.651751584132498</v>
      </c>
      <c r="AE4" t="s">
        <v>39</v>
      </c>
      <c r="AI4">
        <f t="shared" si="0"/>
        <v>2.0000828999327505</v>
      </c>
      <c r="AJ4" t="s">
        <v>41</v>
      </c>
      <c r="AK4">
        <v>719046</v>
      </c>
      <c r="AN4">
        <v>2</v>
      </c>
      <c r="AO4">
        <f t="shared" ref="AO4:AO67" si="1">COUNTIFS(AJ3:AJ101, "congruent", AI3:AI101, "&gt;=0")</f>
        <v>39</v>
      </c>
      <c r="AP4">
        <f t="shared" ref="AP4:AP67" si="2">COUNTIFS(AJ3:AJ101, "incong", AI3:AI101, "&gt;=0")</f>
        <v>34</v>
      </c>
      <c r="AR4" s="1" t="s">
        <v>55</v>
      </c>
      <c r="AS4" s="1"/>
      <c r="AT4" s="2" t="s">
        <v>56</v>
      </c>
      <c r="AU4" s="1"/>
      <c r="AV4" s="1" t="s">
        <v>47</v>
      </c>
      <c r="AW4" s="1"/>
      <c r="AX4" s="2">
        <v>13.77</v>
      </c>
      <c r="AY4" s="1"/>
      <c r="AZ4" s="2">
        <v>98</v>
      </c>
      <c r="BA4" s="1"/>
      <c r="BB4" s="2" t="s">
        <v>57</v>
      </c>
      <c r="BC4" s="1"/>
    </row>
    <row r="5" spans="1:55" ht="15" thickBot="1" x14ac:dyDescent="0.4">
      <c r="A5" t="s">
        <v>40</v>
      </c>
      <c r="B5" t="s">
        <v>42</v>
      </c>
      <c r="C5" t="s">
        <v>33</v>
      </c>
      <c r="D5" t="s">
        <v>43</v>
      </c>
      <c r="E5">
        <v>3</v>
      </c>
      <c r="F5">
        <v>3</v>
      </c>
      <c r="G5">
        <v>0</v>
      </c>
      <c r="H5" t="s">
        <v>35</v>
      </c>
      <c r="I5">
        <v>0</v>
      </c>
      <c r="J5">
        <v>3</v>
      </c>
      <c r="K5">
        <v>3</v>
      </c>
      <c r="L5">
        <v>2</v>
      </c>
      <c r="M5">
        <v>7.5000340000260604</v>
      </c>
      <c r="O5">
        <v>7.4858592000091404</v>
      </c>
      <c r="P5">
        <v>7.5000340000260604</v>
      </c>
      <c r="Q5">
        <v>7.9998771001119096</v>
      </c>
      <c r="R5">
        <v>7.9998771001119096</v>
      </c>
      <c r="S5">
        <v>7.9998771001119096</v>
      </c>
      <c r="T5">
        <v>9.0013854000717402</v>
      </c>
      <c r="U5">
        <v>10.000211100094001</v>
      </c>
      <c r="V5">
        <v>9.9839888000860793</v>
      </c>
      <c r="W5" t="s">
        <v>35</v>
      </c>
      <c r="X5">
        <v>719046</v>
      </c>
      <c r="Y5">
        <v>1</v>
      </c>
      <c r="Z5" t="s">
        <v>36</v>
      </c>
      <c r="AA5" t="s">
        <v>37</v>
      </c>
      <c r="AC5" t="s">
        <v>38</v>
      </c>
      <c r="AD5">
        <v>60.651751584132498</v>
      </c>
      <c r="AE5" t="s">
        <v>39</v>
      </c>
      <c r="AI5">
        <f t="shared" si="0"/>
        <v>2.0003339999820913</v>
      </c>
      <c r="AJ5" t="s">
        <v>33</v>
      </c>
      <c r="AK5">
        <v>719046</v>
      </c>
      <c r="AN5">
        <v>3</v>
      </c>
      <c r="AO5">
        <f t="shared" si="1"/>
        <v>38</v>
      </c>
      <c r="AP5">
        <f t="shared" si="2"/>
        <v>34</v>
      </c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</row>
    <row r="6" spans="1:55" x14ac:dyDescent="0.35">
      <c r="A6" t="s">
        <v>31</v>
      </c>
      <c r="B6" t="s">
        <v>42</v>
      </c>
      <c r="C6" t="s">
        <v>41</v>
      </c>
      <c r="D6" t="s">
        <v>43</v>
      </c>
      <c r="E6">
        <v>4</v>
      </c>
      <c r="F6">
        <v>0</v>
      </c>
      <c r="G6">
        <v>1</v>
      </c>
      <c r="H6" t="s">
        <v>35</v>
      </c>
      <c r="I6">
        <v>1</v>
      </c>
      <c r="J6">
        <v>0</v>
      </c>
      <c r="K6">
        <v>4</v>
      </c>
      <c r="L6">
        <v>1</v>
      </c>
      <c r="M6">
        <v>10.000211100094001</v>
      </c>
      <c r="O6">
        <v>9.9870619000866991</v>
      </c>
      <c r="P6">
        <v>10.000211100094001</v>
      </c>
      <c r="Q6">
        <v>10.5004445000085</v>
      </c>
      <c r="R6">
        <v>10.5004445000085</v>
      </c>
      <c r="S6">
        <v>10.5004445000085</v>
      </c>
      <c r="T6">
        <v>11.5029712000396</v>
      </c>
      <c r="U6">
        <v>12.4997073000995</v>
      </c>
      <c r="V6">
        <v>12.4847354000667</v>
      </c>
      <c r="W6" t="s">
        <v>35</v>
      </c>
      <c r="X6">
        <v>719046</v>
      </c>
      <c r="Y6">
        <v>1</v>
      </c>
      <c r="Z6" t="s">
        <v>36</v>
      </c>
      <c r="AA6" t="s">
        <v>37</v>
      </c>
      <c r="AC6" t="s">
        <v>38</v>
      </c>
      <c r="AD6">
        <v>60.651751584132498</v>
      </c>
      <c r="AE6" t="s">
        <v>39</v>
      </c>
      <c r="AI6">
        <f t="shared" si="0"/>
        <v>1.9992628000909995</v>
      </c>
      <c r="AJ6" t="s">
        <v>41</v>
      </c>
      <c r="AK6">
        <v>719046</v>
      </c>
      <c r="AN6">
        <v>4</v>
      </c>
      <c r="AO6">
        <f t="shared" si="1"/>
        <v>37</v>
      </c>
      <c r="AP6">
        <f t="shared" si="2"/>
        <v>34</v>
      </c>
      <c r="AR6" s="8" t="s">
        <v>58</v>
      </c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</row>
    <row r="7" spans="1:55" x14ac:dyDescent="0.35">
      <c r="A7" t="s">
        <v>31</v>
      </c>
      <c r="B7" t="s">
        <v>32</v>
      </c>
      <c r="C7" t="s">
        <v>33</v>
      </c>
      <c r="D7" t="s">
        <v>34</v>
      </c>
      <c r="E7">
        <v>5</v>
      </c>
      <c r="F7">
        <v>1</v>
      </c>
      <c r="G7">
        <v>1</v>
      </c>
      <c r="H7" t="s">
        <v>35</v>
      </c>
      <c r="I7">
        <v>1</v>
      </c>
      <c r="J7">
        <v>1</v>
      </c>
      <c r="K7">
        <v>5</v>
      </c>
      <c r="L7">
        <v>3</v>
      </c>
      <c r="M7">
        <v>12.4997073000995</v>
      </c>
      <c r="O7">
        <v>12.4854171000188</v>
      </c>
      <c r="P7">
        <v>12.4997073000995</v>
      </c>
      <c r="Q7">
        <v>12.999712400021901</v>
      </c>
      <c r="R7">
        <v>12.999712400021901</v>
      </c>
      <c r="S7">
        <v>12.999712400021901</v>
      </c>
      <c r="T7">
        <v>13.9997041000751</v>
      </c>
      <c r="U7">
        <v>15.0027056001126</v>
      </c>
      <c r="V7">
        <v>14.9832803000463</v>
      </c>
      <c r="W7" t="s">
        <v>35</v>
      </c>
      <c r="X7">
        <v>719046</v>
      </c>
      <c r="Y7">
        <v>1</v>
      </c>
      <c r="Z7" t="s">
        <v>36</v>
      </c>
      <c r="AA7" t="s">
        <v>37</v>
      </c>
      <c r="AC7" t="s">
        <v>38</v>
      </c>
      <c r="AD7">
        <v>60.651751584132498</v>
      </c>
      <c r="AE7" t="s">
        <v>39</v>
      </c>
      <c r="AI7">
        <f t="shared" si="0"/>
        <v>2.0029932000906996</v>
      </c>
      <c r="AJ7" t="s">
        <v>33</v>
      </c>
      <c r="AK7">
        <v>719046</v>
      </c>
      <c r="AN7">
        <v>5</v>
      </c>
      <c r="AO7">
        <f t="shared" si="1"/>
        <v>37</v>
      </c>
      <c r="AP7">
        <f t="shared" si="2"/>
        <v>33</v>
      </c>
    </row>
    <row r="8" spans="1:55" x14ac:dyDescent="0.35">
      <c r="A8" t="s">
        <v>40</v>
      </c>
      <c r="B8" t="s">
        <v>32</v>
      </c>
      <c r="C8" t="s">
        <v>41</v>
      </c>
      <c r="D8" t="s">
        <v>34</v>
      </c>
      <c r="E8">
        <v>6</v>
      </c>
      <c r="F8">
        <v>2</v>
      </c>
      <c r="G8">
        <v>1</v>
      </c>
      <c r="H8" t="s">
        <v>35</v>
      </c>
      <c r="I8">
        <v>1</v>
      </c>
      <c r="J8">
        <v>2</v>
      </c>
      <c r="K8">
        <v>6</v>
      </c>
      <c r="L8">
        <v>0</v>
      </c>
      <c r="M8">
        <v>15.0027056001126</v>
      </c>
      <c r="O8">
        <v>14.9859910000814</v>
      </c>
      <c r="P8">
        <v>15.0027056001126</v>
      </c>
      <c r="Q8">
        <v>15.5005724000511</v>
      </c>
      <c r="R8">
        <v>15.5005724000511</v>
      </c>
      <c r="S8">
        <v>15.5169726000167</v>
      </c>
      <c r="T8">
        <v>16.502090200083298</v>
      </c>
      <c r="U8">
        <v>17.500153200002298</v>
      </c>
      <c r="V8">
        <v>17.483123600017201</v>
      </c>
      <c r="W8" t="s">
        <v>35</v>
      </c>
      <c r="X8">
        <v>719046</v>
      </c>
      <c r="Y8">
        <v>1</v>
      </c>
      <c r="Z8" t="s">
        <v>36</v>
      </c>
      <c r="AA8" t="s">
        <v>37</v>
      </c>
      <c r="AC8" t="s">
        <v>38</v>
      </c>
      <c r="AD8">
        <v>60.651751584132498</v>
      </c>
      <c r="AE8" t="s">
        <v>39</v>
      </c>
      <c r="AI8">
        <f t="shared" si="0"/>
        <v>1.9995807999511985</v>
      </c>
      <c r="AJ8" t="s">
        <v>41</v>
      </c>
      <c r="AK8">
        <v>719046</v>
      </c>
      <c r="AN8">
        <v>6</v>
      </c>
      <c r="AO8">
        <f t="shared" si="1"/>
        <v>36</v>
      </c>
      <c r="AP8">
        <f t="shared" si="2"/>
        <v>33</v>
      </c>
      <c r="AR8" s="5" t="s">
        <v>59</v>
      </c>
      <c r="AS8" s="5"/>
      <c r="AT8" s="5"/>
      <c r="AU8" s="5"/>
      <c r="AV8" s="5"/>
      <c r="AW8" s="5"/>
    </row>
    <row r="9" spans="1:55" x14ac:dyDescent="0.35">
      <c r="A9" t="s">
        <v>40</v>
      </c>
      <c r="B9" t="s">
        <v>42</v>
      </c>
      <c r="C9" t="s">
        <v>33</v>
      </c>
      <c r="D9" t="s">
        <v>43</v>
      </c>
      <c r="E9">
        <v>7</v>
      </c>
      <c r="F9">
        <v>3</v>
      </c>
      <c r="G9">
        <v>1</v>
      </c>
      <c r="H9" t="s">
        <v>35</v>
      </c>
      <c r="I9">
        <v>1</v>
      </c>
      <c r="J9">
        <v>3</v>
      </c>
      <c r="K9">
        <v>7</v>
      </c>
      <c r="L9">
        <v>2</v>
      </c>
      <c r="M9">
        <v>17.500153200002298</v>
      </c>
      <c r="O9">
        <v>17.4837742000818</v>
      </c>
      <c r="P9">
        <v>17.500153200002298</v>
      </c>
      <c r="Q9">
        <v>18.000160400057201</v>
      </c>
      <c r="R9">
        <v>18.000160400057201</v>
      </c>
      <c r="S9">
        <v>18.000160400057201</v>
      </c>
      <c r="T9">
        <v>19.002347500063401</v>
      </c>
      <c r="U9">
        <v>19.9999695000005</v>
      </c>
      <c r="V9">
        <v>19.983304000110302</v>
      </c>
      <c r="W9" t="s">
        <v>35</v>
      </c>
      <c r="X9">
        <v>719046</v>
      </c>
      <c r="Y9">
        <v>1</v>
      </c>
      <c r="Z9" t="s">
        <v>36</v>
      </c>
      <c r="AA9" t="s">
        <v>37</v>
      </c>
      <c r="AC9" t="s">
        <v>38</v>
      </c>
      <c r="AD9">
        <v>60.651751584132498</v>
      </c>
      <c r="AE9" t="s">
        <v>39</v>
      </c>
      <c r="AI9">
        <f t="shared" si="0"/>
        <v>1.9998090999432989</v>
      </c>
      <c r="AJ9" t="s">
        <v>33</v>
      </c>
      <c r="AK9">
        <v>719046</v>
      </c>
      <c r="AN9">
        <v>7</v>
      </c>
      <c r="AO9">
        <f t="shared" si="1"/>
        <v>36</v>
      </c>
      <c r="AP9">
        <f t="shared" si="2"/>
        <v>32</v>
      </c>
      <c r="AR9" s="6"/>
      <c r="AS9" s="6"/>
      <c r="AT9" s="6" t="s">
        <v>44</v>
      </c>
      <c r="AU9" s="6"/>
      <c r="AV9" s="6"/>
      <c r="AW9" s="6"/>
    </row>
    <row r="10" spans="1:55" x14ac:dyDescent="0.35">
      <c r="A10" t="s">
        <v>40</v>
      </c>
      <c r="B10" t="s">
        <v>32</v>
      </c>
      <c r="C10" t="s">
        <v>41</v>
      </c>
      <c r="D10" t="s">
        <v>34</v>
      </c>
      <c r="E10">
        <v>8</v>
      </c>
      <c r="F10">
        <v>0</v>
      </c>
      <c r="G10">
        <v>2</v>
      </c>
      <c r="H10" t="s">
        <v>35</v>
      </c>
      <c r="I10">
        <v>2</v>
      </c>
      <c r="J10">
        <v>0</v>
      </c>
      <c r="K10">
        <v>8</v>
      </c>
      <c r="L10">
        <v>0</v>
      </c>
      <c r="M10">
        <v>19.9999695000005</v>
      </c>
      <c r="O10">
        <v>19.983957400079799</v>
      </c>
      <c r="P10">
        <v>19.9999695000005</v>
      </c>
      <c r="Q10">
        <v>20.502446000115</v>
      </c>
      <c r="R10">
        <v>20.502446000115</v>
      </c>
      <c r="S10">
        <v>20.502446000115</v>
      </c>
      <c r="T10">
        <v>21.516281800111699</v>
      </c>
      <c r="V10">
        <v>22.5000813000369</v>
      </c>
      <c r="W10" t="s">
        <v>35</v>
      </c>
      <c r="X10">
        <v>719046</v>
      </c>
      <c r="Y10">
        <v>1</v>
      </c>
      <c r="Z10" t="s">
        <v>36</v>
      </c>
      <c r="AA10" t="s">
        <v>37</v>
      </c>
      <c r="AC10" t="s">
        <v>38</v>
      </c>
      <c r="AD10">
        <v>60.651751584132498</v>
      </c>
      <c r="AE10" t="s">
        <v>39</v>
      </c>
      <c r="AI10">
        <f t="shared" si="0"/>
        <v>-20.502446000115</v>
      </c>
      <c r="AJ10" t="s">
        <v>41</v>
      </c>
      <c r="AK10">
        <v>719046</v>
      </c>
      <c r="AN10">
        <v>8</v>
      </c>
      <c r="AO10">
        <f t="shared" si="1"/>
        <v>35</v>
      </c>
      <c r="AP10">
        <f t="shared" si="2"/>
        <v>32</v>
      </c>
      <c r="AR10" s="6"/>
      <c r="AS10" s="6"/>
      <c r="AT10" s="6" t="s">
        <v>41</v>
      </c>
      <c r="AU10" s="6"/>
      <c r="AV10" s="6" t="s">
        <v>33</v>
      </c>
      <c r="AW10" s="6"/>
    </row>
    <row r="11" spans="1:55" x14ac:dyDescent="0.35">
      <c r="A11" t="s">
        <v>31</v>
      </c>
      <c r="B11" t="s">
        <v>32</v>
      </c>
      <c r="C11" t="s">
        <v>33</v>
      </c>
      <c r="D11" t="s">
        <v>34</v>
      </c>
      <c r="E11">
        <v>9</v>
      </c>
      <c r="F11">
        <v>1</v>
      </c>
      <c r="G11">
        <v>2</v>
      </c>
      <c r="H11" t="s">
        <v>35</v>
      </c>
      <c r="I11">
        <v>2</v>
      </c>
      <c r="J11">
        <v>1</v>
      </c>
      <c r="K11">
        <v>9</v>
      </c>
      <c r="L11">
        <v>3</v>
      </c>
      <c r="M11">
        <v>22.5168327999999</v>
      </c>
      <c r="O11">
        <v>22.5031757000833</v>
      </c>
      <c r="P11">
        <v>22.5168327999999</v>
      </c>
      <c r="Q11">
        <v>23.002470800070999</v>
      </c>
      <c r="R11">
        <v>23.002470800070999</v>
      </c>
      <c r="S11">
        <v>23.019223800045399</v>
      </c>
      <c r="T11">
        <v>24.0169568000128</v>
      </c>
      <c r="U11">
        <v>25.001442000036999</v>
      </c>
      <c r="V11">
        <v>24.986273900023601</v>
      </c>
      <c r="W11" t="s">
        <v>35</v>
      </c>
      <c r="X11">
        <v>719046</v>
      </c>
      <c r="Y11">
        <v>1</v>
      </c>
      <c r="Z11" t="s">
        <v>36</v>
      </c>
      <c r="AA11" t="s">
        <v>37</v>
      </c>
      <c r="AC11" t="s">
        <v>38</v>
      </c>
      <c r="AD11">
        <v>60.651751584132498</v>
      </c>
      <c r="AE11" t="s">
        <v>39</v>
      </c>
      <c r="AI11">
        <f t="shared" si="0"/>
        <v>1.9989711999660003</v>
      </c>
      <c r="AJ11" t="s">
        <v>33</v>
      </c>
      <c r="AK11">
        <v>719046</v>
      </c>
      <c r="AN11">
        <v>9</v>
      </c>
      <c r="AO11">
        <f t="shared" si="1"/>
        <v>35</v>
      </c>
      <c r="AP11">
        <f t="shared" si="2"/>
        <v>31</v>
      </c>
      <c r="AR11" s="1" t="s">
        <v>60</v>
      </c>
      <c r="AS11" s="1"/>
      <c r="AT11" s="2">
        <v>50</v>
      </c>
      <c r="AU11" s="1"/>
      <c r="AV11" s="2">
        <v>50</v>
      </c>
      <c r="AW11" s="1"/>
    </row>
    <row r="12" spans="1:55" x14ac:dyDescent="0.35">
      <c r="A12" t="s">
        <v>31</v>
      </c>
      <c r="B12" t="s">
        <v>42</v>
      </c>
      <c r="C12" t="s">
        <v>41</v>
      </c>
      <c r="D12" t="s">
        <v>43</v>
      </c>
      <c r="E12">
        <v>10</v>
      </c>
      <c r="F12">
        <v>2</v>
      </c>
      <c r="G12">
        <v>2</v>
      </c>
      <c r="H12" t="s">
        <v>35</v>
      </c>
      <c r="I12">
        <v>2</v>
      </c>
      <c r="J12">
        <v>2</v>
      </c>
      <c r="K12">
        <v>10</v>
      </c>
      <c r="L12">
        <v>1</v>
      </c>
      <c r="M12">
        <v>25.001442000036999</v>
      </c>
      <c r="O12">
        <v>24.986944800009901</v>
      </c>
      <c r="P12">
        <v>25.001442000036999</v>
      </c>
      <c r="Q12">
        <v>25.499870600062401</v>
      </c>
      <c r="R12">
        <v>25.499870600062401</v>
      </c>
      <c r="S12">
        <v>25.518673000042298</v>
      </c>
      <c r="T12">
        <v>26.502641600091</v>
      </c>
      <c r="U12">
        <v>27.5024343000259</v>
      </c>
      <c r="V12">
        <v>27.483204100048098</v>
      </c>
      <c r="W12" t="s">
        <v>35</v>
      </c>
      <c r="X12">
        <v>719046</v>
      </c>
      <c r="Y12">
        <v>1</v>
      </c>
      <c r="Z12" t="s">
        <v>36</v>
      </c>
      <c r="AA12" t="s">
        <v>37</v>
      </c>
      <c r="AC12" t="s">
        <v>38</v>
      </c>
      <c r="AD12">
        <v>60.651751584132498</v>
      </c>
      <c r="AE12" t="s">
        <v>39</v>
      </c>
      <c r="AI12">
        <f t="shared" si="0"/>
        <v>2.002563699963499</v>
      </c>
      <c r="AJ12" t="s">
        <v>41</v>
      </c>
      <c r="AK12">
        <v>719046</v>
      </c>
      <c r="AN12">
        <v>10</v>
      </c>
      <c r="AO12">
        <f t="shared" si="1"/>
        <v>35</v>
      </c>
      <c r="AP12">
        <f t="shared" si="2"/>
        <v>31</v>
      </c>
      <c r="AR12" s="1" t="s">
        <v>61</v>
      </c>
      <c r="AS12" s="1"/>
      <c r="AT12" s="2">
        <v>0</v>
      </c>
      <c r="AU12" s="1"/>
      <c r="AV12" s="2">
        <v>0</v>
      </c>
      <c r="AW12" s="1"/>
    </row>
    <row r="13" spans="1:55" x14ac:dyDescent="0.35">
      <c r="A13" t="s">
        <v>40</v>
      </c>
      <c r="B13" t="s">
        <v>42</v>
      </c>
      <c r="C13" t="s">
        <v>33</v>
      </c>
      <c r="D13" t="s">
        <v>43</v>
      </c>
      <c r="E13">
        <v>11</v>
      </c>
      <c r="F13">
        <v>3</v>
      </c>
      <c r="G13">
        <v>2</v>
      </c>
      <c r="H13" t="s">
        <v>35</v>
      </c>
      <c r="I13">
        <v>2</v>
      </c>
      <c r="J13">
        <v>3</v>
      </c>
      <c r="K13">
        <v>11</v>
      </c>
      <c r="L13">
        <v>2</v>
      </c>
      <c r="M13">
        <v>27.5024343000259</v>
      </c>
      <c r="O13">
        <v>27.4858608000213</v>
      </c>
      <c r="P13">
        <v>27.5024343000259</v>
      </c>
      <c r="Q13">
        <v>28.000063800020101</v>
      </c>
      <c r="R13">
        <v>28.000063800020101</v>
      </c>
      <c r="S13">
        <v>28.016530400025601</v>
      </c>
      <c r="T13">
        <v>29.001197200035602</v>
      </c>
      <c r="U13">
        <v>29.99971740006</v>
      </c>
      <c r="V13">
        <v>29.984882400021799</v>
      </c>
      <c r="W13" t="s">
        <v>35</v>
      </c>
      <c r="X13">
        <v>719046</v>
      </c>
      <c r="Y13">
        <v>1</v>
      </c>
      <c r="Z13" t="s">
        <v>36</v>
      </c>
      <c r="AA13" t="s">
        <v>37</v>
      </c>
      <c r="AC13" t="s">
        <v>38</v>
      </c>
      <c r="AD13">
        <v>60.651751584132498</v>
      </c>
      <c r="AE13" t="s">
        <v>39</v>
      </c>
      <c r="AI13">
        <f t="shared" si="0"/>
        <v>1.999653600039899</v>
      </c>
      <c r="AJ13" t="s">
        <v>33</v>
      </c>
      <c r="AK13">
        <v>719046</v>
      </c>
      <c r="AN13">
        <v>11</v>
      </c>
      <c r="AO13">
        <f t="shared" si="1"/>
        <v>35</v>
      </c>
      <c r="AP13">
        <f t="shared" si="2"/>
        <v>30</v>
      </c>
      <c r="AR13" s="1" t="s">
        <v>62</v>
      </c>
      <c r="AS13" s="1"/>
      <c r="AT13" s="2">
        <v>-27.2</v>
      </c>
      <c r="AU13" s="1"/>
      <c r="AV13" s="2">
        <v>-36.799999999999997</v>
      </c>
      <c r="AW13" s="1"/>
    </row>
    <row r="14" spans="1:55" x14ac:dyDescent="0.35">
      <c r="A14" t="s">
        <v>40</v>
      </c>
      <c r="B14" t="s">
        <v>42</v>
      </c>
      <c r="C14" t="s">
        <v>33</v>
      </c>
      <c r="D14" t="s">
        <v>43</v>
      </c>
      <c r="E14">
        <v>12</v>
      </c>
      <c r="F14">
        <v>0</v>
      </c>
      <c r="G14">
        <v>3</v>
      </c>
      <c r="H14" t="s">
        <v>35</v>
      </c>
      <c r="I14">
        <v>3</v>
      </c>
      <c r="J14">
        <v>0</v>
      </c>
      <c r="K14">
        <v>12</v>
      </c>
      <c r="L14">
        <v>2</v>
      </c>
      <c r="M14">
        <v>29.99971740006</v>
      </c>
      <c r="O14">
        <v>29.985525200026999</v>
      </c>
      <c r="P14">
        <v>29.99971740006</v>
      </c>
      <c r="Q14">
        <v>30.501086000003799</v>
      </c>
      <c r="R14">
        <v>30.501086000003799</v>
      </c>
      <c r="S14">
        <v>30.501086000003799</v>
      </c>
      <c r="T14">
        <v>31.5008993000956</v>
      </c>
      <c r="V14">
        <v>32.502258800086501</v>
      </c>
      <c r="W14" t="s">
        <v>35</v>
      </c>
      <c r="X14">
        <v>719046</v>
      </c>
      <c r="Y14">
        <v>1</v>
      </c>
      <c r="Z14" t="s">
        <v>36</v>
      </c>
      <c r="AA14" t="s">
        <v>37</v>
      </c>
      <c r="AC14" t="s">
        <v>38</v>
      </c>
      <c r="AD14">
        <v>60.651751584132498</v>
      </c>
      <c r="AE14" t="s">
        <v>39</v>
      </c>
      <c r="AI14">
        <f t="shared" si="0"/>
        <v>-30.501086000003799</v>
      </c>
      <c r="AJ14" t="s">
        <v>33</v>
      </c>
      <c r="AK14">
        <v>719046</v>
      </c>
      <c r="AN14">
        <v>12</v>
      </c>
      <c r="AO14">
        <f t="shared" si="1"/>
        <v>34</v>
      </c>
      <c r="AP14">
        <f t="shared" si="2"/>
        <v>30</v>
      </c>
      <c r="AR14" s="1" t="s">
        <v>63</v>
      </c>
      <c r="AS14" s="1"/>
      <c r="AT14" s="2">
        <v>63.12</v>
      </c>
      <c r="AU14" s="1"/>
      <c r="AV14" s="2">
        <v>72.900000000000006</v>
      </c>
      <c r="AW14" s="1"/>
    </row>
    <row r="15" spans="1:55" x14ac:dyDescent="0.35">
      <c r="A15" t="s">
        <v>31</v>
      </c>
      <c r="B15" t="s">
        <v>42</v>
      </c>
      <c r="C15" t="s">
        <v>41</v>
      </c>
      <c r="D15" t="s">
        <v>43</v>
      </c>
      <c r="E15">
        <v>13</v>
      </c>
      <c r="F15">
        <v>1</v>
      </c>
      <c r="G15">
        <v>3</v>
      </c>
      <c r="H15" t="s">
        <v>35</v>
      </c>
      <c r="I15">
        <v>3</v>
      </c>
      <c r="J15">
        <v>1</v>
      </c>
      <c r="K15">
        <v>13</v>
      </c>
      <c r="L15">
        <v>1</v>
      </c>
      <c r="M15">
        <v>32.518154900055301</v>
      </c>
      <c r="O15">
        <v>32.505387000040997</v>
      </c>
      <c r="P15">
        <v>32.518154900055301</v>
      </c>
      <c r="Q15">
        <v>32.999834400019601</v>
      </c>
      <c r="R15">
        <v>32.999834400019601</v>
      </c>
      <c r="S15">
        <v>33.032823500107</v>
      </c>
      <c r="T15">
        <v>34.001948500052002</v>
      </c>
      <c r="U15">
        <v>35.002175500034298</v>
      </c>
      <c r="V15">
        <v>34.983062700019197</v>
      </c>
      <c r="W15" t="s">
        <v>35</v>
      </c>
      <c r="X15">
        <v>719046</v>
      </c>
      <c r="Y15">
        <v>1</v>
      </c>
      <c r="Z15" t="s">
        <v>36</v>
      </c>
      <c r="AA15" t="s">
        <v>37</v>
      </c>
      <c r="AC15" t="s">
        <v>38</v>
      </c>
      <c r="AD15">
        <v>60.651751584132498</v>
      </c>
      <c r="AE15" t="s">
        <v>39</v>
      </c>
      <c r="AI15">
        <f t="shared" si="0"/>
        <v>2.0023411000146965</v>
      </c>
      <c r="AJ15" t="s">
        <v>41</v>
      </c>
      <c r="AK15">
        <v>719046</v>
      </c>
      <c r="AN15">
        <v>13</v>
      </c>
      <c r="AO15">
        <f t="shared" si="1"/>
        <v>34</v>
      </c>
      <c r="AP15">
        <f t="shared" si="2"/>
        <v>29</v>
      </c>
      <c r="AR15" s="1" t="s">
        <v>64</v>
      </c>
      <c r="AS15" s="1"/>
      <c r="AT15" s="2">
        <v>-230.5</v>
      </c>
      <c r="AU15" s="1"/>
      <c r="AV15" s="2">
        <v>-248</v>
      </c>
      <c r="AW15" s="1"/>
    </row>
    <row r="16" spans="1:55" x14ac:dyDescent="0.35">
      <c r="A16" t="s">
        <v>40</v>
      </c>
      <c r="B16" t="s">
        <v>32</v>
      </c>
      <c r="C16" t="s">
        <v>41</v>
      </c>
      <c r="D16" t="s">
        <v>34</v>
      </c>
      <c r="E16">
        <v>14</v>
      </c>
      <c r="F16">
        <v>2</v>
      </c>
      <c r="G16">
        <v>3</v>
      </c>
      <c r="H16" t="s">
        <v>35</v>
      </c>
      <c r="I16">
        <v>3</v>
      </c>
      <c r="J16">
        <v>2</v>
      </c>
      <c r="K16">
        <v>14</v>
      </c>
      <c r="L16">
        <v>0</v>
      </c>
      <c r="M16">
        <v>35.002175500034298</v>
      </c>
      <c r="O16">
        <v>34.985706700012003</v>
      </c>
      <c r="P16">
        <v>35.002175500034298</v>
      </c>
      <c r="Q16">
        <v>35.499643500079401</v>
      </c>
      <c r="R16">
        <v>35.499643500079401</v>
      </c>
      <c r="S16">
        <v>35.518215900054201</v>
      </c>
      <c r="T16">
        <v>36.5025749000487</v>
      </c>
      <c r="U16">
        <v>37.4997551001142</v>
      </c>
      <c r="V16">
        <v>37.483404800062999</v>
      </c>
      <c r="W16" t="s">
        <v>35</v>
      </c>
      <c r="X16">
        <v>719046</v>
      </c>
      <c r="Y16">
        <v>1</v>
      </c>
      <c r="Z16" t="s">
        <v>36</v>
      </c>
      <c r="AA16" t="s">
        <v>37</v>
      </c>
      <c r="AC16" t="s">
        <v>38</v>
      </c>
      <c r="AD16">
        <v>60.651751584132498</v>
      </c>
      <c r="AE16" t="s">
        <v>39</v>
      </c>
      <c r="AI16">
        <f t="shared" si="0"/>
        <v>2.0001116000347992</v>
      </c>
      <c r="AJ16" t="s">
        <v>41</v>
      </c>
      <c r="AK16">
        <v>719046</v>
      </c>
      <c r="AN16">
        <v>14</v>
      </c>
      <c r="AO16">
        <f t="shared" si="1"/>
        <v>34</v>
      </c>
      <c r="AP16">
        <f t="shared" si="2"/>
        <v>29</v>
      </c>
      <c r="AR16" s="1" t="s">
        <v>65</v>
      </c>
      <c r="AS16" s="1"/>
      <c r="AT16" s="2">
        <v>2.0169999999999999</v>
      </c>
      <c r="AU16" s="1"/>
      <c r="AV16" s="2">
        <v>2.1030000000000002</v>
      </c>
      <c r="AW16" s="1"/>
    </row>
    <row r="17" spans="1:49" ht="15" thickBot="1" x14ac:dyDescent="0.4">
      <c r="A17" t="s">
        <v>31</v>
      </c>
      <c r="B17" t="s">
        <v>32</v>
      </c>
      <c r="C17" t="s">
        <v>33</v>
      </c>
      <c r="D17" t="s">
        <v>34</v>
      </c>
      <c r="E17">
        <v>15</v>
      </c>
      <c r="F17">
        <v>3</v>
      </c>
      <c r="G17">
        <v>3</v>
      </c>
      <c r="H17" t="s">
        <v>35</v>
      </c>
      <c r="I17">
        <v>3</v>
      </c>
      <c r="J17">
        <v>3</v>
      </c>
      <c r="K17">
        <v>15</v>
      </c>
      <c r="L17">
        <v>3</v>
      </c>
      <c r="M17">
        <v>37.4997551001142</v>
      </c>
      <c r="O17">
        <v>37.486467900103797</v>
      </c>
      <c r="P17">
        <v>37.4997551001142</v>
      </c>
      <c r="Q17">
        <v>38.002694000024299</v>
      </c>
      <c r="R17">
        <v>38.002694000024299</v>
      </c>
      <c r="S17">
        <v>38.002694000024299</v>
      </c>
      <c r="T17">
        <v>39.016171100083703</v>
      </c>
      <c r="V17">
        <v>40.000153300003099</v>
      </c>
      <c r="W17" t="s">
        <v>35</v>
      </c>
      <c r="X17">
        <v>719046</v>
      </c>
      <c r="Y17">
        <v>1</v>
      </c>
      <c r="Z17" t="s">
        <v>36</v>
      </c>
      <c r="AA17" t="s">
        <v>37</v>
      </c>
      <c r="AC17" t="s">
        <v>38</v>
      </c>
      <c r="AD17">
        <v>60.651751584132498</v>
      </c>
      <c r="AE17" t="s">
        <v>39</v>
      </c>
      <c r="AI17">
        <f t="shared" si="0"/>
        <v>-38.002694000024299</v>
      </c>
      <c r="AJ17" t="s">
        <v>33</v>
      </c>
      <c r="AK17">
        <v>719046</v>
      </c>
      <c r="AN17">
        <v>15</v>
      </c>
      <c r="AO17">
        <f t="shared" si="1"/>
        <v>33</v>
      </c>
      <c r="AP17">
        <f t="shared" si="2"/>
        <v>29</v>
      </c>
      <c r="AR17" s="7"/>
      <c r="AS17" s="7"/>
      <c r="AT17" s="7"/>
      <c r="AU17" s="7"/>
      <c r="AV17" s="7"/>
      <c r="AW17" s="7"/>
    </row>
    <row r="18" spans="1:49" x14ac:dyDescent="0.35">
      <c r="A18" t="s">
        <v>31</v>
      </c>
      <c r="B18" t="s">
        <v>32</v>
      </c>
      <c r="C18" t="s">
        <v>33</v>
      </c>
      <c r="D18" t="s">
        <v>34</v>
      </c>
      <c r="E18">
        <v>16</v>
      </c>
      <c r="F18">
        <v>0</v>
      </c>
      <c r="G18">
        <v>4</v>
      </c>
      <c r="H18" t="s">
        <v>35</v>
      </c>
      <c r="I18">
        <v>4</v>
      </c>
      <c r="J18">
        <v>0</v>
      </c>
      <c r="K18">
        <v>16</v>
      </c>
      <c r="L18">
        <v>3</v>
      </c>
      <c r="M18">
        <v>40.016134600038598</v>
      </c>
      <c r="O18">
        <v>40.000832200050297</v>
      </c>
      <c r="P18">
        <v>40.016134600038598</v>
      </c>
      <c r="Q18">
        <v>40.502583600115003</v>
      </c>
      <c r="R18">
        <v>40.502583600115003</v>
      </c>
      <c r="S18">
        <v>40.516510400106199</v>
      </c>
      <c r="T18">
        <v>41.499140500091002</v>
      </c>
      <c r="V18">
        <v>42.503158900071803</v>
      </c>
      <c r="W18" t="s">
        <v>35</v>
      </c>
      <c r="X18">
        <v>719046</v>
      </c>
      <c r="Y18">
        <v>1</v>
      </c>
      <c r="Z18" t="s">
        <v>36</v>
      </c>
      <c r="AA18" t="s">
        <v>37</v>
      </c>
      <c r="AC18" t="s">
        <v>38</v>
      </c>
      <c r="AD18">
        <v>60.651751584132498</v>
      </c>
      <c r="AE18" t="s">
        <v>39</v>
      </c>
      <c r="AI18">
        <f t="shared" si="0"/>
        <v>-40.502583600115003</v>
      </c>
      <c r="AJ18" t="s">
        <v>33</v>
      </c>
      <c r="AK18">
        <v>719046</v>
      </c>
      <c r="AN18">
        <v>16</v>
      </c>
      <c r="AO18">
        <f t="shared" si="1"/>
        <v>32</v>
      </c>
      <c r="AP18">
        <f t="shared" si="2"/>
        <v>29</v>
      </c>
    </row>
    <row r="19" spans="1:49" x14ac:dyDescent="0.35">
      <c r="A19" t="s">
        <v>40</v>
      </c>
      <c r="B19" t="s">
        <v>32</v>
      </c>
      <c r="C19" t="s">
        <v>41</v>
      </c>
      <c r="D19" t="s">
        <v>34</v>
      </c>
      <c r="E19">
        <v>17</v>
      </c>
      <c r="F19">
        <v>1</v>
      </c>
      <c r="G19">
        <v>4</v>
      </c>
      <c r="H19" t="s">
        <v>35</v>
      </c>
      <c r="I19">
        <v>4</v>
      </c>
      <c r="J19">
        <v>1</v>
      </c>
      <c r="K19">
        <v>17</v>
      </c>
      <c r="L19">
        <v>0</v>
      </c>
      <c r="M19">
        <v>42.5168995000422</v>
      </c>
      <c r="O19">
        <v>42.505936800036501</v>
      </c>
      <c r="P19">
        <v>42.5168995000422</v>
      </c>
      <c r="Q19">
        <v>42.999957700027103</v>
      </c>
      <c r="R19">
        <v>42.999957700027103</v>
      </c>
      <c r="S19">
        <v>43.017357700038701</v>
      </c>
      <c r="T19">
        <v>44.001418700092401</v>
      </c>
      <c r="U19">
        <v>44.999900100054198</v>
      </c>
      <c r="V19">
        <v>44.982939800014698</v>
      </c>
      <c r="W19" t="s">
        <v>35</v>
      </c>
      <c r="X19">
        <v>719046</v>
      </c>
      <c r="Y19">
        <v>1</v>
      </c>
      <c r="Z19" t="s">
        <v>36</v>
      </c>
      <c r="AA19" t="s">
        <v>37</v>
      </c>
      <c r="AC19" t="s">
        <v>38</v>
      </c>
      <c r="AD19">
        <v>60.651751584132498</v>
      </c>
      <c r="AE19" t="s">
        <v>39</v>
      </c>
      <c r="AI19">
        <f t="shared" si="0"/>
        <v>1.9999424000270949</v>
      </c>
      <c r="AJ19" t="s">
        <v>41</v>
      </c>
      <c r="AK19">
        <v>719046</v>
      </c>
      <c r="AN19">
        <v>17</v>
      </c>
      <c r="AO19">
        <f t="shared" si="1"/>
        <v>32</v>
      </c>
      <c r="AP19">
        <f t="shared" si="2"/>
        <v>29</v>
      </c>
    </row>
    <row r="20" spans="1:49" x14ac:dyDescent="0.35">
      <c r="A20" t="s">
        <v>31</v>
      </c>
      <c r="B20" t="s">
        <v>42</v>
      </c>
      <c r="C20" t="s">
        <v>41</v>
      </c>
      <c r="D20" t="s">
        <v>43</v>
      </c>
      <c r="E20">
        <v>18</v>
      </c>
      <c r="F20">
        <v>2</v>
      </c>
      <c r="G20">
        <v>4</v>
      </c>
      <c r="H20" t="s">
        <v>35</v>
      </c>
      <c r="I20">
        <v>4</v>
      </c>
      <c r="J20">
        <v>2</v>
      </c>
      <c r="K20">
        <v>18</v>
      </c>
      <c r="L20">
        <v>1</v>
      </c>
      <c r="M20">
        <v>44.999900100054198</v>
      </c>
      <c r="O20">
        <v>44.985940300044597</v>
      </c>
      <c r="P20">
        <v>44.999900100054198</v>
      </c>
      <c r="Q20">
        <v>45.499974300037103</v>
      </c>
      <c r="R20">
        <v>45.499974300037103</v>
      </c>
      <c r="S20">
        <v>45.499974300037103</v>
      </c>
      <c r="V20">
        <v>47.5995464000152</v>
      </c>
      <c r="W20" t="s">
        <v>35</v>
      </c>
      <c r="X20">
        <v>719046</v>
      </c>
      <c r="Y20">
        <v>1</v>
      </c>
      <c r="Z20" t="s">
        <v>36</v>
      </c>
      <c r="AA20" t="s">
        <v>37</v>
      </c>
      <c r="AC20" t="s">
        <v>38</v>
      </c>
      <c r="AD20">
        <v>60.651751584132498</v>
      </c>
      <c r="AE20" t="s">
        <v>39</v>
      </c>
      <c r="AI20">
        <f t="shared" si="0"/>
        <v>-45.499974300037103</v>
      </c>
      <c r="AJ20" t="s">
        <v>41</v>
      </c>
      <c r="AK20">
        <v>719046</v>
      </c>
      <c r="AN20">
        <v>18</v>
      </c>
      <c r="AO20">
        <f t="shared" si="1"/>
        <v>32</v>
      </c>
      <c r="AP20">
        <f t="shared" si="2"/>
        <v>29</v>
      </c>
      <c r="AR20" s="3" t="s">
        <v>66</v>
      </c>
    </row>
    <row r="21" spans="1:49" x14ac:dyDescent="0.35">
      <c r="A21" t="s">
        <v>40</v>
      </c>
      <c r="B21" t="s">
        <v>42</v>
      </c>
      <c r="C21" t="s">
        <v>33</v>
      </c>
      <c r="D21" t="s">
        <v>43</v>
      </c>
      <c r="E21">
        <v>19</v>
      </c>
      <c r="F21">
        <v>3</v>
      </c>
      <c r="G21">
        <v>4</v>
      </c>
      <c r="H21" t="s">
        <v>35</v>
      </c>
      <c r="I21">
        <v>4</v>
      </c>
      <c r="J21">
        <v>3</v>
      </c>
      <c r="K21">
        <v>19</v>
      </c>
      <c r="L21">
        <v>2</v>
      </c>
      <c r="M21">
        <v>47.619064700091201</v>
      </c>
      <c r="O21">
        <v>47.602252300013703</v>
      </c>
      <c r="P21">
        <v>47.619064700091201</v>
      </c>
      <c r="Q21">
        <v>48.000802000053199</v>
      </c>
      <c r="R21">
        <v>48.000802000053199</v>
      </c>
      <c r="S21">
        <v>48.134100200026197</v>
      </c>
      <c r="T21">
        <v>49.001033800072001</v>
      </c>
      <c r="U21">
        <v>50.001307400059801</v>
      </c>
      <c r="V21">
        <v>49.986212200019501</v>
      </c>
      <c r="W21" t="s">
        <v>35</v>
      </c>
      <c r="X21">
        <v>719046</v>
      </c>
      <c r="Y21">
        <v>1</v>
      </c>
      <c r="Z21" t="s">
        <v>36</v>
      </c>
      <c r="AA21" t="s">
        <v>37</v>
      </c>
      <c r="AC21" t="s">
        <v>38</v>
      </c>
      <c r="AD21">
        <v>60.651751584132498</v>
      </c>
      <c r="AE21" t="s">
        <v>39</v>
      </c>
      <c r="AI21">
        <f t="shared" si="0"/>
        <v>2.0005054000066025</v>
      </c>
      <c r="AJ21" t="s">
        <v>33</v>
      </c>
      <c r="AK21">
        <v>719046</v>
      </c>
      <c r="AN21">
        <v>19</v>
      </c>
      <c r="AO21">
        <f t="shared" si="1"/>
        <v>31</v>
      </c>
      <c r="AP21">
        <f t="shared" si="2"/>
        <v>29</v>
      </c>
      <c r="AR21" s="4" t="s">
        <v>67</v>
      </c>
    </row>
    <row r="22" spans="1:49" x14ac:dyDescent="0.35">
      <c r="A22" t="s">
        <v>31</v>
      </c>
      <c r="B22" t="s">
        <v>42</v>
      </c>
      <c r="C22" t="s">
        <v>41</v>
      </c>
      <c r="D22" t="s">
        <v>43</v>
      </c>
      <c r="E22">
        <v>20</v>
      </c>
      <c r="F22">
        <v>0</v>
      </c>
      <c r="G22">
        <v>5</v>
      </c>
      <c r="H22" t="s">
        <v>35</v>
      </c>
      <c r="I22">
        <v>5</v>
      </c>
      <c r="J22">
        <v>0</v>
      </c>
      <c r="K22">
        <v>20</v>
      </c>
      <c r="L22">
        <v>1</v>
      </c>
      <c r="M22">
        <v>50.001307400059801</v>
      </c>
      <c r="O22">
        <v>49.989533000043501</v>
      </c>
      <c r="P22">
        <v>50.001307400059801</v>
      </c>
      <c r="Q22">
        <v>50.501170600065898</v>
      </c>
      <c r="R22">
        <v>50.501170600065898</v>
      </c>
      <c r="S22">
        <v>50.501170600065898</v>
      </c>
      <c r="T22">
        <v>51.500919200014302</v>
      </c>
      <c r="U22">
        <v>52.503044000011798</v>
      </c>
      <c r="V22">
        <v>52.486497600097202</v>
      </c>
      <c r="W22" t="s">
        <v>35</v>
      </c>
      <c r="X22">
        <v>719046</v>
      </c>
      <c r="Y22">
        <v>1</v>
      </c>
      <c r="Z22" t="s">
        <v>36</v>
      </c>
      <c r="AA22" t="s">
        <v>37</v>
      </c>
      <c r="AC22" t="s">
        <v>38</v>
      </c>
      <c r="AD22">
        <v>60.651751584132498</v>
      </c>
      <c r="AE22" t="s">
        <v>39</v>
      </c>
      <c r="AI22">
        <f t="shared" si="0"/>
        <v>2.0018733999459002</v>
      </c>
      <c r="AJ22" t="s">
        <v>41</v>
      </c>
      <c r="AK22">
        <v>719046</v>
      </c>
      <c r="AN22">
        <v>20</v>
      </c>
      <c r="AO22">
        <f t="shared" si="1"/>
        <v>31</v>
      </c>
      <c r="AP22">
        <f t="shared" si="2"/>
        <v>29</v>
      </c>
    </row>
    <row r="23" spans="1:49" x14ac:dyDescent="0.35">
      <c r="A23" t="s">
        <v>40</v>
      </c>
      <c r="B23" t="s">
        <v>42</v>
      </c>
      <c r="C23" t="s">
        <v>33</v>
      </c>
      <c r="D23" t="s">
        <v>43</v>
      </c>
      <c r="E23">
        <v>21</v>
      </c>
      <c r="F23">
        <v>1</v>
      </c>
      <c r="G23">
        <v>5</v>
      </c>
      <c r="H23" t="s">
        <v>35</v>
      </c>
      <c r="I23">
        <v>5</v>
      </c>
      <c r="J23">
        <v>1</v>
      </c>
      <c r="K23">
        <v>21</v>
      </c>
      <c r="L23">
        <v>2</v>
      </c>
      <c r="M23">
        <v>52.503044000011798</v>
      </c>
      <c r="O23">
        <v>52.489306500065098</v>
      </c>
      <c r="P23">
        <v>52.503044000011798</v>
      </c>
      <c r="Q23">
        <v>53.000608100090098</v>
      </c>
      <c r="R23">
        <v>53.000608100090098</v>
      </c>
      <c r="S23">
        <v>53.020721000037099</v>
      </c>
      <c r="T23">
        <v>54.003285200102198</v>
      </c>
      <c r="U23">
        <v>55.001386500080102</v>
      </c>
      <c r="V23">
        <v>54.986037900089201</v>
      </c>
      <c r="W23" t="s">
        <v>35</v>
      </c>
      <c r="X23">
        <v>719046</v>
      </c>
      <c r="Y23">
        <v>1</v>
      </c>
      <c r="Z23" t="s">
        <v>36</v>
      </c>
      <c r="AA23" t="s">
        <v>37</v>
      </c>
      <c r="AC23" t="s">
        <v>38</v>
      </c>
      <c r="AD23">
        <v>60.651751584132498</v>
      </c>
      <c r="AE23" t="s">
        <v>39</v>
      </c>
      <c r="AI23">
        <f t="shared" si="0"/>
        <v>2.0007783999900042</v>
      </c>
      <c r="AJ23" t="s">
        <v>33</v>
      </c>
      <c r="AK23">
        <v>719046</v>
      </c>
      <c r="AO23">
        <f t="shared" si="1"/>
        <v>31</v>
      </c>
      <c r="AP23">
        <f t="shared" si="2"/>
        <v>28</v>
      </c>
    </row>
    <row r="24" spans="1:49" x14ac:dyDescent="0.35">
      <c r="A24" t="s">
        <v>40</v>
      </c>
      <c r="B24" t="s">
        <v>32</v>
      </c>
      <c r="C24" t="s">
        <v>41</v>
      </c>
      <c r="D24" t="s">
        <v>34</v>
      </c>
      <c r="E24">
        <v>22</v>
      </c>
      <c r="F24">
        <v>2</v>
      </c>
      <c r="G24">
        <v>5</v>
      </c>
      <c r="H24" t="s">
        <v>35</v>
      </c>
      <c r="I24">
        <v>5</v>
      </c>
      <c r="J24">
        <v>2</v>
      </c>
      <c r="K24">
        <v>22</v>
      </c>
      <c r="L24">
        <v>0</v>
      </c>
      <c r="M24">
        <v>55.001386500080102</v>
      </c>
      <c r="O24">
        <v>54.986696500098297</v>
      </c>
      <c r="P24">
        <v>55.001386500080102</v>
      </c>
      <c r="Q24">
        <v>55.5010263000149</v>
      </c>
      <c r="R24">
        <v>55.5010263000149</v>
      </c>
      <c r="S24">
        <v>55.5010263000149</v>
      </c>
      <c r="T24">
        <v>56.501866200007498</v>
      </c>
      <c r="U24">
        <v>57.502055700053397</v>
      </c>
      <c r="V24">
        <v>57.483932700008097</v>
      </c>
      <c r="W24" t="s">
        <v>35</v>
      </c>
      <c r="X24">
        <v>719046</v>
      </c>
      <c r="Y24">
        <v>1</v>
      </c>
      <c r="Z24" t="s">
        <v>36</v>
      </c>
      <c r="AA24" t="s">
        <v>37</v>
      </c>
      <c r="AC24" t="s">
        <v>38</v>
      </c>
      <c r="AD24">
        <v>60.651751584132498</v>
      </c>
      <c r="AE24" t="s">
        <v>39</v>
      </c>
      <c r="AI24">
        <f t="shared" si="0"/>
        <v>2.0010294000384974</v>
      </c>
      <c r="AJ24" t="s">
        <v>41</v>
      </c>
      <c r="AK24">
        <v>719046</v>
      </c>
      <c r="AO24">
        <f t="shared" si="1"/>
        <v>30</v>
      </c>
      <c r="AP24">
        <f t="shared" si="2"/>
        <v>28</v>
      </c>
    </row>
    <row r="25" spans="1:49" x14ac:dyDescent="0.35">
      <c r="A25" t="s">
        <v>31</v>
      </c>
      <c r="B25" t="s">
        <v>32</v>
      </c>
      <c r="C25" t="s">
        <v>33</v>
      </c>
      <c r="D25" t="s">
        <v>34</v>
      </c>
      <c r="E25">
        <v>23</v>
      </c>
      <c r="F25">
        <v>3</v>
      </c>
      <c r="G25">
        <v>5</v>
      </c>
      <c r="H25" t="s">
        <v>35</v>
      </c>
      <c r="I25">
        <v>5</v>
      </c>
      <c r="J25">
        <v>3</v>
      </c>
      <c r="K25">
        <v>23</v>
      </c>
      <c r="L25">
        <v>3</v>
      </c>
      <c r="M25">
        <v>57.502055700053397</v>
      </c>
      <c r="O25">
        <v>57.487022500019499</v>
      </c>
      <c r="P25">
        <v>57.502055700053397</v>
      </c>
      <c r="Q25">
        <v>58.0351878000656</v>
      </c>
      <c r="R25">
        <v>58.0351878000656</v>
      </c>
      <c r="S25">
        <v>58.0351878000656</v>
      </c>
      <c r="T25">
        <v>59.051055400050203</v>
      </c>
      <c r="V25">
        <v>60.147225700085897</v>
      </c>
      <c r="W25" t="s">
        <v>35</v>
      </c>
      <c r="X25">
        <v>719046</v>
      </c>
      <c r="Y25">
        <v>1</v>
      </c>
      <c r="Z25" t="s">
        <v>36</v>
      </c>
      <c r="AA25" t="s">
        <v>37</v>
      </c>
      <c r="AC25" t="s">
        <v>38</v>
      </c>
      <c r="AD25">
        <v>60.651751584132498</v>
      </c>
      <c r="AE25" t="s">
        <v>39</v>
      </c>
      <c r="AI25">
        <f t="shared" si="0"/>
        <v>-58.0351878000656</v>
      </c>
      <c r="AJ25" t="s">
        <v>33</v>
      </c>
      <c r="AK25">
        <v>719046</v>
      </c>
      <c r="AO25">
        <f t="shared" si="1"/>
        <v>30</v>
      </c>
      <c r="AP25">
        <f t="shared" si="2"/>
        <v>27</v>
      </c>
    </row>
    <row r="26" spans="1:49" x14ac:dyDescent="0.35">
      <c r="A26" t="s">
        <v>40</v>
      </c>
      <c r="B26" t="s">
        <v>42</v>
      </c>
      <c r="C26" t="s">
        <v>33</v>
      </c>
      <c r="D26" t="s">
        <v>43</v>
      </c>
      <c r="E26">
        <v>24</v>
      </c>
      <c r="F26">
        <v>0</v>
      </c>
      <c r="G26">
        <v>6</v>
      </c>
      <c r="H26" t="s">
        <v>35</v>
      </c>
      <c r="I26">
        <v>6</v>
      </c>
      <c r="J26">
        <v>0</v>
      </c>
      <c r="K26">
        <v>24</v>
      </c>
      <c r="L26">
        <v>2</v>
      </c>
      <c r="M26">
        <v>60.170316400006399</v>
      </c>
      <c r="O26">
        <v>60.1534207001095</v>
      </c>
      <c r="P26">
        <v>60.170316400006399</v>
      </c>
      <c r="Q26">
        <v>60.498843200039097</v>
      </c>
      <c r="R26">
        <v>60.498843200039097</v>
      </c>
      <c r="S26">
        <v>60.682008000090697</v>
      </c>
      <c r="T26">
        <v>61.498027200112098</v>
      </c>
      <c r="U26">
        <v>62.500580500112797</v>
      </c>
      <c r="V26">
        <v>62.481749000027698</v>
      </c>
      <c r="W26" t="s">
        <v>35</v>
      </c>
      <c r="X26">
        <v>719046</v>
      </c>
      <c r="Y26">
        <v>1</v>
      </c>
      <c r="Z26" t="s">
        <v>36</v>
      </c>
      <c r="AA26" t="s">
        <v>37</v>
      </c>
      <c r="AC26" t="s">
        <v>38</v>
      </c>
      <c r="AD26">
        <v>60.651751584132498</v>
      </c>
      <c r="AE26" t="s">
        <v>39</v>
      </c>
      <c r="AI26">
        <f t="shared" si="0"/>
        <v>2.0017373000736995</v>
      </c>
      <c r="AJ26" t="s">
        <v>33</v>
      </c>
      <c r="AK26">
        <v>719046</v>
      </c>
      <c r="AO26">
        <f t="shared" si="1"/>
        <v>29</v>
      </c>
      <c r="AP26">
        <f t="shared" si="2"/>
        <v>27</v>
      </c>
    </row>
    <row r="27" spans="1:49" x14ac:dyDescent="0.35">
      <c r="A27" t="s">
        <v>31</v>
      </c>
      <c r="B27" t="s">
        <v>32</v>
      </c>
      <c r="C27" t="s">
        <v>33</v>
      </c>
      <c r="D27" t="s">
        <v>34</v>
      </c>
      <c r="E27">
        <v>25</v>
      </c>
      <c r="F27">
        <v>1</v>
      </c>
      <c r="G27">
        <v>6</v>
      </c>
      <c r="H27" t="s">
        <v>35</v>
      </c>
      <c r="I27">
        <v>6</v>
      </c>
      <c r="J27">
        <v>1</v>
      </c>
      <c r="K27">
        <v>25</v>
      </c>
      <c r="L27">
        <v>3</v>
      </c>
      <c r="M27">
        <v>62.500580500112797</v>
      </c>
      <c r="O27">
        <v>62.484849000000303</v>
      </c>
      <c r="P27">
        <v>62.5167430000146</v>
      </c>
      <c r="Q27">
        <v>63.015579700004302</v>
      </c>
      <c r="R27">
        <v>63.015579700004302</v>
      </c>
      <c r="S27">
        <v>63.031717500067302</v>
      </c>
      <c r="T27">
        <v>64.014918400091105</v>
      </c>
      <c r="V27">
        <v>65.015014300006399</v>
      </c>
      <c r="W27" t="s">
        <v>35</v>
      </c>
      <c r="X27">
        <v>719046</v>
      </c>
      <c r="Y27">
        <v>1</v>
      </c>
      <c r="Z27" t="s">
        <v>36</v>
      </c>
      <c r="AA27" t="s">
        <v>37</v>
      </c>
      <c r="AC27" t="s">
        <v>38</v>
      </c>
      <c r="AD27">
        <v>60.651751584132498</v>
      </c>
      <c r="AE27" t="s">
        <v>39</v>
      </c>
      <c r="AI27">
        <f t="shared" si="0"/>
        <v>-63.015579700004302</v>
      </c>
      <c r="AJ27" t="s">
        <v>33</v>
      </c>
      <c r="AK27">
        <v>719046</v>
      </c>
      <c r="AO27">
        <f t="shared" si="1"/>
        <v>29</v>
      </c>
      <c r="AP27">
        <f t="shared" si="2"/>
        <v>27</v>
      </c>
    </row>
    <row r="28" spans="1:49" x14ac:dyDescent="0.35">
      <c r="A28" t="s">
        <v>40</v>
      </c>
      <c r="B28" t="s">
        <v>32</v>
      </c>
      <c r="C28" t="s">
        <v>41</v>
      </c>
      <c r="D28" t="s">
        <v>34</v>
      </c>
      <c r="E28">
        <v>26</v>
      </c>
      <c r="F28">
        <v>2</v>
      </c>
      <c r="G28">
        <v>6</v>
      </c>
      <c r="H28" t="s">
        <v>35</v>
      </c>
      <c r="I28">
        <v>6</v>
      </c>
      <c r="J28">
        <v>2</v>
      </c>
      <c r="K28">
        <v>26</v>
      </c>
      <c r="L28">
        <v>0</v>
      </c>
      <c r="M28">
        <v>65.031304200063403</v>
      </c>
      <c r="O28">
        <v>65.018140500062103</v>
      </c>
      <c r="P28">
        <v>65.031304200063403</v>
      </c>
      <c r="Q28">
        <v>65.502178600057903</v>
      </c>
      <c r="R28">
        <v>65.502178600057903</v>
      </c>
      <c r="S28">
        <v>65.535802500089602</v>
      </c>
      <c r="T28">
        <v>66.514313700026804</v>
      </c>
      <c r="U28">
        <v>67.516331700026001</v>
      </c>
      <c r="V28">
        <v>67.4990039000986</v>
      </c>
      <c r="W28" t="s">
        <v>35</v>
      </c>
      <c r="X28">
        <v>719046</v>
      </c>
      <c r="Y28">
        <v>1</v>
      </c>
      <c r="Z28" t="s">
        <v>36</v>
      </c>
      <c r="AA28" t="s">
        <v>37</v>
      </c>
      <c r="AC28" t="s">
        <v>38</v>
      </c>
      <c r="AD28">
        <v>60.651751584132498</v>
      </c>
      <c r="AE28" t="s">
        <v>39</v>
      </c>
      <c r="AI28">
        <f t="shared" si="0"/>
        <v>2.0141530999680981</v>
      </c>
      <c r="AJ28" t="s">
        <v>41</v>
      </c>
      <c r="AK28">
        <v>719046</v>
      </c>
      <c r="AO28">
        <f t="shared" si="1"/>
        <v>29</v>
      </c>
      <c r="AP28">
        <f t="shared" si="2"/>
        <v>26</v>
      </c>
    </row>
    <row r="29" spans="1:49" x14ac:dyDescent="0.35">
      <c r="A29" t="s">
        <v>31</v>
      </c>
      <c r="B29" t="s">
        <v>42</v>
      </c>
      <c r="C29" t="s">
        <v>41</v>
      </c>
      <c r="D29" t="s">
        <v>43</v>
      </c>
      <c r="E29">
        <v>27</v>
      </c>
      <c r="F29">
        <v>3</v>
      </c>
      <c r="G29">
        <v>6</v>
      </c>
      <c r="H29" t="s">
        <v>35</v>
      </c>
      <c r="I29">
        <v>6</v>
      </c>
      <c r="J29">
        <v>3</v>
      </c>
      <c r="K29">
        <v>27</v>
      </c>
      <c r="L29">
        <v>1</v>
      </c>
      <c r="M29">
        <v>67.516331700026001</v>
      </c>
      <c r="O29">
        <v>67.502212300081695</v>
      </c>
      <c r="P29">
        <v>67.516331700026001</v>
      </c>
      <c r="Q29">
        <v>68.014920300105501</v>
      </c>
      <c r="R29">
        <v>68.014920300105501</v>
      </c>
      <c r="S29">
        <v>68.014920300105501</v>
      </c>
      <c r="T29">
        <v>69.016434200107994</v>
      </c>
      <c r="V29">
        <v>70.001079800073001</v>
      </c>
      <c r="W29" t="s">
        <v>35</v>
      </c>
      <c r="X29">
        <v>719046</v>
      </c>
      <c r="Y29">
        <v>1</v>
      </c>
      <c r="Z29" t="s">
        <v>36</v>
      </c>
      <c r="AA29" t="s">
        <v>37</v>
      </c>
      <c r="AC29" t="s">
        <v>38</v>
      </c>
      <c r="AD29">
        <v>60.651751584132498</v>
      </c>
      <c r="AE29" t="s">
        <v>39</v>
      </c>
      <c r="AI29">
        <f t="shared" si="0"/>
        <v>-68.014920300105501</v>
      </c>
      <c r="AJ29" t="s">
        <v>41</v>
      </c>
      <c r="AK29">
        <v>719046</v>
      </c>
      <c r="AO29">
        <f t="shared" si="1"/>
        <v>29</v>
      </c>
      <c r="AP29">
        <f t="shared" si="2"/>
        <v>26</v>
      </c>
    </row>
    <row r="30" spans="1:49" x14ac:dyDescent="0.35">
      <c r="A30" t="s">
        <v>40</v>
      </c>
      <c r="B30" t="s">
        <v>32</v>
      </c>
      <c r="C30" t="s">
        <v>41</v>
      </c>
      <c r="D30" t="s">
        <v>34</v>
      </c>
      <c r="E30">
        <v>28</v>
      </c>
      <c r="F30">
        <v>0</v>
      </c>
      <c r="G30">
        <v>7</v>
      </c>
      <c r="H30" t="s">
        <v>35</v>
      </c>
      <c r="I30">
        <v>7</v>
      </c>
      <c r="J30">
        <v>0</v>
      </c>
      <c r="K30">
        <v>28</v>
      </c>
      <c r="L30">
        <v>0</v>
      </c>
      <c r="M30">
        <v>70.0176889001159</v>
      </c>
      <c r="O30">
        <v>70.0037946000229</v>
      </c>
      <c r="P30">
        <v>70.0176889001159</v>
      </c>
      <c r="Q30">
        <v>70.501191400107899</v>
      </c>
      <c r="R30">
        <v>70.501191400107899</v>
      </c>
      <c r="S30">
        <v>70.517027300083996</v>
      </c>
      <c r="T30">
        <v>71.502962100086705</v>
      </c>
      <c r="U30">
        <v>72.500733100110594</v>
      </c>
      <c r="V30">
        <v>72.483966500032693</v>
      </c>
      <c r="W30" t="s">
        <v>35</v>
      </c>
      <c r="X30">
        <v>719046</v>
      </c>
      <c r="Y30">
        <v>1</v>
      </c>
      <c r="Z30" t="s">
        <v>36</v>
      </c>
      <c r="AA30" t="s">
        <v>37</v>
      </c>
      <c r="AC30" t="s">
        <v>38</v>
      </c>
      <c r="AD30">
        <v>60.651751584132498</v>
      </c>
      <c r="AE30" t="s">
        <v>39</v>
      </c>
      <c r="AI30">
        <f t="shared" si="0"/>
        <v>1.9995417000026947</v>
      </c>
      <c r="AJ30" t="s">
        <v>41</v>
      </c>
      <c r="AK30">
        <v>719046</v>
      </c>
      <c r="AO30">
        <f t="shared" si="1"/>
        <v>28</v>
      </c>
      <c r="AP30">
        <f t="shared" si="2"/>
        <v>26</v>
      </c>
    </row>
    <row r="31" spans="1:49" x14ac:dyDescent="0.35">
      <c r="A31" t="s">
        <v>31</v>
      </c>
      <c r="B31" t="s">
        <v>42</v>
      </c>
      <c r="C31" t="s">
        <v>41</v>
      </c>
      <c r="D31" t="s">
        <v>43</v>
      </c>
      <c r="E31">
        <v>29</v>
      </c>
      <c r="F31">
        <v>1</v>
      </c>
      <c r="G31">
        <v>7</v>
      </c>
      <c r="H31" t="s">
        <v>35</v>
      </c>
      <c r="I31">
        <v>7</v>
      </c>
      <c r="J31">
        <v>1</v>
      </c>
      <c r="K31">
        <v>29</v>
      </c>
      <c r="L31">
        <v>1</v>
      </c>
      <c r="M31">
        <v>72.500733100110594</v>
      </c>
      <c r="O31">
        <v>72.487083600019105</v>
      </c>
      <c r="P31">
        <v>72.500733100110594</v>
      </c>
      <c r="Q31">
        <v>73.000996100017801</v>
      </c>
      <c r="R31">
        <v>73.000996100017801</v>
      </c>
      <c r="S31">
        <v>73.000996100017801</v>
      </c>
      <c r="T31">
        <v>74.001010800013304</v>
      </c>
      <c r="U31">
        <v>75.016397100058299</v>
      </c>
      <c r="V31">
        <v>74.999985000002198</v>
      </c>
      <c r="W31" t="s">
        <v>35</v>
      </c>
      <c r="X31">
        <v>719046</v>
      </c>
      <c r="Y31">
        <v>1</v>
      </c>
      <c r="Z31" t="s">
        <v>36</v>
      </c>
      <c r="AA31" t="s">
        <v>37</v>
      </c>
      <c r="AC31" t="s">
        <v>38</v>
      </c>
      <c r="AD31">
        <v>60.651751584132498</v>
      </c>
      <c r="AE31" t="s">
        <v>39</v>
      </c>
      <c r="AI31">
        <f t="shared" si="0"/>
        <v>2.015401000040498</v>
      </c>
      <c r="AJ31" t="s">
        <v>41</v>
      </c>
      <c r="AK31">
        <v>719046</v>
      </c>
      <c r="AO31">
        <f t="shared" si="1"/>
        <v>28</v>
      </c>
      <c r="AP31">
        <f t="shared" si="2"/>
        <v>26</v>
      </c>
    </row>
    <row r="32" spans="1:49" x14ac:dyDescent="0.35">
      <c r="A32" t="s">
        <v>40</v>
      </c>
      <c r="B32" t="s">
        <v>42</v>
      </c>
      <c r="C32" t="s">
        <v>33</v>
      </c>
      <c r="D32" t="s">
        <v>43</v>
      </c>
      <c r="E32">
        <v>30</v>
      </c>
      <c r="F32">
        <v>2</v>
      </c>
      <c r="G32">
        <v>7</v>
      </c>
      <c r="H32" t="s">
        <v>35</v>
      </c>
      <c r="I32">
        <v>7</v>
      </c>
      <c r="J32">
        <v>2</v>
      </c>
      <c r="K32">
        <v>30</v>
      </c>
      <c r="L32">
        <v>2</v>
      </c>
      <c r="M32">
        <v>75.016397100058299</v>
      </c>
      <c r="O32">
        <v>75.002652600058298</v>
      </c>
      <c r="P32">
        <v>75.016397100058299</v>
      </c>
      <c r="Q32">
        <v>75.515022700070404</v>
      </c>
      <c r="R32">
        <v>75.515022700070404</v>
      </c>
      <c r="S32">
        <v>75.530930300010297</v>
      </c>
      <c r="T32">
        <v>76.515880300081307</v>
      </c>
      <c r="V32">
        <v>77.514345000032307</v>
      </c>
      <c r="W32" t="s">
        <v>35</v>
      </c>
      <c r="X32">
        <v>719046</v>
      </c>
      <c r="Y32">
        <v>1</v>
      </c>
      <c r="Z32" t="s">
        <v>36</v>
      </c>
      <c r="AA32" t="s">
        <v>37</v>
      </c>
      <c r="AC32" t="s">
        <v>38</v>
      </c>
      <c r="AD32">
        <v>60.651751584132498</v>
      </c>
      <c r="AE32" t="s">
        <v>39</v>
      </c>
      <c r="AI32">
        <f t="shared" si="0"/>
        <v>-75.515022700070404</v>
      </c>
      <c r="AJ32" t="s">
        <v>33</v>
      </c>
      <c r="AK32">
        <v>719046</v>
      </c>
      <c r="AO32">
        <f t="shared" si="1"/>
        <v>27</v>
      </c>
      <c r="AP32">
        <f t="shared" si="2"/>
        <v>26</v>
      </c>
    </row>
    <row r="33" spans="1:44" x14ac:dyDescent="0.35">
      <c r="A33" t="s">
        <v>31</v>
      </c>
      <c r="B33" t="s">
        <v>32</v>
      </c>
      <c r="C33" t="s">
        <v>33</v>
      </c>
      <c r="D33" t="s">
        <v>34</v>
      </c>
      <c r="E33">
        <v>31</v>
      </c>
      <c r="F33">
        <v>3</v>
      </c>
      <c r="G33">
        <v>7</v>
      </c>
      <c r="H33" t="s">
        <v>35</v>
      </c>
      <c r="I33">
        <v>7</v>
      </c>
      <c r="J33">
        <v>3</v>
      </c>
      <c r="K33">
        <v>31</v>
      </c>
      <c r="L33">
        <v>3</v>
      </c>
      <c r="M33">
        <v>77.530987900099703</v>
      </c>
      <c r="O33">
        <v>77.517351700109401</v>
      </c>
      <c r="P33">
        <v>77.530987900099703</v>
      </c>
      <c r="Q33">
        <v>78.014062300091595</v>
      </c>
      <c r="R33">
        <v>78.014062300091595</v>
      </c>
      <c r="S33">
        <v>78.031944900052594</v>
      </c>
      <c r="T33">
        <v>79.015492200036505</v>
      </c>
      <c r="U33">
        <v>80.015481100068399</v>
      </c>
      <c r="V33">
        <v>79.998058900004196</v>
      </c>
      <c r="W33" t="s">
        <v>35</v>
      </c>
      <c r="X33">
        <v>719046</v>
      </c>
      <c r="Y33">
        <v>1</v>
      </c>
      <c r="Z33" t="s">
        <v>36</v>
      </c>
      <c r="AA33" t="s">
        <v>37</v>
      </c>
      <c r="AC33" t="s">
        <v>38</v>
      </c>
      <c r="AD33">
        <v>60.651751584132498</v>
      </c>
      <c r="AE33" t="s">
        <v>39</v>
      </c>
      <c r="AI33">
        <f t="shared" si="0"/>
        <v>2.0014187999768041</v>
      </c>
      <c r="AJ33" t="s">
        <v>33</v>
      </c>
      <c r="AK33">
        <v>719046</v>
      </c>
      <c r="AO33">
        <f t="shared" si="1"/>
        <v>26</v>
      </c>
      <c r="AP33">
        <f t="shared" si="2"/>
        <v>26</v>
      </c>
    </row>
    <row r="34" spans="1:44" x14ac:dyDescent="0.35">
      <c r="A34" t="s">
        <v>31</v>
      </c>
      <c r="B34" t="s">
        <v>32</v>
      </c>
      <c r="C34" t="s">
        <v>33</v>
      </c>
      <c r="D34" t="s">
        <v>34</v>
      </c>
      <c r="E34">
        <v>32</v>
      </c>
      <c r="F34">
        <v>0</v>
      </c>
      <c r="G34">
        <v>8</v>
      </c>
      <c r="H34" t="s">
        <v>35</v>
      </c>
      <c r="I34">
        <v>8</v>
      </c>
      <c r="J34">
        <v>0</v>
      </c>
      <c r="K34">
        <v>32</v>
      </c>
      <c r="L34">
        <v>3</v>
      </c>
      <c r="M34">
        <v>80.015481100068399</v>
      </c>
      <c r="O34">
        <v>79.998732300009493</v>
      </c>
      <c r="P34">
        <v>80.015481100068399</v>
      </c>
      <c r="Q34">
        <v>80.514028900070102</v>
      </c>
      <c r="R34">
        <v>80.514028900070102</v>
      </c>
      <c r="S34">
        <v>80.530923500075005</v>
      </c>
      <c r="T34">
        <v>81.515676900045904</v>
      </c>
      <c r="U34">
        <v>82.516129700001301</v>
      </c>
      <c r="V34">
        <v>82.498507800046298</v>
      </c>
      <c r="W34" t="s">
        <v>35</v>
      </c>
      <c r="X34">
        <v>719046</v>
      </c>
      <c r="Y34">
        <v>1</v>
      </c>
      <c r="Z34" t="s">
        <v>36</v>
      </c>
      <c r="AA34" t="s">
        <v>37</v>
      </c>
      <c r="AC34" t="s">
        <v>38</v>
      </c>
      <c r="AD34">
        <v>60.651751584132498</v>
      </c>
      <c r="AE34" t="s">
        <v>39</v>
      </c>
      <c r="AI34">
        <f t="shared" si="0"/>
        <v>2.002100799931199</v>
      </c>
      <c r="AJ34" t="s">
        <v>33</v>
      </c>
      <c r="AK34">
        <v>719046</v>
      </c>
      <c r="AO34">
        <f t="shared" si="1"/>
        <v>26</v>
      </c>
      <c r="AP34">
        <f t="shared" si="2"/>
        <v>26</v>
      </c>
    </row>
    <row r="35" spans="1:44" x14ac:dyDescent="0.35">
      <c r="A35" t="s">
        <v>40</v>
      </c>
      <c r="B35" t="s">
        <v>32</v>
      </c>
      <c r="C35" t="s">
        <v>41</v>
      </c>
      <c r="D35" t="s">
        <v>34</v>
      </c>
      <c r="E35">
        <v>33</v>
      </c>
      <c r="F35">
        <v>1</v>
      </c>
      <c r="G35">
        <v>8</v>
      </c>
      <c r="H35" t="s">
        <v>35</v>
      </c>
      <c r="I35">
        <v>8</v>
      </c>
      <c r="J35">
        <v>1</v>
      </c>
      <c r="K35">
        <v>33</v>
      </c>
      <c r="L35">
        <v>0</v>
      </c>
      <c r="M35">
        <v>82.516129700001301</v>
      </c>
      <c r="O35">
        <v>82.501233700080704</v>
      </c>
      <c r="P35">
        <v>82.516129700001301</v>
      </c>
      <c r="Q35">
        <v>82.997374500031498</v>
      </c>
      <c r="R35">
        <v>82.997374500031498</v>
      </c>
      <c r="S35">
        <v>83.031451200018594</v>
      </c>
      <c r="T35">
        <v>83.997407800052301</v>
      </c>
      <c r="U35">
        <v>84.997514800052102</v>
      </c>
      <c r="V35">
        <v>84.981721800053407</v>
      </c>
      <c r="W35" t="s">
        <v>35</v>
      </c>
      <c r="X35">
        <v>719046</v>
      </c>
      <c r="Y35">
        <v>1</v>
      </c>
      <c r="Z35" t="s">
        <v>36</v>
      </c>
      <c r="AA35" t="s">
        <v>37</v>
      </c>
      <c r="AC35" t="s">
        <v>38</v>
      </c>
      <c r="AD35">
        <v>60.651751584132498</v>
      </c>
      <c r="AE35" t="s">
        <v>39</v>
      </c>
      <c r="AI35">
        <f t="shared" si="0"/>
        <v>2.0001403000206039</v>
      </c>
      <c r="AJ35" t="s">
        <v>41</v>
      </c>
      <c r="AK35">
        <v>719046</v>
      </c>
      <c r="AO35">
        <f t="shared" si="1"/>
        <v>26</v>
      </c>
      <c r="AP35">
        <f t="shared" si="2"/>
        <v>25</v>
      </c>
    </row>
    <row r="36" spans="1:44" x14ac:dyDescent="0.35">
      <c r="A36" t="s">
        <v>31</v>
      </c>
      <c r="B36" t="s">
        <v>42</v>
      </c>
      <c r="C36" t="s">
        <v>41</v>
      </c>
      <c r="D36" t="s">
        <v>43</v>
      </c>
      <c r="E36">
        <v>34</v>
      </c>
      <c r="F36">
        <v>2</v>
      </c>
      <c r="G36">
        <v>8</v>
      </c>
      <c r="H36" t="s">
        <v>35</v>
      </c>
      <c r="I36">
        <v>8</v>
      </c>
      <c r="J36">
        <v>2</v>
      </c>
      <c r="K36">
        <v>34</v>
      </c>
      <c r="L36">
        <v>1</v>
      </c>
      <c r="M36">
        <v>84.997514800052102</v>
      </c>
      <c r="O36">
        <v>84.985183200100394</v>
      </c>
      <c r="P36">
        <v>85.015604400075901</v>
      </c>
      <c r="Q36">
        <v>85.514475100091602</v>
      </c>
      <c r="R36">
        <v>85.514475100091602</v>
      </c>
      <c r="S36">
        <v>85.531344000017199</v>
      </c>
      <c r="T36">
        <v>86.514467200031504</v>
      </c>
      <c r="U36">
        <v>87.514362200046804</v>
      </c>
      <c r="V36">
        <v>87.497913400060497</v>
      </c>
      <c r="W36" t="s">
        <v>35</v>
      </c>
      <c r="X36">
        <v>719046</v>
      </c>
      <c r="Y36">
        <v>1</v>
      </c>
      <c r="Z36" t="s">
        <v>36</v>
      </c>
      <c r="AA36" t="s">
        <v>37</v>
      </c>
      <c r="AC36" t="s">
        <v>38</v>
      </c>
      <c r="AD36">
        <v>60.651751584132498</v>
      </c>
      <c r="AE36" t="s">
        <v>39</v>
      </c>
      <c r="AI36">
        <f t="shared" si="0"/>
        <v>1.9998870999552025</v>
      </c>
      <c r="AJ36" t="s">
        <v>41</v>
      </c>
      <c r="AK36">
        <v>719046</v>
      </c>
      <c r="AO36">
        <f t="shared" si="1"/>
        <v>26</v>
      </c>
      <c r="AP36">
        <f t="shared" si="2"/>
        <v>24</v>
      </c>
    </row>
    <row r="37" spans="1:44" x14ac:dyDescent="0.35">
      <c r="A37" t="s">
        <v>40</v>
      </c>
      <c r="B37" t="s">
        <v>42</v>
      </c>
      <c r="C37" t="s">
        <v>33</v>
      </c>
      <c r="D37" t="s">
        <v>43</v>
      </c>
      <c r="E37">
        <v>35</v>
      </c>
      <c r="F37">
        <v>3</v>
      </c>
      <c r="G37">
        <v>8</v>
      </c>
      <c r="H37" t="s">
        <v>35</v>
      </c>
      <c r="I37">
        <v>8</v>
      </c>
      <c r="J37">
        <v>3</v>
      </c>
      <c r="K37">
        <v>35</v>
      </c>
      <c r="L37">
        <v>2</v>
      </c>
      <c r="M37">
        <v>87.514362200046804</v>
      </c>
      <c r="O37">
        <v>87.501769100082996</v>
      </c>
      <c r="P37">
        <v>87.514362200046804</v>
      </c>
      <c r="Q37">
        <v>88.014635600033202</v>
      </c>
      <c r="R37">
        <v>88.014635600033202</v>
      </c>
      <c r="S37">
        <v>88.014635600033202</v>
      </c>
      <c r="T37">
        <v>89.014700900064696</v>
      </c>
      <c r="U37">
        <v>90.014590600039796</v>
      </c>
      <c r="V37">
        <v>89.998134800000102</v>
      </c>
      <c r="W37" t="s">
        <v>35</v>
      </c>
      <c r="X37">
        <v>719046</v>
      </c>
      <c r="Y37">
        <v>1</v>
      </c>
      <c r="Z37" t="s">
        <v>36</v>
      </c>
      <c r="AA37" t="s">
        <v>37</v>
      </c>
      <c r="AC37" t="s">
        <v>38</v>
      </c>
      <c r="AD37">
        <v>60.651751584132498</v>
      </c>
      <c r="AE37" t="s">
        <v>39</v>
      </c>
      <c r="AI37">
        <f t="shared" si="0"/>
        <v>1.9999550000065938</v>
      </c>
      <c r="AJ37" t="s">
        <v>33</v>
      </c>
      <c r="AK37">
        <v>719046</v>
      </c>
      <c r="AO37">
        <f t="shared" si="1"/>
        <v>25</v>
      </c>
      <c r="AP37">
        <f t="shared" si="2"/>
        <v>24</v>
      </c>
    </row>
    <row r="38" spans="1:44" x14ac:dyDescent="0.35">
      <c r="A38" t="s">
        <v>31</v>
      </c>
      <c r="B38" t="s">
        <v>32</v>
      </c>
      <c r="C38" t="s">
        <v>33</v>
      </c>
      <c r="D38" t="s">
        <v>34</v>
      </c>
      <c r="E38">
        <v>36</v>
      </c>
      <c r="F38">
        <v>0</v>
      </c>
      <c r="G38">
        <v>9</v>
      </c>
      <c r="H38" t="s">
        <v>35</v>
      </c>
      <c r="I38">
        <v>9</v>
      </c>
      <c r="J38">
        <v>0</v>
      </c>
      <c r="K38">
        <v>36</v>
      </c>
      <c r="L38">
        <v>3</v>
      </c>
      <c r="M38">
        <v>90.014590600039796</v>
      </c>
      <c r="O38">
        <v>90.002378800068897</v>
      </c>
      <c r="P38">
        <v>90.014590600039796</v>
      </c>
      <c r="Q38">
        <v>90.514523800113196</v>
      </c>
      <c r="R38">
        <v>90.514523800113196</v>
      </c>
      <c r="S38">
        <v>90.514523800113196</v>
      </c>
      <c r="T38">
        <v>91.514559900038805</v>
      </c>
      <c r="U38">
        <v>92.514345800038399</v>
      </c>
      <c r="V38">
        <v>92.497991500073098</v>
      </c>
      <c r="W38" t="s">
        <v>35</v>
      </c>
      <c r="X38">
        <v>719046</v>
      </c>
      <c r="Y38">
        <v>1</v>
      </c>
      <c r="Z38" t="s">
        <v>36</v>
      </c>
      <c r="AA38" t="s">
        <v>37</v>
      </c>
      <c r="AC38" t="s">
        <v>38</v>
      </c>
      <c r="AD38">
        <v>60.651751584132498</v>
      </c>
      <c r="AE38" t="s">
        <v>39</v>
      </c>
      <c r="AI38">
        <f t="shared" si="0"/>
        <v>1.9998219999252029</v>
      </c>
      <c r="AJ38" t="s">
        <v>33</v>
      </c>
      <c r="AK38">
        <v>719046</v>
      </c>
      <c r="AO38">
        <f t="shared" si="1"/>
        <v>24</v>
      </c>
      <c r="AP38">
        <f t="shared" si="2"/>
        <v>24</v>
      </c>
    </row>
    <row r="39" spans="1:44" x14ac:dyDescent="0.35">
      <c r="A39" t="s">
        <v>40</v>
      </c>
      <c r="B39" t="s">
        <v>42</v>
      </c>
      <c r="C39" t="s">
        <v>33</v>
      </c>
      <c r="D39" t="s">
        <v>43</v>
      </c>
      <c r="E39">
        <v>37</v>
      </c>
      <c r="F39">
        <v>1</v>
      </c>
      <c r="G39">
        <v>9</v>
      </c>
      <c r="H39" t="s">
        <v>35</v>
      </c>
      <c r="I39">
        <v>9</v>
      </c>
      <c r="J39">
        <v>1</v>
      </c>
      <c r="K39">
        <v>37</v>
      </c>
      <c r="L39">
        <v>2</v>
      </c>
      <c r="M39">
        <v>92.514345800038399</v>
      </c>
      <c r="O39">
        <v>92.502038400038103</v>
      </c>
      <c r="P39">
        <v>92.514345800038399</v>
      </c>
      <c r="Q39">
        <v>93.015170300030107</v>
      </c>
      <c r="R39">
        <v>93.015170300030107</v>
      </c>
      <c r="S39">
        <v>93.015170300030107</v>
      </c>
      <c r="T39">
        <v>94.014127800008197</v>
      </c>
      <c r="U39">
        <v>95.014574700035098</v>
      </c>
      <c r="V39">
        <v>94.998269700095904</v>
      </c>
      <c r="W39" t="s">
        <v>35</v>
      </c>
      <c r="X39">
        <v>719046</v>
      </c>
      <c r="Y39">
        <v>1</v>
      </c>
      <c r="Z39" t="s">
        <v>36</v>
      </c>
      <c r="AA39" t="s">
        <v>37</v>
      </c>
      <c r="AC39" t="s">
        <v>38</v>
      </c>
      <c r="AD39">
        <v>60.651751584132498</v>
      </c>
      <c r="AE39" t="s">
        <v>39</v>
      </c>
      <c r="AI39">
        <f t="shared" si="0"/>
        <v>1.9994044000049911</v>
      </c>
      <c r="AJ39" t="s">
        <v>33</v>
      </c>
      <c r="AK39">
        <v>719046</v>
      </c>
      <c r="AO39">
        <f t="shared" si="1"/>
        <v>24</v>
      </c>
      <c r="AP39">
        <f t="shared" si="2"/>
        <v>23</v>
      </c>
    </row>
    <row r="40" spans="1:44" x14ac:dyDescent="0.35">
      <c r="A40" t="s">
        <v>40</v>
      </c>
      <c r="B40" t="s">
        <v>32</v>
      </c>
      <c r="C40" t="s">
        <v>41</v>
      </c>
      <c r="D40" t="s">
        <v>34</v>
      </c>
      <c r="E40">
        <v>38</v>
      </c>
      <c r="F40">
        <v>2</v>
      </c>
      <c r="G40">
        <v>9</v>
      </c>
      <c r="H40" t="s">
        <v>35</v>
      </c>
      <c r="I40">
        <v>9</v>
      </c>
      <c r="J40">
        <v>2</v>
      </c>
      <c r="K40">
        <v>38</v>
      </c>
      <c r="L40">
        <v>0</v>
      </c>
      <c r="M40">
        <v>95.014574700035098</v>
      </c>
      <c r="O40">
        <v>94.998935600044206</v>
      </c>
      <c r="P40">
        <v>95.014574700035098</v>
      </c>
      <c r="Q40">
        <v>95.514333900064202</v>
      </c>
      <c r="R40">
        <v>95.514333900064202</v>
      </c>
      <c r="S40">
        <v>95.514333900064202</v>
      </c>
      <c r="T40">
        <v>96.514547800063099</v>
      </c>
      <c r="U40">
        <v>97.514610000071102</v>
      </c>
      <c r="V40">
        <v>97.498112300061607</v>
      </c>
      <c r="W40" t="s">
        <v>35</v>
      </c>
      <c r="X40">
        <v>719046</v>
      </c>
      <c r="Y40">
        <v>1</v>
      </c>
      <c r="Z40" t="s">
        <v>36</v>
      </c>
      <c r="AA40" t="s">
        <v>37</v>
      </c>
      <c r="AC40" t="s">
        <v>38</v>
      </c>
      <c r="AD40">
        <v>60.651751584132498</v>
      </c>
      <c r="AE40" t="s">
        <v>39</v>
      </c>
      <c r="AI40">
        <f t="shared" si="0"/>
        <v>2.0002761000069</v>
      </c>
      <c r="AJ40" t="s">
        <v>41</v>
      </c>
      <c r="AK40">
        <v>719046</v>
      </c>
      <c r="AO40">
        <f t="shared" si="1"/>
        <v>24</v>
      </c>
      <c r="AP40">
        <f t="shared" si="2"/>
        <v>22</v>
      </c>
    </row>
    <row r="41" spans="1:44" x14ac:dyDescent="0.35">
      <c r="A41" t="s">
        <v>31</v>
      </c>
      <c r="B41" t="s">
        <v>42</v>
      </c>
      <c r="C41" t="s">
        <v>41</v>
      </c>
      <c r="D41" t="s">
        <v>43</v>
      </c>
      <c r="E41">
        <v>39</v>
      </c>
      <c r="F41">
        <v>3</v>
      </c>
      <c r="G41">
        <v>9</v>
      </c>
      <c r="H41" t="s">
        <v>35</v>
      </c>
      <c r="I41">
        <v>9</v>
      </c>
      <c r="J41">
        <v>3</v>
      </c>
      <c r="K41">
        <v>39</v>
      </c>
      <c r="L41">
        <v>1</v>
      </c>
      <c r="M41">
        <v>97.514610000071102</v>
      </c>
      <c r="O41">
        <v>97.501985100097897</v>
      </c>
      <c r="P41">
        <v>97.514610000071102</v>
      </c>
      <c r="Q41">
        <v>98.014663200010503</v>
      </c>
      <c r="R41">
        <v>98.014663200010503</v>
      </c>
      <c r="S41">
        <v>98.014663200010503</v>
      </c>
      <c r="T41">
        <v>99.014884800068103</v>
      </c>
      <c r="U41">
        <v>100.01455630001099</v>
      </c>
      <c r="V41">
        <v>99.998496600077402</v>
      </c>
      <c r="W41" t="s">
        <v>35</v>
      </c>
      <c r="X41">
        <v>719046</v>
      </c>
      <c r="Y41">
        <v>1</v>
      </c>
      <c r="Z41" t="s">
        <v>36</v>
      </c>
      <c r="AA41" t="s">
        <v>37</v>
      </c>
      <c r="AC41" t="s">
        <v>38</v>
      </c>
      <c r="AD41">
        <v>60.651751584132498</v>
      </c>
      <c r="AE41" t="s">
        <v>39</v>
      </c>
      <c r="AI41">
        <f t="shared" si="0"/>
        <v>1.9998931000004916</v>
      </c>
      <c r="AJ41" t="s">
        <v>41</v>
      </c>
      <c r="AK41">
        <v>719046</v>
      </c>
      <c r="AO41">
        <f t="shared" si="1"/>
        <v>24</v>
      </c>
      <c r="AP41">
        <f t="shared" si="2"/>
        <v>21</v>
      </c>
    </row>
    <row r="42" spans="1:44" x14ac:dyDescent="0.35">
      <c r="A42" t="s">
        <v>40</v>
      </c>
      <c r="B42" t="s">
        <v>42</v>
      </c>
      <c r="C42" t="s">
        <v>33</v>
      </c>
      <c r="D42" t="s">
        <v>43</v>
      </c>
      <c r="E42">
        <v>40</v>
      </c>
      <c r="F42">
        <v>0</v>
      </c>
      <c r="G42">
        <v>10</v>
      </c>
      <c r="H42" t="s">
        <v>35</v>
      </c>
      <c r="I42">
        <v>10</v>
      </c>
      <c r="J42">
        <v>0</v>
      </c>
      <c r="K42">
        <v>40</v>
      </c>
      <c r="L42">
        <v>2</v>
      </c>
      <c r="M42">
        <v>100.01455630001099</v>
      </c>
      <c r="O42">
        <v>100.001656300039</v>
      </c>
      <c r="P42">
        <v>100.01455630001099</v>
      </c>
      <c r="Q42">
        <v>100.498242300003</v>
      </c>
      <c r="R42">
        <v>100.498242300003</v>
      </c>
      <c r="S42">
        <v>100.514775300049</v>
      </c>
      <c r="T42">
        <v>101.501178700011</v>
      </c>
      <c r="U42">
        <v>102.60159970005</v>
      </c>
      <c r="V42">
        <v>102.485854800092</v>
      </c>
      <c r="W42" t="s">
        <v>35</v>
      </c>
      <c r="X42">
        <v>719046</v>
      </c>
      <c r="Y42">
        <v>1</v>
      </c>
      <c r="Z42" t="s">
        <v>36</v>
      </c>
      <c r="AA42" t="s">
        <v>37</v>
      </c>
      <c r="AC42" t="s">
        <v>38</v>
      </c>
      <c r="AD42">
        <v>60.651751584132498</v>
      </c>
      <c r="AE42" t="s">
        <v>39</v>
      </c>
      <c r="AI42">
        <f t="shared" si="0"/>
        <v>2.1033574000470026</v>
      </c>
      <c r="AJ42" t="s">
        <v>33</v>
      </c>
      <c r="AK42">
        <v>719046</v>
      </c>
      <c r="AO42">
        <f t="shared" si="1"/>
        <v>23</v>
      </c>
      <c r="AP42">
        <f t="shared" si="2"/>
        <v>21</v>
      </c>
    </row>
    <row r="43" spans="1:44" x14ac:dyDescent="0.35">
      <c r="A43" t="s">
        <v>31</v>
      </c>
      <c r="B43" t="s">
        <v>42</v>
      </c>
      <c r="C43" t="s">
        <v>41</v>
      </c>
      <c r="D43" t="s">
        <v>43</v>
      </c>
      <c r="E43">
        <v>41</v>
      </c>
      <c r="F43">
        <v>1</v>
      </c>
      <c r="G43">
        <v>10</v>
      </c>
      <c r="H43" t="s">
        <v>35</v>
      </c>
      <c r="I43">
        <v>10</v>
      </c>
      <c r="J43">
        <v>1</v>
      </c>
      <c r="K43">
        <v>41</v>
      </c>
      <c r="L43">
        <v>1</v>
      </c>
      <c r="M43">
        <v>102.60159970005</v>
      </c>
      <c r="O43">
        <v>102.580902000074</v>
      </c>
      <c r="P43">
        <v>102.60159970005</v>
      </c>
      <c r="Q43">
        <v>102.998863600078</v>
      </c>
      <c r="R43">
        <v>102.998863600078</v>
      </c>
      <c r="S43">
        <v>103.115746400086</v>
      </c>
      <c r="T43">
        <v>104.002933000097</v>
      </c>
      <c r="U43">
        <v>105.01409870001901</v>
      </c>
      <c r="V43">
        <v>104.99732440011501</v>
      </c>
      <c r="W43" t="s">
        <v>35</v>
      </c>
      <c r="X43">
        <v>719046</v>
      </c>
      <c r="Y43">
        <v>1</v>
      </c>
      <c r="Z43" t="s">
        <v>36</v>
      </c>
      <c r="AA43" t="s">
        <v>37</v>
      </c>
      <c r="AC43" t="s">
        <v>38</v>
      </c>
      <c r="AD43">
        <v>60.651751584132498</v>
      </c>
      <c r="AE43" t="s">
        <v>39</v>
      </c>
      <c r="AI43">
        <f t="shared" si="0"/>
        <v>2.0152350999410089</v>
      </c>
      <c r="AJ43" t="s">
        <v>41</v>
      </c>
      <c r="AK43">
        <v>719046</v>
      </c>
      <c r="AO43">
        <f t="shared" si="1"/>
        <v>22</v>
      </c>
      <c r="AP43">
        <f t="shared" si="2"/>
        <v>21</v>
      </c>
      <c r="AR43" s="4" t="s">
        <v>67</v>
      </c>
    </row>
    <row r="44" spans="1:44" x14ac:dyDescent="0.35">
      <c r="A44" t="s">
        <v>40</v>
      </c>
      <c r="B44" t="s">
        <v>32</v>
      </c>
      <c r="C44" t="s">
        <v>41</v>
      </c>
      <c r="D44" t="s">
        <v>34</v>
      </c>
      <c r="E44">
        <v>42</v>
      </c>
      <c r="F44">
        <v>2</v>
      </c>
      <c r="G44">
        <v>10</v>
      </c>
      <c r="H44" t="s">
        <v>35</v>
      </c>
      <c r="I44">
        <v>10</v>
      </c>
      <c r="J44">
        <v>2</v>
      </c>
      <c r="K44">
        <v>42</v>
      </c>
      <c r="L44">
        <v>0</v>
      </c>
      <c r="M44">
        <v>105.01409870001901</v>
      </c>
      <c r="O44">
        <v>105.000055700074</v>
      </c>
      <c r="P44">
        <v>105.01409870001901</v>
      </c>
      <c r="Q44">
        <v>105.514605300035</v>
      </c>
      <c r="R44">
        <v>105.514605300035</v>
      </c>
      <c r="S44">
        <v>105.514605300035</v>
      </c>
      <c r="T44">
        <v>106.513935500057</v>
      </c>
      <c r="U44">
        <v>107.51475760002999</v>
      </c>
      <c r="V44">
        <v>107.49835340003401</v>
      </c>
      <c r="W44" t="s">
        <v>35</v>
      </c>
      <c r="X44">
        <v>719046</v>
      </c>
      <c r="Y44">
        <v>1</v>
      </c>
      <c r="Z44" t="s">
        <v>36</v>
      </c>
      <c r="AA44" t="s">
        <v>37</v>
      </c>
      <c r="AC44" t="s">
        <v>38</v>
      </c>
      <c r="AD44">
        <v>60.651751584132498</v>
      </c>
      <c r="AE44" t="s">
        <v>39</v>
      </c>
      <c r="AI44">
        <f t="shared" si="0"/>
        <v>2.0001522999949941</v>
      </c>
      <c r="AJ44" t="s">
        <v>41</v>
      </c>
      <c r="AK44">
        <v>719046</v>
      </c>
      <c r="AO44">
        <f t="shared" si="1"/>
        <v>22</v>
      </c>
      <c r="AP44">
        <f t="shared" si="2"/>
        <v>20</v>
      </c>
    </row>
    <row r="45" spans="1:44" x14ac:dyDescent="0.35">
      <c r="A45" t="s">
        <v>31</v>
      </c>
      <c r="B45" t="s">
        <v>32</v>
      </c>
      <c r="C45" t="s">
        <v>33</v>
      </c>
      <c r="D45" t="s">
        <v>34</v>
      </c>
      <c r="E45">
        <v>43</v>
      </c>
      <c r="F45">
        <v>3</v>
      </c>
      <c r="G45">
        <v>10</v>
      </c>
      <c r="H45" t="s">
        <v>35</v>
      </c>
      <c r="I45">
        <v>10</v>
      </c>
      <c r="J45">
        <v>3</v>
      </c>
      <c r="K45">
        <v>43</v>
      </c>
      <c r="L45">
        <v>3</v>
      </c>
      <c r="M45">
        <v>107.51475760002999</v>
      </c>
      <c r="O45">
        <v>107.501324600074</v>
      </c>
      <c r="P45">
        <v>107.51475760002999</v>
      </c>
      <c r="Q45">
        <v>108.01959120004901</v>
      </c>
      <c r="R45">
        <v>108.01959120004901</v>
      </c>
      <c r="S45">
        <v>108.01959120004901</v>
      </c>
      <c r="T45">
        <v>109.032489600009</v>
      </c>
      <c r="V45">
        <v>110.014144100015</v>
      </c>
      <c r="W45" t="s">
        <v>35</v>
      </c>
      <c r="X45">
        <v>719046</v>
      </c>
      <c r="Y45">
        <v>1</v>
      </c>
      <c r="Z45" t="s">
        <v>36</v>
      </c>
      <c r="AA45" t="s">
        <v>37</v>
      </c>
      <c r="AC45" t="s">
        <v>38</v>
      </c>
      <c r="AD45">
        <v>60.651751584132498</v>
      </c>
      <c r="AE45" t="s">
        <v>39</v>
      </c>
      <c r="AI45">
        <f t="shared" si="0"/>
        <v>-108.01959120004901</v>
      </c>
      <c r="AJ45" t="s">
        <v>33</v>
      </c>
      <c r="AK45">
        <v>719046</v>
      </c>
      <c r="AO45">
        <f t="shared" si="1"/>
        <v>21</v>
      </c>
      <c r="AP45">
        <f t="shared" si="2"/>
        <v>20</v>
      </c>
    </row>
    <row r="46" spans="1:44" x14ac:dyDescent="0.35">
      <c r="A46" t="s">
        <v>31</v>
      </c>
      <c r="B46" t="s">
        <v>32</v>
      </c>
      <c r="C46" t="s">
        <v>33</v>
      </c>
      <c r="D46" t="s">
        <v>34</v>
      </c>
      <c r="E46">
        <v>44</v>
      </c>
      <c r="F46">
        <v>0</v>
      </c>
      <c r="G46">
        <v>11</v>
      </c>
      <c r="H46" t="s">
        <v>35</v>
      </c>
      <c r="I46">
        <v>11</v>
      </c>
      <c r="J46">
        <v>0</v>
      </c>
      <c r="K46">
        <v>44</v>
      </c>
      <c r="L46">
        <v>3</v>
      </c>
      <c r="M46">
        <v>110.030684500001</v>
      </c>
      <c r="O46">
        <v>110.01486290001699</v>
      </c>
      <c r="P46">
        <v>110.030684500001</v>
      </c>
      <c r="Q46">
        <v>110.516261900076</v>
      </c>
      <c r="R46">
        <v>110.516261900076</v>
      </c>
      <c r="S46">
        <v>110.532637100084</v>
      </c>
      <c r="T46">
        <v>111.530980700044</v>
      </c>
      <c r="V46">
        <v>112.513426400022</v>
      </c>
      <c r="W46" t="s">
        <v>35</v>
      </c>
      <c r="X46">
        <v>719046</v>
      </c>
      <c r="Y46">
        <v>1</v>
      </c>
      <c r="Z46" t="s">
        <v>36</v>
      </c>
      <c r="AA46" t="s">
        <v>37</v>
      </c>
      <c r="AC46" t="s">
        <v>38</v>
      </c>
      <c r="AD46">
        <v>60.651751584132498</v>
      </c>
      <c r="AE46" t="s">
        <v>39</v>
      </c>
      <c r="AI46">
        <f t="shared" si="0"/>
        <v>-110.516261900076</v>
      </c>
      <c r="AJ46" t="s">
        <v>33</v>
      </c>
      <c r="AK46">
        <v>719046</v>
      </c>
      <c r="AO46">
        <f t="shared" si="1"/>
        <v>20</v>
      </c>
      <c r="AP46">
        <f t="shared" si="2"/>
        <v>20</v>
      </c>
    </row>
    <row r="47" spans="1:44" x14ac:dyDescent="0.35">
      <c r="A47" t="s">
        <v>40</v>
      </c>
      <c r="B47" t="s">
        <v>42</v>
      </c>
      <c r="C47" t="s">
        <v>33</v>
      </c>
      <c r="D47" t="s">
        <v>43</v>
      </c>
      <c r="E47">
        <v>45</v>
      </c>
      <c r="F47">
        <v>1</v>
      </c>
      <c r="G47">
        <v>11</v>
      </c>
      <c r="H47" t="s">
        <v>35</v>
      </c>
      <c r="I47">
        <v>11</v>
      </c>
      <c r="J47">
        <v>1</v>
      </c>
      <c r="K47">
        <v>45</v>
      </c>
      <c r="L47">
        <v>2</v>
      </c>
      <c r="M47">
        <v>112.555157200084</v>
      </c>
      <c r="O47">
        <v>112.517414400004</v>
      </c>
      <c r="P47">
        <v>112.555157200084</v>
      </c>
      <c r="Q47">
        <v>112.999679200001</v>
      </c>
      <c r="R47">
        <v>112.999679200001</v>
      </c>
      <c r="S47">
        <v>113.074241400114</v>
      </c>
      <c r="T47">
        <v>113.999211900052</v>
      </c>
      <c r="U47">
        <v>114.99978520011</v>
      </c>
      <c r="V47">
        <v>114.984825200052</v>
      </c>
      <c r="W47" t="s">
        <v>35</v>
      </c>
      <c r="X47">
        <v>719046</v>
      </c>
      <c r="Y47">
        <v>1</v>
      </c>
      <c r="Z47" t="s">
        <v>36</v>
      </c>
      <c r="AA47" t="s">
        <v>37</v>
      </c>
      <c r="AC47" t="s">
        <v>38</v>
      </c>
      <c r="AD47">
        <v>60.651751584132498</v>
      </c>
      <c r="AE47" t="s">
        <v>39</v>
      </c>
      <c r="AI47">
        <f t="shared" si="0"/>
        <v>2.0001060001089996</v>
      </c>
      <c r="AJ47" t="s">
        <v>33</v>
      </c>
      <c r="AK47">
        <v>719046</v>
      </c>
      <c r="AO47">
        <f t="shared" si="1"/>
        <v>20</v>
      </c>
      <c r="AP47">
        <f t="shared" si="2"/>
        <v>20</v>
      </c>
    </row>
    <row r="48" spans="1:44" x14ac:dyDescent="0.35">
      <c r="A48" t="s">
        <v>31</v>
      </c>
      <c r="B48" t="s">
        <v>42</v>
      </c>
      <c r="C48" t="s">
        <v>41</v>
      </c>
      <c r="D48" t="s">
        <v>43</v>
      </c>
      <c r="E48">
        <v>46</v>
      </c>
      <c r="F48">
        <v>2</v>
      </c>
      <c r="G48">
        <v>11</v>
      </c>
      <c r="H48" t="s">
        <v>35</v>
      </c>
      <c r="I48">
        <v>11</v>
      </c>
      <c r="J48">
        <v>2</v>
      </c>
      <c r="K48">
        <v>46</v>
      </c>
      <c r="L48">
        <v>1</v>
      </c>
      <c r="M48">
        <v>114.99978520011</v>
      </c>
      <c r="O48">
        <v>114.987855200073</v>
      </c>
      <c r="P48">
        <v>114.99978520011</v>
      </c>
      <c r="Q48">
        <v>115.517106600105</v>
      </c>
      <c r="R48">
        <v>115.517106600105</v>
      </c>
      <c r="S48">
        <v>115.517106600105</v>
      </c>
      <c r="T48">
        <v>116.51670150004701</v>
      </c>
      <c r="V48">
        <v>117.51411900005699</v>
      </c>
      <c r="W48" t="s">
        <v>35</v>
      </c>
      <c r="X48">
        <v>719046</v>
      </c>
      <c r="Y48">
        <v>1</v>
      </c>
      <c r="Z48" t="s">
        <v>36</v>
      </c>
      <c r="AA48" t="s">
        <v>37</v>
      </c>
      <c r="AC48" t="s">
        <v>38</v>
      </c>
      <c r="AD48">
        <v>60.651751584132498</v>
      </c>
      <c r="AE48" t="s">
        <v>39</v>
      </c>
      <c r="AI48">
        <f t="shared" si="0"/>
        <v>-115.517106600105</v>
      </c>
      <c r="AJ48" t="s">
        <v>41</v>
      </c>
      <c r="AK48">
        <v>719046</v>
      </c>
      <c r="AO48">
        <f t="shared" si="1"/>
        <v>20</v>
      </c>
      <c r="AP48">
        <f t="shared" si="2"/>
        <v>20</v>
      </c>
    </row>
    <row r="49" spans="1:42" x14ac:dyDescent="0.35">
      <c r="A49" t="s">
        <v>40</v>
      </c>
      <c r="B49" t="s">
        <v>32</v>
      </c>
      <c r="C49" t="s">
        <v>41</v>
      </c>
      <c r="D49" t="s">
        <v>34</v>
      </c>
      <c r="E49">
        <v>47</v>
      </c>
      <c r="F49">
        <v>3</v>
      </c>
      <c r="G49">
        <v>11</v>
      </c>
      <c r="H49" t="s">
        <v>35</v>
      </c>
      <c r="I49">
        <v>11</v>
      </c>
      <c r="J49">
        <v>3</v>
      </c>
      <c r="K49">
        <v>47</v>
      </c>
      <c r="L49">
        <v>0</v>
      </c>
      <c r="M49">
        <v>117.530596000025</v>
      </c>
      <c r="O49">
        <v>117.516783600091</v>
      </c>
      <c r="P49">
        <v>117.530596000025</v>
      </c>
      <c r="Q49">
        <v>118.014169300091</v>
      </c>
      <c r="R49">
        <v>118.014169300091</v>
      </c>
      <c r="S49">
        <v>118.03107230004299</v>
      </c>
      <c r="T49">
        <v>119.01570090011199</v>
      </c>
      <c r="V49">
        <v>120.001538200071</v>
      </c>
      <c r="W49" t="s">
        <v>35</v>
      </c>
      <c r="X49">
        <v>719046</v>
      </c>
      <c r="Y49">
        <v>1</v>
      </c>
      <c r="Z49" t="s">
        <v>36</v>
      </c>
      <c r="AA49" t="s">
        <v>37</v>
      </c>
      <c r="AC49" t="s">
        <v>38</v>
      </c>
      <c r="AD49">
        <v>60.651751584132498</v>
      </c>
      <c r="AE49" t="s">
        <v>39</v>
      </c>
      <c r="AI49">
        <f t="shared" si="0"/>
        <v>-118.014169300091</v>
      </c>
      <c r="AJ49" t="s">
        <v>41</v>
      </c>
      <c r="AK49">
        <v>719046</v>
      </c>
      <c r="AO49">
        <f t="shared" si="1"/>
        <v>20</v>
      </c>
      <c r="AP49">
        <f t="shared" si="2"/>
        <v>19</v>
      </c>
    </row>
    <row r="50" spans="1:42" x14ac:dyDescent="0.35">
      <c r="A50" t="s">
        <v>40</v>
      </c>
      <c r="B50" t="s">
        <v>42</v>
      </c>
      <c r="C50" t="s">
        <v>33</v>
      </c>
      <c r="D50" t="s">
        <v>43</v>
      </c>
      <c r="E50">
        <v>48</v>
      </c>
      <c r="F50">
        <v>0</v>
      </c>
      <c r="G50">
        <v>12</v>
      </c>
      <c r="H50" t="s">
        <v>35</v>
      </c>
      <c r="I50">
        <v>12</v>
      </c>
      <c r="J50">
        <v>0</v>
      </c>
      <c r="K50">
        <v>48</v>
      </c>
      <c r="L50">
        <v>2</v>
      </c>
      <c r="M50">
        <v>120.01673580007601</v>
      </c>
      <c r="O50">
        <v>120.002379200072</v>
      </c>
      <c r="P50">
        <v>120.01673580007601</v>
      </c>
      <c r="Q50">
        <v>120.51525060005901</v>
      </c>
      <c r="R50">
        <v>120.51525060005901</v>
      </c>
      <c r="S50">
        <v>120.51525060005901</v>
      </c>
      <c r="T50">
        <v>121.514618800021</v>
      </c>
      <c r="U50">
        <v>122.51723350002401</v>
      </c>
      <c r="V50">
        <v>122.499895600019</v>
      </c>
      <c r="W50" t="s">
        <v>35</v>
      </c>
      <c r="X50">
        <v>719046</v>
      </c>
      <c r="Y50">
        <v>1</v>
      </c>
      <c r="Z50" t="s">
        <v>36</v>
      </c>
      <c r="AA50" t="s">
        <v>37</v>
      </c>
      <c r="AC50" t="s">
        <v>38</v>
      </c>
      <c r="AD50">
        <v>60.651751584132498</v>
      </c>
      <c r="AE50" t="s">
        <v>39</v>
      </c>
      <c r="AI50">
        <f t="shared" si="0"/>
        <v>2.0019828999650002</v>
      </c>
      <c r="AJ50" t="s">
        <v>33</v>
      </c>
      <c r="AK50">
        <v>719046</v>
      </c>
      <c r="AO50">
        <f t="shared" si="1"/>
        <v>20</v>
      </c>
      <c r="AP50">
        <f t="shared" si="2"/>
        <v>19</v>
      </c>
    </row>
    <row r="51" spans="1:42" x14ac:dyDescent="0.35">
      <c r="A51" t="s">
        <v>40</v>
      </c>
      <c r="B51" t="s">
        <v>32</v>
      </c>
      <c r="C51" t="s">
        <v>41</v>
      </c>
      <c r="D51" t="s">
        <v>34</v>
      </c>
      <c r="E51">
        <v>49</v>
      </c>
      <c r="F51">
        <v>1</v>
      </c>
      <c r="G51">
        <v>12</v>
      </c>
      <c r="H51" t="s">
        <v>35</v>
      </c>
      <c r="I51">
        <v>12</v>
      </c>
      <c r="J51">
        <v>1</v>
      </c>
      <c r="K51">
        <v>49</v>
      </c>
      <c r="L51">
        <v>0</v>
      </c>
      <c r="M51">
        <v>122.51723350002401</v>
      </c>
      <c r="O51">
        <v>122.500804000068</v>
      </c>
      <c r="P51">
        <v>122.51723350002401</v>
      </c>
      <c r="Q51">
        <v>123.017868600087</v>
      </c>
      <c r="R51">
        <v>123.017868600087</v>
      </c>
      <c r="S51">
        <v>123.043643500073</v>
      </c>
      <c r="T51">
        <v>124.031153300078</v>
      </c>
      <c r="V51">
        <v>125.014292600099</v>
      </c>
      <c r="W51" t="s">
        <v>35</v>
      </c>
      <c r="X51">
        <v>719046</v>
      </c>
      <c r="Y51">
        <v>1</v>
      </c>
      <c r="Z51" t="s">
        <v>36</v>
      </c>
      <c r="AA51" t="s">
        <v>37</v>
      </c>
      <c r="AC51" t="s">
        <v>38</v>
      </c>
      <c r="AD51">
        <v>60.651751584132498</v>
      </c>
      <c r="AE51" t="s">
        <v>39</v>
      </c>
      <c r="AI51">
        <f t="shared" si="0"/>
        <v>-123.017868600087</v>
      </c>
      <c r="AJ51" t="s">
        <v>41</v>
      </c>
      <c r="AK51">
        <v>719046</v>
      </c>
      <c r="AO51">
        <f t="shared" si="1"/>
        <v>20</v>
      </c>
      <c r="AP51">
        <f t="shared" si="2"/>
        <v>19</v>
      </c>
    </row>
    <row r="52" spans="1:42" x14ac:dyDescent="0.35">
      <c r="A52" t="s">
        <v>31</v>
      </c>
      <c r="B52" t="s">
        <v>32</v>
      </c>
      <c r="C52" t="s">
        <v>33</v>
      </c>
      <c r="D52" t="s">
        <v>34</v>
      </c>
      <c r="E52">
        <v>50</v>
      </c>
      <c r="F52">
        <v>2</v>
      </c>
      <c r="G52">
        <v>12</v>
      </c>
      <c r="H52" t="s">
        <v>35</v>
      </c>
      <c r="I52">
        <v>12</v>
      </c>
      <c r="J52">
        <v>2</v>
      </c>
      <c r="K52">
        <v>50</v>
      </c>
      <c r="L52">
        <v>3</v>
      </c>
      <c r="M52">
        <v>125.030838300008</v>
      </c>
      <c r="O52">
        <v>125.017447300022</v>
      </c>
      <c r="P52">
        <v>125.030838300008</v>
      </c>
      <c r="Q52">
        <v>125.49963970005</v>
      </c>
      <c r="R52">
        <v>125.49963970005</v>
      </c>
      <c r="S52">
        <v>125.53172020008699</v>
      </c>
      <c r="T52">
        <v>126.51582780003</v>
      </c>
      <c r="U52">
        <v>127.51392320008</v>
      </c>
      <c r="V52">
        <v>127.49791470007</v>
      </c>
      <c r="W52" t="s">
        <v>35</v>
      </c>
      <c r="X52">
        <v>719046</v>
      </c>
      <c r="Y52">
        <v>1</v>
      </c>
      <c r="Z52" t="s">
        <v>36</v>
      </c>
      <c r="AA52" t="s">
        <v>37</v>
      </c>
      <c r="AC52" t="s">
        <v>38</v>
      </c>
      <c r="AD52">
        <v>60.651751584132498</v>
      </c>
      <c r="AE52" t="s">
        <v>39</v>
      </c>
      <c r="AI52">
        <f t="shared" si="0"/>
        <v>2.0142835000300039</v>
      </c>
      <c r="AJ52" t="s">
        <v>33</v>
      </c>
      <c r="AK52">
        <v>719046</v>
      </c>
      <c r="AO52">
        <f t="shared" si="1"/>
        <v>20</v>
      </c>
      <c r="AP52">
        <f t="shared" si="2"/>
        <v>18</v>
      </c>
    </row>
    <row r="53" spans="1:42" x14ac:dyDescent="0.35">
      <c r="A53" t="s">
        <v>31</v>
      </c>
      <c r="B53" t="s">
        <v>42</v>
      </c>
      <c r="C53" t="s">
        <v>41</v>
      </c>
      <c r="D53" t="s">
        <v>43</v>
      </c>
      <c r="E53">
        <v>51</v>
      </c>
      <c r="F53">
        <v>3</v>
      </c>
      <c r="G53">
        <v>12</v>
      </c>
      <c r="H53" t="s">
        <v>35</v>
      </c>
      <c r="I53">
        <v>12</v>
      </c>
      <c r="J53">
        <v>3</v>
      </c>
      <c r="K53">
        <v>51</v>
      </c>
      <c r="L53">
        <v>1</v>
      </c>
      <c r="M53">
        <v>127.51392320008</v>
      </c>
      <c r="O53">
        <v>127.498577800113</v>
      </c>
      <c r="P53">
        <v>127.51392320008</v>
      </c>
      <c r="Q53">
        <v>128.01427390007299</v>
      </c>
      <c r="R53">
        <v>128.01427390007299</v>
      </c>
      <c r="S53">
        <v>128.01427390007299</v>
      </c>
      <c r="T53">
        <v>129.01384200004301</v>
      </c>
      <c r="U53">
        <v>130.01394480001099</v>
      </c>
      <c r="V53">
        <v>129.99748060002401</v>
      </c>
      <c r="W53" t="s">
        <v>35</v>
      </c>
      <c r="X53">
        <v>719046</v>
      </c>
      <c r="Y53">
        <v>1</v>
      </c>
      <c r="Z53" t="s">
        <v>36</v>
      </c>
      <c r="AA53" t="s">
        <v>37</v>
      </c>
      <c r="AC53" t="s">
        <v>38</v>
      </c>
      <c r="AD53">
        <v>60.651751584132498</v>
      </c>
      <c r="AE53" t="s">
        <v>39</v>
      </c>
      <c r="AI53">
        <f t="shared" si="0"/>
        <v>1.9996708999379962</v>
      </c>
      <c r="AJ53" t="s">
        <v>41</v>
      </c>
      <c r="AK53">
        <v>719046</v>
      </c>
      <c r="AO53">
        <f t="shared" si="1"/>
        <v>20</v>
      </c>
      <c r="AP53">
        <f t="shared" si="2"/>
        <v>18</v>
      </c>
    </row>
    <row r="54" spans="1:42" x14ac:dyDescent="0.35">
      <c r="A54" t="s">
        <v>31</v>
      </c>
      <c r="B54" t="s">
        <v>32</v>
      </c>
      <c r="C54" t="s">
        <v>33</v>
      </c>
      <c r="D54" t="s">
        <v>34</v>
      </c>
      <c r="E54">
        <v>52</v>
      </c>
      <c r="F54">
        <v>0</v>
      </c>
      <c r="G54">
        <v>13</v>
      </c>
      <c r="H54" t="s">
        <v>35</v>
      </c>
      <c r="I54">
        <v>13</v>
      </c>
      <c r="J54">
        <v>0</v>
      </c>
      <c r="K54">
        <v>52</v>
      </c>
      <c r="L54">
        <v>3</v>
      </c>
      <c r="M54">
        <v>130.01394480001099</v>
      </c>
      <c r="O54">
        <v>129.998163000098</v>
      </c>
      <c r="P54">
        <v>130.01394480001099</v>
      </c>
      <c r="Q54">
        <v>130.514908700017</v>
      </c>
      <c r="R54">
        <v>130.514908700017</v>
      </c>
      <c r="S54">
        <v>130.514908700017</v>
      </c>
      <c r="T54">
        <v>131.53052440006201</v>
      </c>
      <c r="U54">
        <v>132.513933700043</v>
      </c>
      <c r="V54">
        <v>132.49780190002599</v>
      </c>
      <c r="W54" t="s">
        <v>35</v>
      </c>
      <c r="X54">
        <v>719046</v>
      </c>
      <c r="Y54">
        <v>1</v>
      </c>
      <c r="Z54" t="s">
        <v>36</v>
      </c>
      <c r="AA54" t="s">
        <v>37</v>
      </c>
      <c r="AC54" t="s">
        <v>38</v>
      </c>
      <c r="AD54">
        <v>60.651751584132498</v>
      </c>
      <c r="AE54" t="s">
        <v>39</v>
      </c>
      <c r="AI54">
        <f t="shared" si="0"/>
        <v>1.9990250000259948</v>
      </c>
      <c r="AJ54" t="s">
        <v>33</v>
      </c>
      <c r="AK54">
        <v>719046</v>
      </c>
      <c r="AO54">
        <f t="shared" si="1"/>
        <v>20</v>
      </c>
      <c r="AP54">
        <f t="shared" si="2"/>
        <v>17</v>
      </c>
    </row>
    <row r="55" spans="1:42" x14ac:dyDescent="0.35">
      <c r="A55" t="s">
        <v>31</v>
      </c>
      <c r="B55" t="s">
        <v>42</v>
      </c>
      <c r="C55" t="s">
        <v>41</v>
      </c>
      <c r="D55" t="s">
        <v>43</v>
      </c>
      <c r="E55">
        <v>53</v>
      </c>
      <c r="F55">
        <v>1</v>
      </c>
      <c r="G55">
        <v>13</v>
      </c>
      <c r="H55" t="s">
        <v>35</v>
      </c>
      <c r="I55">
        <v>13</v>
      </c>
      <c r="J55">
        <v>1</v>
      </c>
      <c r="K55">
        <v>53</v>
      </c>
      <c r="L55">
        <v>1</v>
      </c>
      <c r="M55">
        <v>132.513933700043</v>
      </c>
      <c r="O55">
        <v>132.49842170008901</v>
      </c>
      <c r="P55">
        <v>132.513933700043</v>
      </c>
      <c r="Q55">
        <v>133.013794200029</v>
      </c>
      <c r="R55">
        <v>133.013794200029</v>
      </c>
      <c r="S55">
        <v>133.013794200029</v>
      </c>
      <c r="T55">
        <v>134.01588990003799</v>
      </c>
      <c r="U55">
        <v>135.014159600017</v>
      </c>
      <c r="V55">
        <v>134.99746300000601</v>
      </c>
      <c r="W55" t="s">
        <v>35</v>
      </c>
      <c r="X55">
        <v>719046</v>
      </c>
      <c r="Y55">
        <v>1</v>
      </c>
      <c r="Z55" t="s">
        <v>36</v>
      </c>
      <c r="AA55" t="s">
        <v>37</v>
      </c>
      <c r="AC55" t="s">
        <v>38</v>
      </c>
      <c r="AD55">
        <v>60.651751584132498</v>
      </c>
      <c r="AE55" t="s">
        <v>39</v>
      </c>
      <c r="AI55">
        <f t="shared" si="0"/>
        <v>2.0003653999879987</v>
      </c>
      <c r="AJ55" t="s">
        <v>41</v>
      </c>
      <c r="AK55">
        <v>719046</v>
      </c>
      <c r="AO55">
        <f t="shared" si="1"/>
        <v>19</v>
      </c>
      <c r="AP55">
        <f t="shared" si="2"/>
        <v>17</v>
      </c>
    </row>
    <row r="56" spans="1:42" x14ac:dyDescent="0.35">
      <c r="A56" t="s">
        <v>40</v>
      </c>
      <c r="B56" t="s">
        <v>32</v>
      </c>
      <c r="C56" t="s">
        <v>41</v>
      </c>
      <c r="D56" t="s">
        <v>34</v>
      </c>
      <c r="E56">
        <v>54</v>
      </c>
      <c r="F56">
        <v>2</v>
      </c>
      <c r="G56">
        <v>13</v>
      </c>
      <c r="H56" t="s">
        <v>35</v>
      </c>
      <c r="I56">
        <v>13</v>
      </c>
      <c r="J56">
        <v>2</v>
      </c>
      <c r="K56">
        <v>54</v>
      </c>
      <c r="L56">
        <v>0</v>
      </c>
      <c r="M56">
        <v>135.014159600017</v>
      </c>
      <c r="O56">
        <v>135.00016920000701</v>
      </c>
      <c r="P56">
        <v>135.014159600017</v>
      </c>
      <c r="Q56">
        <v>135.49935990001501</v>
      </c>
      <c r="R56">
        <v>135.49935990001501</v>
      </c>
      <c r="S56">
        <v>135.51462860009599</v>
      </c>
      <c r="T56">
        <v>136.51659560005601</v>
      </c>
      <c r="U56">
        <v>137.51655970001499</v>
      </c>
      <c r="V56">
        <v>137.49795120011501</v>
      </c>
      <c r="W56" t="s">
        <v>35</v>
      </c>
      <c r="X56">
        <v>719046</v>
      </c>
      <c r="Y56">
        <v>1</v>
      </c>
      <c r="Z56" t="s">
        <v>36</v>
      </c>
      <c r="AA56" t="s">
        <v>37</v>
      </c>
      <c r="AC56" t="s">
        <v>38</v>
      </c>
      <c r="AD56">
        <v>60.651751584132498</v>
      </c>
      <c r="AE56" t="s">
        <v>39</v>
      </c>
      <c r="AI56">
        <f t="shared" si="0"/>
        <v>2.017199799999986</v>
      </c>
      <c r="AJ56" t="s">
        <v>41</v>
      </c>
      <c r="AK56">
        <v>719046</v>
      </c>
      <c r="AO56">
        <f t="shared" si="1"/>
        <v>19</v>
      </c>
      <c r="AP56">
        <f t="shared" si="2"/>
        <v>16</v>
      </c>
    </row>
    <row r="57" spans="1:42" x14ac:dyDescent="0.35">
      <c r="A57" t="s">
        <v>40</v>
      </c>
      <c r="B57" t="s">
        <v>42</v>
      </c>
      <c r="C57" t="s">
        <v>33</v>
      </c>
      <c r="D57" t="s">
        <v>43</v>
      </c>
      <c r="E57">
        <v>55</v>
      </c>
      <c r="F57">
        <v>3</v>
      </c>
      <c r="G57">
        <v>13</v>
      </c>
      <c r="H57" t="s">
        <v>35</v>
      </c>
      <c r="I57">
        <v>13</v>
      </c>
      <c r="J57">
        <v>3</v>
      </c>
      <c r="K57">
        <v>55</v>
      </c>
      <c r="L57">
        <v>2</v>
      </c>
      <c r="M57">
        <v>137.51655970001499</v>
      </c>
      <c r="O57">
        <v>137.49901010002901</v>
      </c>
      <c r="P57">
        <v>137.51655970001499</v>
      </c>
      <c r="Q57">
        <v>138.01615130004899</v>
      </c>
      <c r="R57">
        <v>138.01615130004899</v>
      </c>
      <c r="S57">
        <v>138.033356500091</v>
      </c>
      <c r="T57">
        <v>139.030787000083</v>
      </c>
      <c r="V57">
        <v>140.01415850000899</v>
      </c>
      <c r="W57" t="s">
        <v>35</v>
      </c>
      <c r="X57">
        <v>719046</v>
      </c>
      <c r="Y57">
        <v>1</v>
      </c>
      <c r="Z57" t="s">
        <v>36</v>
      </c>
      <c r="AA57" t="s">
        <v>37</v>
      </c>
      <c r="AC57" t="s">
        <v>38</v>
      </c>
      <c r="AD57">
        <v>60.651751584132498</v>
      </c>
      <c r="AE57" t="s">
        <v>39</v>
      </c>
      <c r="AI57">
        <f t="shared" si="0"/>
        <v>-138.01615130004899</v>
      </c>
      <c r="AJ57" t="s">
        <v>33</v>
      </c>
      <c r="AK57">
        <v>719046</v>
      </c>
      <c r="AO57">
        <f t="shared" si="1"/>
        <v>18</v>
      </c>
      <c r="AP57">
        <f t="shared" si="2"/>
        <v>16</v>
      </c>
    </row>
    <row r="58" spans="1:42" x14ac:dyDescent="0.35">
      <c r="A58" t="s">
        <v>31</v>
      </c>
      <c r="B58" t="s">
        <v>32</v>
      </c>
      <c r="C58" t="s">
        <v>33</v>
      </c>
      <c r="D58" t="s">
        <v>34</v>
      </c>
      <c r="E58">
        <v>56</v>
      </c>
      <c r="F58">
        <v>0</v>
      </c>
      <c r="G58">
        <v>14</v>
      </c>
      <c r="H58" t="s">
        <v>35</v>
      </c>
      <c r="I58">
        <v>14</v>
      </c>
      <c r="J58">
        <v>0</v>
      </c>
      <c r="K58">
        <v>56</v>
      </c>
      <c r="L58">
        <v>3</v>
      </c>
      <c r="M58">
        <v>140.03095210005901</v>
      </c>
      <c r="O58">
        <v>140.01749930006901</v>
      </c>
      <c r="P58">
        <v>140.03095210005901</v>
      </c>
      <c r="Q58">
        <v>140.49932050006399</v>
      </c>
      <c r="R58">
        <v>140.49932050006399</v>
      </c>
      <c r="S58">
        <v>140.533051800099</v>
      </c>
      <c r="T58">
        <v>141.51607220002899</v>
      </c>
      <c r="U58">
        <v>142.51538970006999</v>
      </c>
      <c r="V58">
        <v>142.49950510007301</v>
      </c>
      <c r="W58" t="s">
        <v>35</v>
      </c>
      <c r="X58">
        <v>719046</v>
      </c>
      <c r="Y58">
        <v>1</v>
      </c>
      <c r="Z58" t="s">
        <v>36</v>
      </c>
      <c r="AA58" t="s">
        <v>37</v>
      </c>
      <c r="AC58" t="s">
        <v>38</v>
      </c>
      <c r="AD58">
        <v>60.651751584132498</v>
      </c>
      <c r="AE58" t="s">
        <v>39</v>
      </c>
      <c r="AI58">
        <f t="shared" si="0"/>
        <v>2.016069200006001</v>
      </c>
      <c r="AJ58" t="s">
        <v>33</v>
      </c>
      <c r="AK58">
        <v>719046</v>
      </c>
      <c r="AO58">
        <f t="shared" si="1"/>
        <v>17</v>
      </c>
      <c r="AP58">
        <f t="shared" si="2"/>
        <v>16</v>
      </c>
    </row>
    <row r="59" spans="1:42" x14ac:dyDescent="0.35">
      <c r="A59" t="s">
        <v>40</v>
      </c>
      <c r="B59" t="s">
        <v>32</v>
      </c>
      <c r="C59" t="s">
        <v>41</v>
      </c>
      <c r="D59" t="s">
        <v>34</v>
      </c>
      <c r="E59">
        <v>57</v>
      </c>
      <c r="F59">
        <v>1</v>
      </c>
      <c r="G59">
        <v>14</v>
      </c>
      <c r="H59" t="s">
        <v>35</v>
      </c>
      <c r="I59">
        <v>14</v>
      </c>
      <c r="J59">
        <v>1</v>
      </c>
      <c r="K59">
        <v>57</v>
      </c>
      <c r="L59">
        <v>0</v>
      </c>
      <c r="M59">
        <v>142.51538970006999</v>
      </c>
      <c r="O59">
        <v>142.502575400052</v>
      </c>
      <c r="P59">
        <v>142.51538970006999</v>
      </c>
      <c r="Q59">
        <v>143.01574820000599</v>
      </c>
      <c r="R59">
        <v>143.01574820000599</v>
      </c>
      <c r="S59">
        <v>143.01574820000599</v>
      </c>
      <c r="T59">
        <v>144.03086730011199</v>
      </c>
      <c r="U59">
        <v>145.016837200033</v>
      </c>
      <c r="V59">
        <v>144.99984110007</v>
      </c>
      <c r="W59" t="s">
        <v>35</v>
      </c>
      <c r="X59">
        <v>719046</v>
      </c>
      <c r="Y59">
        <v>1</v>
      </c>
      <c r="Z59" t="s">
        <v>36</v>
      </c>
      <c r="AA59" t="s">
        <v>37</v>
      </c>
      <c r="AC59" t="s">
        <v>38</v>
      </c>
      <c r="AD59">
        <v>60.651751584132498</v>
      </c>
      <c r="AE59" t="s">
        <v>39</v>
      </c>
      <c r="AI59">
        <f t="shared" si="0"/>
        <v>2.0010890000270081</v>
      </c>
      <c r="AJ59" t="s">
        <v>41</v>
      </c>
      <c r="AK59">
        <v>719046</v>
      </c>
      <c r="AO59">
        <f t="shared" si="1"/>
        <v>17</v>
      </c>
      <c r="AP59">
        <f t="shared" si="2"/>
        <v>16</v>
      </c>
    </row>
    <row r="60" spans="1:42" x14ac:dyDescent="0.35">
      <c r="A60" t="s">
        <v>31</v>
      </c>
      <c r="B60" t="s">
        <v>42</v>
      </c>
      <c r="C60" t="s">
        <v>41</v>
      </c>
      <c r="D60" t="s">
        <v>43</v>
      </c>
      <c r="E60">
        <v>58</v>
      </c>
      <c r="F60">
        <v>2</v>
      </c>
      <c r="G60">
        <v>14</v>
      </c>
      <c r="H60" t="s">
        <v>35</v>
      </c>
      <c r="I60">
        <v>14</v>
      </c>
      <c r="J60">
        <v>2</v>
      </c>
      <c r="K60">
        <v>58</v>
      </c>
      <c r="L60">
        <v>1</v>
      </c>
      <c r="M60">
        <v>145.016837200033</v>
      </c>
      <c r="O60">
        <v>145.002892800024</v>
      </c>
      <c r="P60">
        <v>145.016837200033</v>
      </c>
      <c r="Q60">
        <v>145.51446260011201</v>
      </c>
      <c r="R60">
        <v>145.51446260011201</v>
      </c>
      <c r="S60">
        <v>145.53075070003899</v>
      </c>
      <c r="T60">
        <v>146.51379120000601</v>
      </c>
      <c r="U60">
        <v>147.51441940001601</v>
      </c>
      <c r="V60">
        <v>147.49892710009499</v>
      </c>
      <c r="W60" t="s">
        <v>35</v>
      </c>
      <c r="X60">
        <v>719046</v>
      </c>
      <c r="Y60">
        <v>1</v>
      </c>
      <c r="Z60" t="s">
        <v>36</v>
      </c>
      <c r="AA60" t="s">
        <v>37</v>
      </c>
      <c r="AC60" t="s">
        <v>38</v>
      </c>
      <c r="AD60">
        <v>60.651751584132498</v>
      </c>
      <c r="AE60" t="s">
        <v>39</v>
      </c>
      <c r="AI60">
        <f t="shared" si="0"/>
        <v>1.9999567999039982</v>
      </c>
      <c r="AJ60" t="s">
        <v>41</v>
      </c>
      <c r="AK60">
        <v>719046</v>
      </c>
      <c r="AO60">
        <f t="shared" si="1"/>
        <v>17</v>
      </c>
      <c r="AP60">
        <f t="shared" si="2"/>
        <v>15</v>
      </c>
    </row>
    <row r="61" spans="1:42" x14ac:dyDescent="0.35">
      <c r="A61" t="s">
        <v>40</v>
      </c>
      <c r="B61" t="s">
        <v>42</v>
      </c>
      <c r="C61" t="s">
        <v>33</v>
      </c>
      <c r="D61" t="s">
        <v>43</v>
      </c>
      <c r="E61">
        <v>59</v>
      </c>
      <c r="F61">
        <v>3</v>
      </c>
      <c r="G61">
        <v>14</v>
      </c>
      <c r="H61" t="s">
        <v>35</v>
      </c>
      <c r="I61">
        <v>14</v>
      </c>
      <c r="J61">
        <v>3</v>
      </c>
      <c r="K61">
        <v>59</v>
      </c>
      <c r="L61">
        <v>2</v>
      </c>
      <c r="M61">
        <v>147.51441940001601</v>
      </c>
      <c r="O61">
        <v>147.50177790003301</v>
      </c>
      <c r="P61">
        <v>147.51441940001601</v>
      </c>
      <c r="Q61">
        <v>147.99711740005199</v>
      </c>
      <c r="R61">
        <v>147.99711740005199</v>
      </c>
      <c r="S61">
        <v>148.01644160004699</v>
      </c>
      <c r="T61">
        <v>148.996963400044</v>
      </c>
      <c r="U61">
        <v>149.997264000005</v>
      </c>
      <c r="V61">
        <v>149.98169220006</v>
      </c>
      <c r="W61" t="s">
        <v>35</v>
      </c>
      <c r="X61">
        <v>719046</v>
      </c>
      <c r="Y61">
        <v>1</v>
      </c>
      <c r="Z61" t="s">
        <v>36</v>
      </c>
      <c r="AA61" t="s">
        <v>37</v>
      </c>
      <c r="AC61" t="s">
        <v>38</v>
      </c>
      <c r="AD61">
        <v>60.651751584132498</v>
      </c>
      <c r="AE61" t="s">
        <v>39</v>
      </c>
      <c r="AI61">
        <f t="shared" si="0"/>
        <v>2.0001465999530126</v>
      </c>
      <c r="AJ61" t="s">
        <v>33</v>
      </c>
      <c r="AK61">
        <v>719046</v>
      </c>
      <c r="AO61">
        <f t="shared" si="1"/>
        <v>16</v>
      </c>
      <c r="AP61">
        <f t="shared" si="2"/>
        <v>15</v>
      </c>
    </row>
    <row r="62" spans="1:42" x14ac:dyDescent="0.35">
      <c r="A62" t="s">
        <v>31</v>
      </c>
      <c r="B62" t="s">
        <v>42</v>
      </c>
      <c r="C62" t="s">
        <v>41</v>
      </c>
      <c r="D62" t="s">
        <v>43</v>
      </c>
      <c r="E62">
        <v>60</v>
      </c>
      <c r="F62">
        <v>0</v>
      </c>
      <c r="G62">
        <v>15</v>
      </c>
      <c r="H62" t="s">
        <v>35</v>
      </c>
      <c r="I62">
        <v>15</v>
      </c>
      <c r="J62">
        <v>0</v>
      </c>
      <c r="K62">
        <v>60</v>
      </c>
      <c r="L62">
        <v>1</v>
      </c>
      <c r="M62">
        <v>149.997264000005</v>
      </c>
      <c r="O62">
        <v>149.98496950010301</v>
      </c>
      <c r="P62">
        <v>150.015057100099</v>
      </c>
      <c r="Q62">
        <v>150.515556800062</v>
      </c>
      <c r="R62">
        <v>150.515556800062</v>
      </c>
      <c r="S62">
        <v>150.515556800062</v>
      </c>
      <c r="T62">
        <v>151.552636800101</v>
      </c>
      <c r="U62">
        <v>152.51558990008101</v>
      </c>
      <c r="V62">
        <v>152.4983336</v>
      </c>
      <c r="W62" t="s">
        <v>35</v>
      </c>
      <c r="X62">
        <v>719046</v>
      </c>
      <c r="Y62">
        <v>1</v>
      </c>
      <c r="Z62" t="s">
        <v>36</v>
      </c>
      <c r="AA62" t="s">
        <v>37</v>
      </c>
      <c r="AC62" t="s">
        <v>38</v>
      </c>
      <c r="AD62">
        <v>60.651751584132498</v>
      </c>
      <c r="AE62" t="s">
        <v>39</v>
      </c>
      <c r="AI62">
        <f t="shared" si="0"/>
        <v>2.0000331000190101</v>
      </c>
      <c r="AJ62" t="s">
        <v>41</v>
      </c>
      <c r="AK62">
        <v>719046</v>
      </c>
      <c r="AO62">
        <f t="shared" si="1"/>
        <v>15</v>
      </c>
      <c r="AP62">
        <f t="shared" si="2"/>
        <v>15</v>
      </c>
    </row>
    <row r="63" spans="1:42" x14ac:dyDescent="0.35">
      <c r="A63" t="s">
        <v>40</v>
      </c>
      <c r="B63" t="s">
        <v>42</v>
      </c>
      <c r="C63" t="s">
        <v>33</v>
      </c>
      <c r="D63" t="s">
        <v>43</v>
      </c>
      <c r="E63">
        <v>61</v>
      </c>
      <c r="F63">
        <v>1</v>
      </c>
      <c r="G63">
        <v>15</v>
      </c>
      <c r="H63" t="s">
        <v>35</v>
      </c>
      <c r="I63">
        <v>15</v>
      </c>
      <c r="J63">
        <v>1</v>
      </c>
      <c r="K63">
        <v>61</v>
      </c>
      <c r="L63">
        <v>2</v>
      </c>
      <c r="M63">
        <v>152.51558990008101</v>
      </c>
      <c r="O63">
        <v>152.50255620002201</v>
      </c>
      <c r="P63">
        <v>152.51558990008101</v>
      </c>
      <c r="Q63">
        <v>153.03672230010801</v>
      </c>
      <c r="R63">
        <v>153.03672230010801</v>
      </c>
      <c r="S63">
        <v>153.03672230010801</v>
      </c>
      <c r="T63">
        <v>154.04821050004099</v>
      </c>
      <c r="V63">
        <v>155.01339070009999</v>
      </c>
      <c r="W63" t="s">
        <v>35</v>
      </c>
      <c r="X63">
        <v>719046</v>
      </c>
      <c r="Y63">
        <v>1</v>
      </c>
      <c r="Z63" t="s">
        <v>36</v>
      </c>
      <c r="AA63" t="s">
        <v>37</v>
      </c>
      <c r="AC63" t="s">
        <v>38</v>
      </c>
      <c r="AD63">
        <v>60.651751584132498</v>
      </c>
      <c r="AE63" t="s">
        <v>39</v>
      </c>
      <c r="AI63">
        <f t="shared" si="0"/>
        <v>-153.03672230010801</v>
      </c>
      <c r="AJ63" t="s">
        <v>33</v>
      </c>
      <c r="AK63">
        <v>719046</v>
      </c>
      <c r="AO63">
        <f t="shared" si="1"/>
        <v>15</v>
      </c>
      <c r="AP63">
        <f t="shared" si="2"/>
        <v>14</v>
      </c>
    </row>
    <row r="64" spans="1:42" x14ac:dyDescent="0.35">
      <c r="A64" t="s">
        <v>31</v>
      </c>
      <c r="B64" t="s">
        <v>32</v>
      </c>
      <c r="C64" t="s">
        <v>33</v>
      </c>
      <c r="D64" t="s">
        <v>34</v>
      </c>
      <c r="E64">
        <v>62</v>
      </c>
      <c r="F64">
        <v>2</v>
      </c>
      <c r="G64">
        <v>15</v>
      </c>
      <c r="H64" t="s">
        <v>35</v>
      </c>
      <c r="I64">
        <v>15</v>
      </c>
      <c r="J64">
        <v>2</v>
      </c>
      <c r="K64">
        <v>62</v>
      </c>
      <c r="L64">
        <v>3</v>
      </c>
      <c r="M64">
        <v>155.041159600019</v>
      </c>
      <c r="O64">
        <v>155.01640870003001</v>
      </c>
      <c r="P64">
        <v>155.041159600019</v>
      </c>
      <c r="Q64">
        <v>155.50136930006499</v>
      </c>
      <c r="R64">
        <v>155.50136930006499</v>
      </c>
      <c r="S64">
        <v>155.551914800074</v>
      </c>
      <c r="T64">
        <v>156.51366780011401</v>
      </c>
      <c r="U64">
        <v>157.51378910010601</v>
      </c>
      <c r="V64">
        <v>157.49820260005001</v>
      </c>
      <c r="W64" t="s">
        <v>35</v>
      </c>
      <c r="X64">
        <v>719046</v>
      </c>
      <c r="Y64">
        <v>1</v>
      </c>
      <c r="Z64" t="s">
        <v>36</v>
      </c>
      <c r="AA64" t="s">
        <v>37</v>
      </c>
      <c r="AC64" t="s">
        <v>38</v>
      </c>
      <c r="AD64">
        <v>60.651751584132498</v>
      </c>
      <c r="AE64" t="s">
        <v>39</v>
      </c>
      <c r="AI64">
        <f t="shared" si="0"/>
        <v>2.0124198000410161</v>
      </c>
      <c r="AJ64" t="s">
        <v>33</v>
      </c>
      <c r="AK64">
        <v>719046</v>
      </c>
      <c r="AO64">
        <f t="shared" si="1"/>
        <v>14</v>
      </c>
      <c r="AP64">
        <f t="shared" si="2"/>
        <v>14</v>
      </c>
    </row>
    <row r="65" spans="1:42" x14ac:dyDescent="0.35">
      <c r="A65" t="s">
        <v>40</v>
      </c>
      <c r="B65" t="s">
        <v>32</v>
      </c>
      <c r="C65" t="s">
        <v>41</v>
      </c>
      <c r="D65" t="s">
        <v>34</v>
      </c>
      <c r="E65">
        <v>63</v>
      </c>
      <c r="F65">
        <v>3</v>
      </c>
      <c r="G65">
        <v>15</v>
      </c>
      <c r="H65" t="s">
        <v>35</v>
      </c>
      <c r="I65">
        <v>15</v>
      </c>
      <c r="J65">
        <v>3</v>
      </c>
      <c r="K65">
        <v>63</v>
      </c>
      <c r="L65">
        <v>0</v>
      </c>
      <c r="M65">
        <v>157.51378910010601</v>
      </c>
      <c r="O65">
        <v>157.501001300057</v>
      </c>
      <c r="P65">
        <v>157.51378910010601</v>
      </c>
      <c r="Q65">
        <v>158.015740500064</v>
      </c>
      <c r="R65">
        <v>158.015740500064</v>
      </c>
      <c r="S65">
        <v>158.015740500064</v>
      </c>
      <c r="T65">
        <v>159.03150360006799</v>
      </c>
      <c r="V65">
        <v>160.01398050005</v>
      </c>
      <c r="W65" t="s">
        <v>35</v>
      </c>
      <c r="X65">
        <v>719046</v>
      </c>
      <c r="Y65">
        <v>1</v>
      </c>
      <c r="Z65" t="s">
        <v>36</v>
      </c>
      <c r="AA65" t="s">
        <v>37</v>
      </c>
      <c r="AC65" t="s">
        <v>38</v>
      </c>
      <c r="AD65">
        <v>60.651751584132498</v>
      </c>
      <c r="AE65" t="s">
        <v>39</v>
      </c>
      <c r="AI65">
        <f t="shared" si="0"/>
        <v>-158.015740500064</v>
      </c>
      <c r="AJ65" t="s">
        <v>41</v>
      </c>
      <c r="AK65">
        <v>719046</v>
      </c>
      <c r="AO65">
        <f t="shared" si="1"/>
        <v>14</v>
      </c>
      <c r="AP65">
        <f t="shared" si="2"/>
        <v>14</v>
      </c>
    </row>
    <row r="66" spans="1:42" x14ac:dyDescent="0.35">
      <c r="A66" t="s">
        <v>40</v>
      </c>
      <c r="B66" t="s">
        <v>42</v>
      </c>
      <c r="C66" t="s">
        <v>33</v>
      </c>
      <c r="D66" t="s">
        <v>43</v>
      </c>
      <c r="E66">
        <v>64</v>
      </c>
      <c r="F66">
        <v>0</v>
      </c>
      <c r="G66">
        <v>16</v>
      </c>
      <c r="H66" t="s">
        <v>35</v>
      </c>
      <c r="I66">
        <v>16</v>
      </c>
      <c r="J66">
        <v>0</v>
      </c>
      <c r="K66">
        <v>64</v>
      </c>
      <c r="L66">
        <v>2</v>
      </c>
      <c r="M66">
        <v>160.03113090002401</v>
      </c>
      <c r="O66">
        <v>160.01477060001301</v>
      </c>
      <c r="P66">
        <v>160.03113090002401</v>
      </c>
      <c r="Q66">
        <v>160.514528400031</v>
      </c>
      <c r="R66">
        <v>160.514528400031</v>
      </c>
      <c r="S66">
        <v>160.53095600008899</v>
      </c>
      <c r="T66">
        <v>161.51397280010801</v>
      </c>
      <c r="U66">
        <v>162.514988700044</v>
      </c>
      <c r="V66">
        <v>162.49765150004501</v>
      </c>
      <c r="W66" t="s">
        <v>35</v>
      </c>
      <c r="X66">
        <v>719046</v>
      </c>
      <c r="Y66">
        <v>1</v>
      </c>
      <c r="Z66" t="s">
        <v>36</v>
      </c>
      <c r="AA66" t="s">
        <v>37</v>
      </c>
      <c r="AC66" t="s">
        <v>38</v>
      </c>
      <c r="AD66">
        <v>60.651751584132498</v>
      </c>
      <c r="AE66" t="s">
        <v>39</v>
      </c>
      <c r="AI66">
        <f t="shared" si="0"/>
        <v>2.0004603000130032</v>
      </c>
      <c r="AJ66" t="s">
        <v>33</v>
      </c>
      <c r="AK66">
        <v>719046</v>
      </c>
      <c r="AO66">
        <f t="shared" si="1"/>
        <v>14</v>
      </c>
      <c r="AP66">
        <f t="shared" si="2"/>
        <v>13</v>
      </c>
    </row>
    <row r="67" spans="1:42" x14ac:dyDescent="0.35">
      <c r="A67" t="s">
        <v>31</v>
      </c>
      <c r="B67" t="s">
        <v>42</v>
      </c>
      <c r="C67" t="s">
        <v>41</v>
      </c>
      <c r="D67" t="s">
        <v>43</v>
      </c>
      <c r="E67">
        <v>65</v>
      </c>
      <c r="F67">
        <v>1</v>
      </c>
      <c r="G67">
        <v>16</v>
      </c>
      <c r="H67" t="s">
        <v>35</v>
      </c>
      <c r="I67">
        <v>16</v>
      </c>
      <c r="J67">
        <v>1</v>
      </c>
      <c r="K67">
        <v>65</v>
      </c>
      <c r="L67">
        <v>1</v>
      </c>
      <c r="M67">
        <v>162.514988700044</v>
      </c>
      <c r="O67">
        <v>162.50196830008599</v>
      </c>
      <c r="P67">
        <v>162.514988700044</v>
      </c>
      <c r="Q67">
        <v>163.01390930009001</v>
      </c>
      <c r="R67">
        <v>163.01390930009001</v>
      </c>
      <c r="S67">
        <v>163.01390930009001</v>
      </c>
      <c r="T67">
        <v>164.014866600045</v>
      </c>
      <c r="U67">
        <v>165.01389360008699</v>
      </c>
      <c r="V67">
        <v>164.99733750009901</v>
      </c>
      <c r="W67" t="s">
        <v>35</v>
      </c>
      <c r="X67">
        <v>719046</v>
      </c>
      <c r="Y67">
        <v>1</v>
      </c>
      <c r="Z67" t="s">
        <v>36</v>
      </c>
      <c r="AA67" t="s">
        <v>37</v>
      </c>
      <c r="AC67" t="s">
        <v>38</v>
      </c>
      <c r="AD67">
        <v>60.651751584132498</v>
      </c>
      <c r="AE67" t="s">
        <v>39</v>
      </c>
      <c r="AI67">
        <f t="shared" ref="AI67:AI101" si="3">U67-R67</f>
        <v>1.9999842999969815</v>
      </c>
      <c r="AJ67" t="s">
        <v>41</v>
      </c>
      <c r="AK67">
        <v>719046</v>
      </c>
      <c r="AO67">
        <f t="shared" si="1"/>
        <v>14</v>
      </c>
      <c r="AP67">
        <f t="shared" si="2"/>
        <v>13</v>
      </c>
    </row>
    <row r="68" spans="1:42" x14ac:dyDescent="0.35">
      <c r="A68" t="s">
        <v>31</v>
      </c>
      <c r="B68" t="s">
        <v>32</v>
      </c>
      <c r="C68" t="s">
        <v>33</v>
      </c>
      <c r="D68" t="s">
        <v>34</v>
      </c>
      <c r="E68">
        <v>66</v>
      </c>
      <c r="F68">
        <v>2</v>
      </c>
      <c r="G68">
        <v>16</v>
      </c>
      <c r="H68" t="s">
        <v>35</v>
      </c>
      <c r="I68">
        <v>16</v>
      </c>
      <c r="J68">
        <v>2</v>
      </c>
      <c r="K68">
        <v>66</v>
      </c>
      <c r="L68">
        <v>3</v>
      </c>
      <c r="M68">
        <v>165.01389360008699</v>
      </c>
      <c r="O68">
        <v>164.998095800052</v>
      </c>
      <c r="P68">
        <v>165.01389360008699</v>
      </c>
      <c r="Q68">
        <v>165.51459000003501</v>
      </c>
      <c r="R68">
        <v>165.51459000003501</v>
      </c>
      <c r="S68">
        <v>165.51459000003501</v>
      </c>
      <c r="T68">
        <v>166.514901500078</v>
      </c>
      <c r="U68">
        <v>167.513643100042</v>
      </c>
      <c r="V68">
        <v>167.49730200006101</v>
      </c>
      <c r="W68" t="s">
        <v>35</v>
      </c>
      <c r="X68">
        <v>719046</v>
      </c>
      <c r="Y68">
        <v>1</v>
      </c>
      <c r="Z68" t="s">
        <v>36</v>
      </c>
      <c r="AA68" t="s">
        <v>37</v>
      </c>
      <c r="AC68" t="s">
        <v>38</v>
      </c>
      <c r="AD68">
        <v>60.651751584132498</v>
      </c>
      <c r="AE68" t="s">
        <v>39</v>
      </c>
      <c r="AI68">
        <f t="shared" si="3"/>
        <v>1.9990531000069893</v>
      </c>
      <c r="AJ68" t="s">
        <v>33</v>
      </c>
      <c r="AK68">
        <v>719046</v>
      </c>
      <c r="AO68">
        <f t="shared" ref="AO68:AO101" si="4">COUNTIFS(AJ67:AJ165, "congruent", AI67:AI165, "&gt;=0")</f>
        <v>14</v>
      </c>
      <c r="AP68">
        <f t="shared" ref="AP68:AP101" si="5">COUNTIFS(AJ67:AJ165, "incong", AI67:AI165, "&gt;=0")</f>
        <v>12</v>
      </c>
    </row>
    <row r="69" spans="1:42" x14ac:dyDescent="0.35">
      <c r="A69" t="s">
        <v>40</v>
      </c>
      <c r="B69" t="s">
        <v>32</v>
      </c>
      <c r="C69" t="s">
        <v>41</v>
      </c>
      <c r="D69" t="s">
        <v>34</v>
      </c>
      <c r="E69">
        <v>67</v>
      </c>
      <c r="F69">
        <v>3</v>
      </c>
      <c r="G69">
        <v>16</v>
      </c>
      <c r="H69" t="s">
        <v>35</v>
      </c>
      <c r="I69">
        <v>16</v>
      </c>
      <c r="J69">
        <v>3</v>
      </c>
      <c r="K69">
        <v>67</v>
      </c>
      <c r="L69">
        <v>0</v>
      </c>
      <c r="M69">
        <v>167.513643100042</v>
      </c>
      <c r="O69">
        <v>167.50018280011099</v>
      </c>
      <c r="P69">
        <v>167.513643100042</v>
      </c>
      <c r="Q69">
        <v>168.01400410011399</v>
      </c>
      <c r="R69">
        <v>168.01400410011399</v>
      </c>
      <c r="S69">
        <v>168.01400410011399</v>
      </c>
      <c r="T69">
        <v>169.01392260007501</v>
      </c>
      <c r="U69">
        <v>170.016922300099</v>
      </c>
      <c r="V69">
        <v>169.99791560007699</v>
      </c>
      <c r="W69" t="s">
        <v>35</v>
      </c>
      <c r="X69">
        <v>719046</v>
      </c>
      <c r="Y69">
        <v>1</v>
      </c>
      <c r="Z69" t="s">
        <v>36</v>
      </c>
      <c r="AA69" t="s">
        <v>37</v>
      </c>
      <c r="AC69" t="s">
        <v>38</v>
      </c>
      <c r="AD69">
        <v>60.651751584132498</v>
      </c>
      <c r="AE69" t="s">
        <v>39</v>
      </c>
      <c r="AI69">
        <f t="shared" si="3"/>
        <v>2.0029181999850039</v>
      </c>
      <c r="AJ69" t="s">
        <v>41</v>
      </c>
      <c r="AK69">
        <v>719046</v>
      </c>
      <c r="AO69">
        <f t="shared" si="4"/>
        <v>13</v>
      </c>
      <c r="AP69">
        <f t="shared" si="5"/>
        <v>12</v>
      </c>
    </row>
    <row r="70" spans="1:42" x14ac:dyDescent="0.35">
      <c r="A70" t="s">
        <v>40</v>
      </c>
      <c r="B70" t="s">
        <v>32</v>
      </c>
      <c r="C70" t="s">
        <v>41</v>
      </c>
      <c r="D70" t="s">
        <v>34</v>
      </c>
      <c r="E70">
        <v>68</v>
      </c>
      <c r="F70">
        <v>0</v>
      </c>
      <c r="G70">
        <v>17</v>
      </c>
      <c r="H70" t="s">
        <v>35</v>
      </c>
      <c r="I70">
        <v>17</v>
      </c>
      <c r="J70">
        <v>0</v>
      </c>
      <c r="K70">
        <v>68</v>
      </c>
      <c r="L70">
        <v>0</v>
      </c>
      <c r="M70">
        <v>170.016922300099</v>
      </c>
      <c r="O70">
        <v>169.99857480009001</v>
      </c>
      <c r="P70">
        <v>170.016922300099</v>
      </c>
      <c r="Q70">
        <v>170.51415890001201</v>
      </c>
      <c r="R70">
        <v>170.51415890001201</v>
      </c>
      <c r="S70">
        <v>170.53023180004601</v>
      </c>
      <c r="T70">
        <v>171.514902900089</v>
      </c>
      <c r="U70">
        <v>172.513835700112</v>
      </c>
      <c r="V70">
        <v>172.49707070004601</v>
      </c>
      <c r="W70" t="s">
        <v>35</v>
      </c>
      <c r="X70">
        <v>719046</v>
      </c>
      <c r="Y70">
        <v>1</v>
      </c>
      <c r="Z70" t="s">
        <v>36</v>
      </c>
      <c r="AA70" t="s">
        <v>37</v>
      </c>
      <c r="AC70" t="s">
        <v>38</v>
      </c>
      <c r="AD70">
        <v>60.651751584132498</v>
      </c>
      <c r="AE70" t="s">
        <v>39</v>
      </c>
      <c r="AI70">
        <f t="shared" si="3"/>
        <v>1.9996768000999907</v>
      </c>
      <c r="AJ70" t="s">
        <v>41</v>
      </c>
      <c r="AK70">
        <v>719046</v>
      </c>
      <c r="AO70">
        <f t="shared" si="4"/>
        <v>13</v>
      </c>
      <c r="AP70">
        <f t="shared" si="5"/>
        <v>11</v>
      </c>
    </row>
    <row r="71" spans="1:42" x14ac:dyDescent="0.35">
      <c r="A71" t="s">
        <v>31</v>
      </c>
      <c r="B71" t="s">
        <v>42</v>
      </c>
      <c r="C71" t="s">
        <v>41</v>
      </c>
      <c r="D71" t="s">
        <v>43</v>
      </c>
      <c r="E71">
        <v>69</v>
      </c>
      <c r="F71">
        <v>1</v>
      </c>
      <c r="G71">
        <v>17</v>
      </c>
      <c r="H71" t="s">
        <v>35</v>
      </c>
      <c r="I71">
        <v>17</v>
      </c>
      <c r="J71">
        <v>1</v>
      </c>
      <c r="K71">
        <v>69</v>
      </c>
      <c r="L71">
        <v>1</v>
      </c>
      <c r="M71">
        <v>172.513835700112</v>
      </c>
      <c r="O71">
        <v>172.49998810002501</v>
      </c>
      <c r="P71">
        <v>172.513835700112</v>
      </c>
      <c r="Q71">
        <v>173.01548830000601</v>
      </c>
      <c r="R71">
        <v>173.01548830000601</v>
      </c>
      <c r="S71">
        <v>173.01548830000601</v>
      </c>
      <c r="T71">
        <v>174.03060290007801</v>
      </c>
      <c r="V71">
        <v>175.01444260007699</v>
      </c>
      <c r="W71" t="s">
        <v>35</v>
      </c>
      <c r="X71">
        <v>719046</v>
      </c>
      <c r="Y71">
        <v>1</v>
      </c>
      <c r="Z71" t="s">
        <v>36</v>
      </c>
      <c r="AA71" t="s">
        <v>37</v>
      </c>
      <c r="AC71" t="s">
        <v>38</v>
      </c>
      <c r="AD71">
        <v>60.651751584132498</v>
      </c>
      <c r="AE71" t="s">
        <v>39</v>
      </c>
      <c r="AI71">
        <f t="shared" si="3"/>
        <v>-173.01548830000601</v>
      </c>
      <c r="AJ71" t="s">
        <v>41</v>
      </c>
      <c r="AK71">
        <v>719046</v>
      </c>
      <c r="AO71">
        <f t="shared" si="4"/>
        <v>12</v>
      </c>
      <c r="AP71">
        <f t="shared" si="5"/>
        <v>11</v>
      </c>
    </row>
    <row r="72" spans="1:42" x14ac:dyDescent="0.35">
      <c r="A72" t="s">
        <v>40</v>
      </c>
      <c r="B72" t="s">
        <v>42</v>
      </c>
      <c r="C72" t="s">
        <v>33</v>
      </c>
      <c r="D72" t="s">
        <v>43</v>
      </c>
      <c r="E72">
        <v>70</v>
      </c>
      <c r="F72">
        <v>2</v>
      </c>
      <c r="G72">
        <v>17</v>
      </c>
      <c r="H72" t="s">
        <v>35</v>
      </c>
      <c r="I72">
        <v>17</v>
      </c>
      <c r="J72">
        <v>2</v>
      </c>
      <c r="K72">
        <v>70</v>
      </c>
      <c r="L72">
        <v>2</v>
      </c>
      <c r="M72">
        <v>175.03043610008899</v>
      </c>
      <c r="O72">
        <v>175.01723350002399</v>
      </c>
      <c r="P72">
        <v>175.03043610008899</v>
      </c>
      <c r="Q72">
        <v>175.51506790006499</v>
      </c>
      <c r="R72">
        <v>175.51506790006499</v>
      </c>
      <c r="S72">
        <v>175.53080530010601</v>
      </c>
      <c r="T72">
        <v>176.51804400002499</v>
      </c>
      <c r="V72">
        <v>177.51404470007401</v>
      </c>
      <c r="W72" t="s">
        <v>35</v>
      </c>
      <c r="X72">
        <v>719046</v>
      </c>
      <c r="Y72">
        <v>1</v>
      </c>
      <c r="Z72" t="s">
        <v>36</v>
      </c>
      <c r="AA72" t="s">
        <v>37</v>
      </c>
      <c r="AC72" t="s">
        <v>38</v>
      </c>
      <c r="AD72">
        <v>60.651751584132498</v>
      </c>
      <c r="AE72" t="s">
        <v>39</v>
      </c>
      <c r="AI72">
        <f t="shared" si="3"/>
        <v>-175.51506790006499</v>
      </c>
      <c r="AJ72" t="s">
        <v>33</v>
      </c>
      <c r="AK72">
        <v>719046</v>
      </c>
      <c r="AO72">
        <f t="shared" si="4"/>
        <v>11</v>
      </c>
      <c r="AP72">
        <f t="shared" si="5"/>
        <v>11</v>
      </c>
    </row>
    <row r="73" spans="1:42" x14ac:dyDescent="0.35">
      <c r="A73" t="s">
        <v>31</v>
      </c>
      <c r="B73" t="s">
        <v>32</v>
      </c>
      <c r="C73" t="s">
        <v>33</v>
      </c>
      <c r="D73" t="s">
        <v>34</v>
      </c>
      <c r="E73">
        <v>71</v>
      </c>
      <c r="F73">
        <v>3</v>
      </c>
      <c r="G73">
        <v>17</v>
      </c>
      <c r="H73" t="s">
        <v>35</v>
      </c>
      <c r="I73">
        <v>17</v>
      </c>
      <c r="J73">
        <v>3</v>
      </c>
      <c r="K73">
        <v>71</v>
      </c>
      <c r="L73">
        <v>3</v>
      </c>
      <c r="M73">
        <v>177.53037790011101</v>
      </c>
      <c r="O73">
        <v>177.517089800094</v>
      </c>
      <c r="P73">
        <v>177.53037790011101</v>
      </c>
      <c r="Q73">
        <v>178.013614500057</v>
      </c>
      <c r="R73">
        <v>178.013614500057</v>
      </c>
      <c r="S73">
        <v>178.031386500108</v>
      </c>
      <c r="T73">
        <v>179.013759400113</v>
      </c>
      <c r="U73">
        <v>180.01531460008101</v>
      </c>
      <c r="V73">
        <v>179.99839520000299</v>
      </c>
      <c r="W73" t="s">
        <v>35</v>
      </c>
      <c r="X73">
        <v>719046</v>
      </c>
      <c r="Y73">
        <v>1</v>
      </c>
      <c r="Z73" t="s">
        <v>36</v>
      </c>
      <c r="AA73" t="s">
        <v>37</v>
      </c>
      <c r="AC73" t="s">
        <v>38</v>
      </c>
      <c r="AD73">
        <v>60.651751584132498</v>
      </c>
      <c r="AE73" t="s">
        <v>39</v>
      </c>
      <c r="AI73">
        <f t="shared" si="3"/>
        <v>2.00170010002401</v>
      </c>
      <c r="AJ73" t="s">
        <v>33</v>
      </c>
      <c r="AK73">
        <v>719046</v>
      </c>
      <c r="AO73">
        <f t="shared" si="4"/>
        <v>11</v>
      </c>
      <c r="AP73">
        <f t="shared" si="5"/>
        <v>11</v>
      </c>
    </row>
    <row r="74" spans="1:42" x14ac:dyDescent="0.35">
      <c r="A74" t="s">
        <v>31</v>
      </c>
      <c r="B74" t="s">
        <v>42</v>
      </c>
      <c r="C74" t="s">
        <v>41</v>
      </c>
      <c r="D74" t="s">
        <v>43</v>
      </c>
      <c r="E74">
        <v>72</v>
      </c>
      <c r="F74">
        <v>0</v>
      </c>
      <c r="G74">
        <v>18</v>
      </c>
      <c r="H74" t="s">
        <v>35</v>
      </c>
      <c r="I74">
        <v>18</v>
      </c>
      <c r="J74">
        <v>0</v>
      </c>
      <c r="K74">
        <v>72</v>
      </c>
      <c r="L74">
        <v>1</v>
      </c>
      <c r="M74">
        <v>180.01531460008101</v>
      </c>
      <c r="O74">
        <v>179.999201300088</v>
      </c>
      <c r="P74">
        <v>180.01531460008101</v>
      </c>
      <c r="Q74">
        <v>180.514005300006</v>
      </c>
      <c r="R74">
        <v>180.514005300006</v>
      </c>
      <c r="S74">
        <v>180.514005300006</v>
      </c>
      <c r="T74">
        <v>181.52071609999899</v>
      </c>
      <c r="U74">
        <v>182.51516290008999</v>
      </c>
      <c r="V74">
        <v>182.49886100005801</v>
      </c>
      <c r="W74" t="s">
        <v>35</v>
      </c>
      <c r="X74">
        <v>719046</v>
      </c>
      <c r="Y74">
        <v>1</v>
      </c>
      <c r="Z74" t="s">
        <v>36</v>
      </c>
      <c r="AA74" t="s">
        <v>37</v>
      </c>
      <c r="AC74" t="s">
        <v>38</v>
      </c>
      <c r="AD74">
        <v>60.651751584132498</v>
      </c>
      <c r="AE74" t="s">
        <v>39</v>
      </c>
      <c r="AI74">
        <f t="shared" si="3"/>
        <v>2.0011576000839852</v>
      </c>
      <c r="AJ74" t="s">
        <v>41</v>
      </c>
      <c r="AK74">
        <v>719046</v>
      </c>
      <c r="AO74">
        <f t="shared" si="4"/>
        <v>11</v>
      </c>
      <c r="AP74">
        <f t="shared" si="5"/>
        <v>11</v>
      </c>
    </row>
    <row r="75" spans="1:42" x14ac:dyDescent="0.35">
      <c r="A75" t="s">
        <v>40</v>
      </c>
      <c r="B75" t="s">
        <v>42</v>
      </c>
      <c r="C75" t="s">
        <v>33</v>
      </c>
      <c r="D75" t="s">
        <v>43</v>
      </c>
      <c r="E75">
        <v>73</v>
      </c>
      <c r="F75">
        <v>1</v>
      </c>
      <c r="G75">
        <v>18</v>
      </c>
      <c r="H75" t="s">
        <v>35</v>
      </c>
      <c r="I75">
        <v>18</v>
      </c>
      <c r="J75">
        <v>1</v>
      </c>
      <c r="K75">
        <v>73</v>
      </c>
      <c r="L75">
        <v>2</v>
      </c>
      <c r="M75">
        <v>182.51516290008999</v>
      </c>
      <c r="O75">
        <v>182.501953800092</v>
      </c>
      <c r="P75">
        <v>182.51516290008999</v>
      </c>
      <c r="Q75">
        <v>183.01391310000301</v>
      </c>
      <c r="R75">
        <v>183.01391310000301</v>
      </c>
      <c r="S75">
        <v>183.03067450004099</v>
      </c>
      <c r="T75">
        <v>184.018726800102</v>
      </c>
      <c r="U75">
        <v>185.016086800023</v>
      </c>
      <c r="V75">
        <v>184.99941720010199</v>
      </c>
      <c r="W75" t="s">
        <v>35</v>
      </c>
      <c r="X75">
        <v>719046</v>
      </c>
      <c r="Y75">
        <v>1</v>
      </c>
      <c r="Z75" t="s">
        <v>36</v>
      </c>
      <c r="AA75" t="s">
        <v>37</v>
      </c>
      <c r="AC75" t="s">
        <v>38</v>
      </c>
      <c r="AD75">
        <v>60.651751584132498</v>
      </c>
      <c r="AE75" t="s">
        <v>39</v>
      </c>
      <c r="AI75">
        <f t="shared" si="3"/>
        <v>2.0021737000199948</v>
      </c>
      <c r="AJ75" t="s">
        <v>33</v>
      </c>
      <c r="AK75">
        <v>719046</v>
      </c>
      <c r="AO75">
        <f t="shared" si="4"/>
        <v>11</v>
      </c>
      <c r="AP75">
        <f t="shared" si="5"/>
        <v>10</v>
      </c>
    </row>
    <row r="76" spans="1:42" x14ac:dyDescent="0.35">
      <c r="A76" t="s">
        <v>40</v>
      </c>
      <c r="B76" t="s">
        <v>32</v>
      </c>
      <c r="C76" t="s">
        <v>41</v>
      </c>
      <c r="D76" t="s">
        <v>34</v>
      </c>
      <c r="E76">
        <v>74</v>
      </c>
      <c r="F76">
        <v>2</v>
      </c>
      <c r="G76">
        <v>18</v>
      </c>
      <c r="H76" t="s">
        <v>35</v>
      </c>
      <c r="I76">
        <v>18</v>
      </c>
      <c r="J76">
        <v>2</v>
      </c>
      <c r="K76">
        <v>74</v>
      </c>
      <c r="L76">
        <v>0</v>
      </c>
      <c r="M76">
        <v>185.016086800023</v>
      </c>
      <c r="O76">
        <v>185.000191700062</v>
      </c>
      <c r="P76">
        <v>185.016086800023</v>
      </c>
      <c r="Q76">
        <v>185.513818100094</v>
      </c>
      <c r="R76">
        <v>185.513818100094</v>
      </c>
      <c r="S76">
        <v>185.530428900034</v>
      </c>
      <c r="T76">
        <v>186.535030100028</v>
      </c>
      <c r="U76">
        <v>187.51449260010801</v>
      </c>
      <c r="V76">
        <v>187.49819560011301</v>
      </c>
      <c r="W76" t="s">
        <v>35</v>
      </c>
      <c r="X76">
        <v>719046</v>
      </c>
      <c r="Y76">
        <v>1</v>
      </c>
      <c r="Z76" t="s">
        <v>36</v>
      </c>
      <c r="AA76" t="s">
        <v>37</v>
      </c>
      <c r="AC76" t="s">
        <v>38</v>
      </c>
      <c r="AD76">
        <v>60.651751584132498</v>
      </c>
      <c r="AE76" t="s">
        <v>39</v>
      </c>
      <c r="AI76">
        <f t="shared" si="3"/>
        <v>2.0006745000140143</v>
      </c>
      <c r="AJ76" t="s">
        <v>41</v>
      </c>
      <c r="AK76">
        <v>719046</v>
      </c>
      <c r="AO76">
        <f t="shared" si="4"/>
        <v>10</v>
      </c>
      <c r="AP76">
        <f t="shared" si="5"/>
        <v>10</v>
      </c>
    </row>
    <row r="77" spans="1:42" x14ac:dyDescent="0.35">
      <c r="A77" t="s">
        <v>31</v>
      </c>
      <c r="B77" t="s">
        <v>32</v>
      </c>
      <c r="C77" t="s">
        <v>33</v>
      </c>
      <c r="D77" t="s">
        <v>34</v>
      </c>
      <c r="E77">
        <v>75</v>
      </c>
      <c r="F77">
        <v>3</v>
      </c>
      <c r="G77">
        <v>18</v>
      </c>
      <c r="H77" t="s">
        <v>35</v>
      </c>
      <c r="I77">
        <v>18</v>
      </c>
      <c r="J77">
        <v>3</v>
      </c>
      <c r="K77">
        <v>75</v>
      </c>
      <c r="L77">
        <v>3</v>
      </c>
      <c r="M77">
        <v>187.51449260010801</v>
      </c>
      <c r="O77">
        <v>187.50129140005399</v>
      </c>
      <c r="P77">
        <v>187.51449260010801</v>
      </c>
      <c r="Q77">
        <v>188.01390550006101</v>
      </c>
      <c r="R77">
        <v>188.01390550006101</v>
      </c>
      <c r="S77">
        <v>188.01390550006101</v>
      </c>
      <c r="T77">
        <v>189.01382890005999</v>
      </c>
      <c r="V77">
        <v>190.01659740007</v>
      </c>
      <c r="W77" t="s">
        <v>35</v>
      </c>
      <c r="X77">
        <v>719046</v>
      </c>
      <c r="Y77">
        <v>1</v>
      </c>
      <c r="Z77" t="s">
        <v>36</v>
      </c>
      <c r="AA77" t="s">
        <v>37</v>
      </c>
      <c r="AC77" t="s">
        <v>38</v>
      </c>
      <c r="AD77">
        <v>60.651751584132498</v>
      </c>
      <c r="AE77" t="s">
        <v>39</v>
      </c>
      <c r="AI77">
        <f t="shared" si="3"/>
        <v>-188.01390550006101</v>
      </c>
      <c r="AJ77" t="s">
        <v>33</v>
      </c>
      <c r="AK77">
        <v>719046</v>
      </c>
      <c r="AO77">
        <f t="shared" si="4"/>
        <v>10</v>
      </c>
      <c r="AP77">
        <f t="shared" si="5"/>
        <v>9</v>
      </c>
    </row>
    <row r="78" spans="1:42" x14ac:dyDescent="0.35">
      <c r="A78" t="s">
        <v>31</v>
      </c>
      <c r="B78" t="s">
        <v>42</v>
      </c>
      <c r="C78" t="s">
        <v>41</v>
      </c>
      <c r="D78" t="s">
        <v>43</v>
      </c>
      <c r="E78">
        <v>76</v>
      </c>
      <c r="F78">
        <v>0</v>
      </c>
      <c r="G78">
        <v>19</v>
      </c>
      <c r="H78" t="s">
        <v>35</v>
      </c>
      <c r="I78">
        <v>19</v>
      </c>
      <c r="J78">
        <v>0</v>
      </c>
      <c r="K78">
        <v>76</v>
      </c>
      <c r="L78">
        <v>1</v>
      </c>
      <c r="M78">
        <v>190.034183400101</v>
      </c>
      <c r="O78">
        <v>190.01735110010401</v>
      </c>
      <c r="P78">
        <v>190.034183400101</v>
      </c>
      <c r="Q78">
        <v>190.514064700109</v>
      </c>
      <c r="R78">
        <v>190.514064700109</v>
      </c>
      <c r="S78">
        <v>190.547438700101</v>
      </c>
      <c r="T78">
        <v>191.514162700041</v>
      </c>
      <c r="V78">
        <v>192.50161400006601</v>
      </c>
      <c r="W78" t="s">
        <v>35</v>
      </c>
      <c r="X78">
        <v>719046</v>
      </c>
      <c r="Y78">
        <v>1</v>
      </c>
      <c r="Z78" t="s">
        <v>36</v>
      </c>
      <c r="AA78" t="s">
        <v>37</v>
      </c>
      <c r="AC78" t="s">
        <v>38</v>
      </c>
      <c r="AD78">
        <v>60.651751584132498</v>
      </c>
      <c r="AE78" t="s">
        <v>39</v>
      </c>
      <c r="AI78">
        <f t="shared" si="3"/>
        <v>-190.514064700109</v>
      </c>
      <c r="AJ78" t="s">
        <v>41</v>
      </c>
      <c r="AK78">
        <v>719046</v>
      </c>
      <c r="AO78">
        <f t="shared" si="4"/>
        <v>9</v>
      </c>
      <c r="AP78">
        <f t="shared" si="5"/>
        <v>9</v>
      </c>
    </row>
    <row r="79" spans="1:42" x14ac:dyDescent="0.35">
      <c r="A79" t="s">
        <v>31</v>
      </c>
      <c r="B79" t="s">
        <v>32</v>
      </c>
      <c r="C79" t="s">
        <v>33</v>
      </c>
      <c r="D79" t="s">
        <v>34</v>
      </c>
      <c r="E79">
        <v>77</v>
      </c>
      <c r="F79">
        <v>1</v>
      </c>
      <c r="G79">
        <v>19</v>
      </c>
      <c r="H79" t="s">
        <v>35</v>
      </c>
      <c r="I79">
        <v>19</v>
      </c>
      <c r="J79">
        <v>1</v>
      </c>
      <c r="K79">
        <v>77</v>
      </c>
      <c r="L79">
        <v>3</v>
      </c>
      <c r="M79">
        <v>192.518722200067</v>
      </c>
      <c r="O79">
        <v>192.502390200039</v>
      </c>
      <c r="P79">
        <v>192.518722200067</v>
      </c>
      <c r="Q79">
        <v>193.013526100083</v>
      </c>
      <c r="R79">
        <v>193.013526100083</v>
      </c>
      <c r="S79">
        <v>193.03282380010901</v>
      </c>
      <c r="T79">
        <v>194.01563610008401</v>
      </c>
      <c r="U79">
        <v>195.01437350001601</v>
      </c>
      <c r="V79">
        <v>194.99787380010801</v>
      </c>
      <c r="W79" t="s">
        <v>35</v>
      </c>
      <c r="X79">
        <v>719046</v>
      </c>
      <c r="Y79">
        <v>1</v>
      </c>
      <c r="Z79" t="s">
        <v>36</v>
      </c>
      <c r="AA79" t="s">
        <v>37</v>
      </c>
      <c r="AC79" t="s">
        <v>38</v>
      </c>
      <c r="AD79">
        <v>60.651751584132498</v>
      </c>
      <c r="AE79" t="s">
        <v>39</v>
      </c>
      <c r="AI79">
        <f t="shared" si="3"/>
        <v>2.0008473999330079</v>
      </c>
      <c r="AJ79" t="s">
        <v>33</v>
      </c>
      <c r="AK79">
        <v>719046</v>
      </c>
      <c r="AO79">
        <f t="shared" si="4"/>
        <v>9</v>
      </c>
      <c r="AP79">
        <f t="shared" si="5"/>
        <v>9</v>
      </c>
    </row>
    <row r="80" spans="1:42" x14ac:dyDescent="0.35">
      <c r="A80" t="s">
        <v>40</v>
      </c>
      <c r="B80" t="s">
        <v>32</v>
      </c>
      <c r="C80" t="s">
        <v>41</v>
      </c>
      <c r="D80" t="s">
        <v>34</v>
      </c>
      <c r="E80">
        <v>78</v>
      </c>
      <c r="F80">
        <v>2</v>
      </c>
      <c r="G80">
        <v>19</v>
      </c>
      <c r="H80" t="s">
        <v>35</v>
      </c>
      <c r="I80">
        <v>19</v>
      </c>
      <c r="J80">
        <v>2</v>
      </c>
      <c r="K80">
        <v>78</v>
      </c>
      <c r="L80">
        <v>0</v>
      </c>
      <c r="M80">
        <v>195.01437350001601</v>
      </c>
      <c r="O80">
        <v>195.00052700005401</v>
      </c>
      <c r="P80">
        <v>195.01437350001601</v>
      </c>
      <c r="Q80">
        <v>195.51571590011</v>
      </c>
      <c r="R80">
        <v>195.51571590011</v>
      </c>
      <c r="S80">
        <v>195.51571590011</v>
      </c>
      <c r="T80">
        <v>196.517728700069</v>
      </c>
      <c r="V80">
        <v>197.50059950002401</v>
      </c>
      <c r="W80" t="s">
        <v>35</v>
      </c>
      <c r="X80">
        <v>719046</v>
      </c>
      <c r="Y80">
        <v>1</v>
      </c>
      <c r="Z80" t="s">
        <v>36</v>
      </c>
      <c r="AA80" t="s">
        <v>37</v>
      </c>
      <c r="AC80" t="s">
        <v>38</v>
      </c>
      <c r="AD80">
        <v>60.651751584132498</v>
      </c>
      <c r="AE80" t="s">
        <v>39</v>
      </c>
      <c r="AI80">
        <f t="shared" si="3"/>
        <v>-195.51571590011</v>
      </c>
      <c r="AJ80" t="s">
        <v>41</v>
      </c>
      <c r="AK80">
        <v>719046</v>
      </c>
      <c r="AO80">
        <f t="shared" si="4"/>
        <v>9</v>
      </c>
      <c r="AP80">
        <f t="shared" si="5"/>
        <v>9</v>
      </c>
    </row>
    <row r="81" spans="1:42" x14ac:dyDescent="0.35">
      <c r="A81" t="s">
        <v>40</v>
      </c>
      <c r="B81" t="s">
        <v>42</v>
      </c>
      <c r="C81" t="s">
        <v>33</v>
      </c>
      <c r="D81" t="s">
        <v>43</v>
      </c>
      <c r="E81">
        <v>79</v>
      </c>
      <c r="F81">
        <v>3</v>
      </c>
      <c r="G81">
        <v>19</v>
      </c>
      <c r="H81" t="s">
        <v>35</v>
      </c>
      <c r="I81">
        <v>19</v>
      </c>
      <c r="J81">
        <v>3</v>
      </c>
      <c r="K81">
        <v>79</v>
      </c>
      <c r="L81">
        <v>2</v>
      </c>
      <c r="M81">
        <v>197.51757980010001</v>
      </c>
      <c r="O81">
        <v>197.501313100103</v>
      </c>
      <c r="P81">
        <v>197.51757980010001</v>
      </c>
      <c r="Q81">
        <v>198.001278500072</v>
      </c>
      <c r="R81">
        <v>198.001278500072</v>
      </c>
      <c r="S81">
        <v>198.01572480006101</v>
      </c>
      <c r="T81">
        <v>199.01550090010201</v>
      </c>
      <c r="U81">
        <v>200.01463760004799</v>
      </c>
      <c r="V81">
        <v>199.99720320000699</v>
      </c>
      <c r="W81" t="s">
        <v>35</v>
      </c>
      <c r="X81">
        <v>719046</v>
      </c>
      <c r="Y81">
        <v>1</v>
      </c>
      <c r="Z81" t="s">
        <v>36</v>
      </c>
      <c r="AA81" t="s">
        <v>37</v>
      </c>
      <c r="AC81" t="s">
        <v>38</v>
      </c>
      <c r="AD81">
        <v>60.651751584132498</v>
      </c>
      <c r="AE81" t="s">
        <v>39</v>
      </c>
      <c r="AI81">
        <f t="shared" si="3"/>
        <v>2.0133590999759861</v>
      </c>
      <c r="AJ81" t="s">
        <v>33</v>
      </c>
      <c r="AK81">
        <v>719046</v>
      </c>
      <c r="AO81">
        <f t="shared" si="4"/>
        <v>9</v>
      </c>
      <c r="AP81">
        <f t="shared" si="5"/>
        <v>8</v>
      </c>
    </row>
    <row r="82" spans="1:42" x14ac:dyDescent="0.35">
      <c r="A82" t="s">
        <v>40</v>
      </c>
      <c r="B82" t="s">
        <v>32</v>
      </c>
      <c r="C82" t="s">
        <v>41</v>
      </c>
      <c r="D82" t="s">
        <v>34</v>
      </c>
      <c r="E82">
        <v>80</v>
      </c>
      <c r="F82">
        <v>0</v>
      </c>
      <c r="G82">
        <v>20</v>
      </c>
      <c r="H82" t="s">
        <v>35</v>
      </c>
      <c r="I82">
        <v>20</v>
      </c>
      <c r="J82">
        <v>0</v>
      </c>
      <c r="K82">
        <v>80</v>
      </c>
      <c r="L82">
        <v>0</v>
      </c>
      <c r="M82">
        <v>200.01463760004799</v>
      </c>
      <c r="O82">
        <v>199.997920100111</v>
      </c>
      <c r="P82">
        <v>200.01463760004799</v>
      </c>
      <c r="Q82">
        <v>200.513519500033</v>
      </c>
      <c r="R82">
        <v>200.513519500033</v>
      </c>
      <c r="S82">
        <v>200.513519500033</v>
      </c>
      <c r="T82">
        <v>201.51437139999999</v>
      </c>
      <c r="U82">
        <v>202.51422610005801</v>
      </c>
      <c r="V82">
        <v>202.497063500108</v>
      </c>
      <c r="W82" t="s">
        <v>35</v>
      </c>
      <c r="X82">
        <v>719046</v>
      </c>
      <c r="Y82">
        <v>1</v>
      </c>
      <c r="Z82" t="s">
        <v>36</v>
      </c>
      <c r="AA82" t="s">
        <v>37</v>
      </c>
      <c r="AC82" t="s">
        <v>38</v>
      </c>
      <c r="AD82">
        <v>60.651751584132498</v>
      </c>
      <c r="AE82" t="s">
        <v>39</v>
      </c>
      <c r="AI82">
        <f t="shared" si="3"/>
        <v>2.000706600025012</v>
      </c>
      <c r="AJ82" t="s">
        <v>41</v>
      </c>
      <c r="AK82">
        <v>719046</v>
      </c>
      <c r="AO82">
        <f t="shared" si="4"/>
        <v>9</v>
      </c>
      <c r="AP82">
        <f t="shared" si="5"/>
        <v>8</v>
      </c>
    </row>
    <row r="83" spans="1:42" x14ac:dyDescent="0.35">
      <c r="A83" t="s">
        <v>40</v>
      </c>
      <c r="B83" t="s">
        <v>42</v>
      </c>
      <c r="C83" t="s">
        <v>33</v>
      </c>
      <c r="D83" t="s">
        <v>43</v>
      </c>
      <c r="E83">
        <v>81</v>
      </c>
      <c r="F83">
        <v>1</v>
      </c>
      <c r="G83">
        <v>20</v>
      </c>
      <c r="H83" t="s">
        <v>35</v>
      </c>
      <c r="I83">
        <v>20</v>
      </c>
      <c r="J83">
        <v>1</v>
      </c>
      <c r="K83">
        <v>81</v>
      </c>
      <c r="L83">
        <v>2</v>
      </c>
      <c r="M83">
        <v>202.51422610005801</v>
      </c>
      <c r="O83">
        <v>202.49784050008699</v>
      </c>
      <c r="P83">
        <v>202.51422610005801</v>
      </c>
      <c r="Q83">
        <v>203.001361800008</v>
      </c>
      <c r="R83">
        <v>203.001361800008</v>
      </c>
      <c r="S83">
        <v>203.02243340003699</v>
      </c>
      <c r="T83">
        <v>204.01749029999999</v>
      </c>
      <c r="U83">
        <v>205.01447940000699</v>
      </c>
      <c r="V83">
        <v>204.99704480008199</v>
      </c>
      <c r="W83" t="s">
        <v>35</v>
      </c>
      <c r="X83">
        <v>719046</v>
      </c>
      <c r="Y83">
        <v>1</v>
      </c>
      <c r="Z83" t="s">
        <v>36</v>
      </c>
      <c r="AA83" t="s">
        <v>37</v>
      </c>
      <c r="AC83" t="s">
        <v>38</v>
      </c>
      <c r="AD83">
        <v>60.651751584132498</v>
      </c>
      <c r="AE83" t="s">
        <v>39</v>
      </c>
      <c r="AI83">
        <f t="shared" si="3"/>
        <v>2.0131175999989921</v>
      </c>
      <c r="AJ83" t="s">
        <v>33</v>
      </c>
      <c r="AK83">
        <v>719046</v>
      </c>
      <c r="AO83">
        <f t="shared" si="4"/>
        <v>9</v>
      </c>
      <c r="AP83">
        <f t="shared" si="5"/>
        <v>7</v>
      </c>
    </row>
    <row r="84" spans="1:42" x14ac:dyDescent="0.35">
      <c r="A84" t="s">
        <v>31</v>
      </c>
      <c r="B84" t="s">
        <v>42</v>
      </c>
      <c r="C84" t="s">
        <v>41</v>
      </c>
      <c r="D84" t="s">
        <v>43</v>
      </c>
      <c r="E84">
        <v>82</v>
      </c>
      <c r="F84">
        <v>2</v>
      </c>
      <c r="G84">
        <v>20</v>
      </c>
      <c r="H84" t="s">
        <v>35</v>
      </c>
      <c r="I84">
        <v>20</v>
      </c>
      <c r="J84">
        <v>2</v>
      </c>
      <c r="K84">
        <v>82</v>
      </c>
      <c r="L84">
        <v>1</v>
      </c>
      <c r="M84">
        <v>205.01447940000699</v>
      </c>
      <c r="O84">
        <v>205.00046910007899</v>
      </c>
      <c r="P84">
        <v>205.01447940000699</v>
      </c>
      <c r="Q84">
        <v>205.513644200051</v>
      </c>
      <c r="R84">
        <v>205.513644200051</v>
      </c>
      <c r="S84">
        <v>205.53026240004601</v>
      </c>
      <c r="T84">
        <v>206.51384340005399</v>
      </c>
      <c r="U84">
        <v>207.513831700081</v>
      </c>
      <c r="V84">
        <v>207.497659000102</v>
      </c>
      <c r="W84" t="s">
        <v>35</v>
      </c>
      <c r="X84">
        <v>719046</v>
      </c>
      <c r="Y84">
        <v>1</v>
      </c>
      <c r="Z84" t="s">
        <v>36</v>
      </c>
      <c r="AA84" t="s">
        <v>37</v>
      </c>
      <c r="AC84" t="s">
        <v>38</v>
      </c>
      <c r="AD84">
        <v>60.651751584132498</v>
      </c>
      <c r="AE84" t="s">
        <v>39</v>
      </c>
      <c r="AI84">
        <f t="shared" si="3"/>
        <v>2.0001875000299947</v>
      </c>
      <c r="AJ84" t="s">
        <v>41</v>
      </c>
      <c r="AK84">
        <v>719046</v>
      </c>
      <c r="AO84">
        <f t="shared" si="4"/>
        <v>8</v>
      </c>
      <c r="AP84">
        <f t="shared" si="5"/>
        <v>7</v>
      </c>
    </row>
    <row r="85" spans="1:42" x14ac:dyDescent="0.35">
      <c r="A85" t="s">
        <v>31</v>
      </c>
      <c r="B85" t="s">
        <v>32</v>
      </c>
      <c r="C85" t="s">
        <v>33</v>
      </c>
      <c r="D85" t="s">
        <v>34</v>
      </c>
      <c r="E85">
        <v>83</v>
      </c>
      <c r="F85">
        <v>3</v>
      </c>
      <c r="G85">
        <v>20</v>
      </c>
      <c r="H85" t="s">
        <v>35</v>
      </c>
      <c r="I85">
        <v>20</v>
      </c>
      <c r="J85">
        <v>3</v>
      </c>
      <c r="K85">
        <v>83</v>
      </c>
      <c r="L85">
        <v>3</v>
      </c>
      <c r="M85">
        <v>207.513831700081</v>
      </c>
      <c r="O85">
        <v>207.49831460008801</v>
      </c>
      <c r="P85">
        <v>207.513831700081</v>
      </c>
      <c r="Q85">
        <v>208.01485980011</v>
      </c>
      <c r="R85">
        <v>208.01485980011</v>
      </c>
      <c r="S85">
        <v>208.01485980011</v>
      </c>
      <c r="T85">
        <v>209.03182250005099</v>
      </c>
      <c r="U85">
        <v>210.01339320000201</v>
      </c>
      <c r="V85">
        <v>209.99740230001001</v>
      </c>
      <c r="W85" t="s">
        <v>35</v>
      </c>
      <c r="X85">
        <v>719046</v>
      </c>
      <c r="Y85">
        <v>1</v>
      </c>
      <c r="Z85" t="s">
        <v>36</v>
      </c>
      <c r="AA85" t="s">
        <v>37</v>
      </c>
      <c r="AC85" t="s">
        <v>38</v>
      </c>
      <c r="AD85">
        <v>60.651751584132498</v>
      </c>
      <c r="AE85" t="s">
        <v>39</v>
      </c>
      <c r="AI85">
        <f t="shared" si="3"/>
        <v>1.9985333998920112</v>
      </c>
      <c r="AJ85" t="s">
        <v>33</v>
      </c>
      <c r="AK85">
        <v>719046</v>
      </c>
      <c r="AO85">
        <f t="shared" si="4"/>
        <v>8</v>
      </c>
      <c r="AP85">
        <f t="shared" si="5"/>
        <v>6</v>
      </c>
    </row>
    <row r="86" spans="1:42" x14ac:dyDescent="0.35">
      <c r="A86" t="s">
        <v>40</v>
      </c>
      <c r="B86" t="s">
        <v>42</v>
      </c>
      <c r="C86" t="s">
        <v>33</v>
      </c>
      <c r="D86" t="s">
        <v>43</v>
      </c>
      <c r="E86">
        <v>84</v>
      </c>
      <c r="F86">
        <v>0</v>
      </c>
      <c r="G86">
        <v>21</v>
      </c>
      <c r="H86" t="s">
        <v>35</v>
      </c>
      <c r="I86">
        <v>21</v>
      </c>
      <c r="J86">
        <v>0</v>
      </c>
      <c r="K86">
        <v>84</v>
      </c>
      <c r="L86">
        <v>2</v>
      </c>
      <c r="M86">
        <v>210.01339320000201</v>
      </c>
      <c r="O86">
        <v>210.00006950006301</v>
      </c>
      <c r="P86">
        <v>210.01339320000201</v>
      </c>
      <c r="Q86">
        <v>210.50178610009601</v>
      </c>
      <c r="R86">
        <v>210.50178610009601</v>
      </c>
      <c r="S86">
        <v>210.51839980005701</v>
      </c>
      <c r="T86">
        <v>211.51333970005999</v>
      </c>
      <c r="U86">
        <v>212.51372240006401</v>
      </c>
      <c r="V86">
        <v>212.49686010007201</v>
      </c>
      <c r="W86" t="s">
        <v>35</v>
      </c>
      <c r="X86">
        <v>719046</v>
      </c>
      <c r="Y86">
        <v>1</v>
      </c>
      <c r="Z86" t="s">
        <v>36</v>
      </c>
      <c r="AA86" t="s">
        <v>37</v>
      </c>
      <c r="AC86" t="s">
        <v>38</v>
      </c>
      <c r="AD86">
        <v>60.651751584132498</v>
      </c>
      <c r="AE86" t="s">
        <v>39</v>
      </c>
      <c r="AI86">
        <f t="shared" si="3"/>
        <v>2.0119362999679993</v>
      </c>
      <c r="AJ86" t="s">
        <v>33</v>
      </c>
      <c r="AK86">
        <v>719046</v>
      </c>
      <c r="AO86">
        <f t="shared" si="4"/>
        <v>7</v>
      </c>
      <c r="AP86">
        <f t="shared" si="5"/>
        <v>6</v>
      </c>
    </row>
    <row r="87" spans="1:42" x14ac:dyDescent="0.35">
      <c r="A87" t="s">
        <v>40</v>
      </c>
      <c r="B87" t="s">
        <v>32</v>
      </c>
      <c r="C87" t="s">
        <v>41</v>
      </c>
      <c r="D87" t="s">
        <v>34</v>
      </c>
      <c r="E87">
        <v>85</v>
      </c>
      <c r="F87">
        <v>1</v>
      </c>
      <c r="G87">
        <v>21</v>
      </c>
      <c r="H87" t="s">
        <v>35</v>
      </c>
      <c r="I87">
        <v>21</v>
      </c>
      <c r="J87">
        <v>1</v>
      </c>
      <c r="K87">
        <v>85</v>
      </c>
      <c r="L87">
        <v>0</v>
      </c>
      <c r="M87">
        <v>212.51372240006401</v>
      </c>
      <c r="O87">
        <v>212.49756830011</v>
      </c>
      <c r="P87">
        <v>212.51372240006401</v>
      </c>
      <c r="Q87">
        <v>213.01355030003401</v>
      </c>
      <c r="R87">
        <v>213.01355030003401</v>
      </c>
      <c r="S87">
        <v>213.01355030003401</v>
      </c>
      <c r="T87">
        <v>214.01518720004199</v>
      </c>
      <c r="U87">
        <v>215.014003700111</v>
      </c>
      <c r="V87">
        <v>214.99704230006299</v>
      </c>
      <c r="W87" t="s">
        <v>35</v>
      </c>
      <c r="X87">
        <v>719046</v>
      </c>
      <c r="Y87">
        <v>1</v>
      </c>
      <c r="Z87" t="s">
        <v>36</v>
      </c>
      <c r="AA87" t="s">
        <v>37</v>
      </c>
      <c r="AC87" t="s">
        <v>38</v>
      </c>
      <c r="AD87">
        <v>60.651751584132498</v>
      </c>
      <c r="AE87" t="s">
        <v>39</v>
      </c>
      <c r="AI87">
        <f t="shared" si="3"/>
        <v>2.0004534000769922</v>
      </c>
      <c r="AJ87" t="s">
        <v>41</v>
      </c>
      <c r="AK87">
        <v>719046</v>
      </c>
      <c r="AO87">
        <f t="shared" si="4"/>
        <v>7</v>
      </c>
      <c r="AP87">
        <f t="shared" si="5"/>
        <v>5</v>
      </c>
    </row>
    <row r="88" spans="1:42" x14ac:dyDescent="0.35">
      <c r="A88" t="s">
        <v>31</v>
      </c>
      <c r="B88" t="s">
        <v>42</v>
      </c>
      <c r="C88" t="s">
        <v>41</v>
      </c>
      <c r="D88" t="s">
        <v>43</v>
      </c>
      <c r="E88">
        <v>86</v>
      </c>
      <c r="F88">
        <v>2</v>
      </c>
      <c r="G88">
        <v>21</v>
      </c>
      <c r="H88" t="s">
        <v>35</v>
      </c>
      <c r="I88">
        <v>21</v>
      </c>
      <c r="J88">
        <v>2</v>
      </c>
      <c r="K88">
        <v>86</v>
      </c>
      <c r="L88">
        <v>1</v>
      </c>
      <c r="M88">
        <v>215.014003700111</v>
      </c>
      <c r="O88">
        <v>215.00119930005101</v>
      </c>
      <c r="P88">
        <v>215.014003700111</v>
      </c>
      <c r="Q88">
        <v>215.513706900062</v>
      </c>
      <c r="R88">
        <v>215.513706900062</v>
      </c>
      <c r="S88">
        <v>215.513706900062</v>
      </c>
      <c r="T88">
        <v>216.51590410002899</v>
      </c>
      <c r="U88">
        <v>217.51619590003901</v>
      </c>
      <c r="V88">
        <v>217.499512800015</v>
      </c>
      <c r="W88" t="s">
        <v>35</v>
      </c>
      <c r="X88">
        <v>719046</v>
      </c>
      <c r="Y88">
        <v>1</v>
      </c>
      <c r="Z88" t="s">
        <v>36</v>
      </c>
      <c r="AA88" t="s">
        <v>37</v>
      </c>
      <c r="AC88" t="s">
        <v>38</v>
      </c>
      <c r="AD88">
        <v>60.651751584132498</v>
      </c>
      <c r="AE88" t="s">
        <v>39</v>
      </c>
      <c r="AI88">
        <f t="shared" si="3"/>
        <v>2.0024889999770039</v>
      </c>
      <c r="AJ88" t="s">
        <v>41</v>
      </c>
      <c r="AK88">
        <v>719046</v>
      </c>
      <c r="AO88">
        <f t="shared" si="4"/>
        <v>7</v>
      </c>
      <c r="AP88">
        <f t="shared" si="5"/>
        <v>4</v>
      </c>
    </row>
    <row r="89" spans="1:42" x14ac:dyDescent="0.35">
      <c r="A89" t="s">
        <v>31</v>
      </c>
      <c r="B89" t="s">
        <v>32</v>
      </c>
      <c r="C89" t="s">
        <v>33</v>
      </c>
      <c r="D89" t="s">
        <v>34</v>
      </c>
      <c r="E89">
        <v>87</v>
      </c>
      <c r="F89">
        <v>3</v>
      </c>
      <c r="G89">
        <v>21</v>
      </c>
      <c r="H89" t="s">
        <v>35</v>
      </c>
      <c r="I89">
        <v>21</v>
      </c>
      <c r="J89">
        <v>3</v>
      </c>
      <c r="K89">
        <v>87</v>
      </c>
      <c r="L89">
        <v>3</v>
      </c>
      <c r="M89">
        <v>217.51619590003901</v>
      </c>
      <c r="O89">
        <v>217.50031110003999</v>
      </c>
      <c r="P89">
        <v>217.51619590003901</v>
      </c>
      <c r="Q89">
        <v>218.01548560010201</v>
      </c>
      <c r="R89">
        <v>218.01548560010201</v>
      </c>
      <c r="S89">
        <v>218.01548560010201</v>
      </c>
      <c r="T89">
        <v>219.016086800023</v>
      </c>
      <c r="U89">
        <v>220.01611500000499</v>
      </c>
      <c r="V89">
        <v>219.998001400032</v>
      </c>
      <c r="W89" t="s">
        <v>35</v>
      </c>
      <c r="X89">
        <v>719046</v>
      </c>
      <c r="Y89">
        <v>1</v>
      </c>
      <c r="Z89" t="s">
        <v>36</v>
      </c>
      <c r="AA89" t="s">
        <v>37</v>
      </c>
      <c r="AC89" t="s">
        <v>38</v>
      </c>
      <c r="AD89">
        <v>60.651751584132498</v>
      </c>
      <c r="AE89" t="s">
        <v>39</v>
      </c>
      <c r="AI89">
        <f t="shared" si="3"/>
        <v>2.0006293999029765</v>
      </c>
      <c r="AJ89" t="s">
        <v>33</v>
      </c>
      <c r="AK89">
        <v>719046</v>
      </c>
      <c r="AO89">
        <f t="shared" si="4"/>
        <v>6</v>
      </c>
      <c r="AP89">
        <f t="shared" si="5"/>
        <v>4</v>
      </c>
    </row>
    <row r="90" spans="1:42" x14ac:dyDescent="0.35">
      <c r="A90" t="s">
        <v>31</v>
      </c>
      <c r="B90" t="s">
        <v>32</v>
      </c>
      <c r="C90" t="s">
        <v>33</v>
      </c>
      <c r="D90" t="s">
        <v>34</v>
      </c>
      <c r="E90">
        <v>88</v>
      </c>
      <c r="F90">
        <v>0</v>
      </c>
      <c r="G90">
        <v>22</v>
      </c>
      <c r="H90" t="s">
        <v>35</v>
      </c>
      <c r="I90">
        <v>22</v>
      </c>
      <c r="J90">
        <v>0</v>
      </c>
      <c r="K90">
        <v>88</v>
      </c>
      <c r="L90">
        <v>3</v>
      </c>
      <c r="M90">
        <v>220.01611500000499</v>
      </c>
      <c r="O90">
        <v>219.99869170004899</v>
      </c>
      <c r="P90">
        <v>220.01611500000499</v>
      </c>
      <c r="Q90">
        <v>220.499284300021</v>
      </c>
      <c r="R90">
        <v>220.499284300021</v>
      </c>
      <c r="S90">
        <v>220.51908440003101</v>
      </c>
      <c r="T90">
        <v>221.51448710006599</v>
      </c>
      <c r="U90">
        <v>222.49820090003701</v>
      </c>
      <c r="V90">
        <v>222.482231100089</v>
      </c>
      <c r="W90" t="s">
        <v>35</v>
      </c>
      <c r="X90">
        <v>719046</v>
      </c>
      <c r="Y90">
        <v>1</v>
      </c>
      <c r="Z90" t="s">
        <v>36</v>
      </c>
      <c r="AA90" t="s">
        <v>37</v>
      </c>
      <c r="AC90" t="s">
        <v>38</v>
      </c>
      <c r="AD90">
        <v>60.651751584132498</v>
      </c>
      <c r="AE90" t="s">
        <v>39</v>
      </c>
      <c r="AI90">
        <f t="shared" si="3"/>
        <v>1.9989166000160026</v>
      </c>
      <c r="AJ90" t="s">
        <v>33</v>
      </c>
      <c r="AK90">
        <v>719046</v>
      </c>
      <c r="AO90">
        <f t="shared" si="4"/>
        <v>5</v>
      </c>
      <c r="AP90">
        <f t="shared" si="5"/>
        <v>4</v>
      </c>
    </row>
    <row r="91" spans="1:42" x14ac:dyDescent="0.35">
      <c r="A91" t="s">
        <v>40</v>
      </c>
      <c r="B91" t="s">
        <v>42</v>
      </c>
      <c r="C91" t="s">
        <v>33</v>
      </c>
      <c r="D91" t="s">
        <v>43</v>
      </c>
      <c r="E91">
        <v>89</v>
      </c>
      <c r="F91">
        <v>1</v>
      </c>
      <c r="G91">
        <v>22</v>
      </c>
      <c r="H91" t="s">
        <v>35</v>
      </c>
      <c r="I91">
        <v>22</v>
      </c>
      <c r="J91">
        <v>1</v>
      </c>
      <c r="K91">
        <v>89</v>
      </c>
      <c r="L91">
        <v>2</v>
      </c>
      <c r="M91">
        <v>222.49820090003701</v>
      </c>
      <c r="O91">
        <v>222.484890800085</v>
      </c>
      <c r="P91">
        <v>222.515851000091</v>
      </c>
      <c r="Q91">
        <v>222.99904460005899</v>
      </c>
      <c r="R91">
        <v>222.99904460005899</v>
      </c>
      <c r="S91">
        <v>223.01390370004799</v>
      </c>
      <c r="T91">
        <v>224.01321320002799</v>
      </c>
      <c r="U91">
        <v>225.00086540007001</v>
      </c>
      <c r="V91">
        <v>224.986898700008</v>
      </c>
      <c r="W91" t="s">
        <v>35</v>
      </c>
      <c r="X91">
        <v>719046</v>
      </c>
      <c r="Y91">
        <v>1</v>
      </c>
      <c r="Z91" t="s">
        <v>36</v>
      </c>
      <c r="AA91" t="s">
        <v>37</v>
      </c>
      <c r="AC91" t="s">
        <v>38</v>
      </c>
      <c r="AD91">
        <v>60.651751584132498</v>
      </c>
      <c r="AE91" t="s">
        <v>39</v>
      </c>
      <c r="AI91">
        <f t="shared" si="3"/>
        <v>2.0018208000110178</v>
      </c>
      <c r="AJ91" t="s">
        <v>33</v>
      </c>
      <c r="AK91">
        <v>719046</v>
      </c>
      <c r="AO91">
        <f t="shared" si="4"/>
        <v>5</v>
      </c>
      <c r="AP91">
        <f t="shared" si="5"/>
        <v>3</v>
      </c>
    </row>
    <row r="92" spans="1:42" x14ac:dyDescent="0.35">
      <c r="A92" t="s">
        <v>40</v>
      </c>
      <c r="B92" t="s">
        <v>32</v>
      </c>
      <c r="C92" t="s">
        <v>41</v>
      </c>
      <c r="D92" t="s">
        <v>34</v>
      </c>
      <c r="E92">
        <v>90</v>
      </c>
      <c r="F92">
        <v>2</v>
      </c>
      <c r="G92">
        <v>22</v>
      </c>
      <c r="H92" t="s">
        <v>35</v>
      </c>
      <c r="I92">
        <v>22</v>
      </c>
      <c r="J92">
        <v>2</v>
      </c>
      <c r="K92">
        <v>90</v>
      </c>
      <c r="L92">
        <v>0</v>
      </c>
      <c r="M92">
        <v>225.00086540007001</v>
      </c>
      <c r="O92">
        <v>224.987783200107</v>
      </c>
      <c r="P92">
        <v>225.00086540007001</v>
      </c>
      <c r="Q92">
        <v>225.49848700000399</v>
      </c>
      <c r="R92">
        <v>225.49848700000399</v>
      </c>
      <c r="S92">
        <v>225.51636100001599</v>
      </c>
      <c r="T92">
        <v>226.499233100097</v>
      </c>
      <c r="U92">
        <v>227.514217800111</v>
      </c>
      <c r="V92">
        <v>227.49760330002701</v>
      </c>
      <c r="W92" t="s">
        <v>35</v>
      </c>
      <c r="X92">
        <v>719046</v>
      </c>
      <c r="Y92">
        <v>1</v>
      </c>
      <c r="Z92" t="s">
        <v>36</v>
      </c>
      <c r="AA92" t="s">
        <v>37</v>
      </c>
      <c r="AC92" t="s">
        <v>38</v>
      </c>
      <c r="AD92">
        <v>60.651751584132498</v>
      </c>
      <c r="AE92" t="s">
        <v>39</v>
      </c>
      <c r="AI92">
        <f t="shared" si="3"/>
        <v>2.0157308001070078</v>
      </c>
      <c r="AJ92" t="s">
        <v>41</v>
      </c>
      <c r="AK92">
        <v>719046</v>
      </c>
      <c r="AO92">
        <f t="shared" si="4"/>
        <v>5</v>
      </c>
      <c r="AP92">
        <f t="shared" si="5"/>
        <v>2</v>
      </c>
    </row>
    <row r="93" spans="1:42" x14ac:dyDescent="0.35">
      <c r="A93" t="s">
        <v>31</v>
      </c>
      <c r="B93" t="s">
        <v>42</v>
      </c>
      <c r="C93" t="s">
        <v>41</v>
      </c>
      <c r="D93" t="s">
        <v>43</v>
      </c>
      <c r="E93">
        <v>91</v>
      </c>
      <c r="F93">
        <v>3</v>
      </c>
      <c r="G93">
        <v>22</v>
      </c>
      <c r="H93" t="s">
        <v>35</v>
      </c>
      <c r="I93">
        <v>22</v>
      </c>
      <c r="J93">
        <v>3</v>
      </c>
      <c r="K93">
        <v>91</v>
      </c>
      <c r="L93">
        <v>1</v>
      </c>
      <c r="M93">
        <v>227.514217800111</v>
      </c>
      <c r="O93">
        <v>227.50156690005599</v>
      </c>
      <c r="P93">
        <v>227.514217800111</v>
      </c>
      <c r="Q93">
        <v>228.013667000108</v>
      </c>
      <c r="R93">
        <v>228.013667000108</v>
      </c>
      <c r="S93">
        <v>228.013667000108</v>
      </c>
      <c r="T93">
        <v>229.014645000104</v>
      </c>
      <c r="U93">
        <v>230.01352390006599</v>
      </c>
      <c r="V93">
        <v>229.996858800062</v>
      </c>
      <c r="W93" t="s">
        <v>35</v>
      </c>
      <c r="X93">
        <v>719046</v>
      </c>
      <c r="Y93">
        <v>1</v>
      </c>
      <c r="Z93" t="s">
        <v>36</v>
      </c>
      <c r="AA93" t="s">
        <v>37</v>
      </c>
      <c r="AC93" t="s">
        <v>38</v>
      </c>
      <c r="AD93">
        <v>60.651751584132498</v>
      </c>
      <c r="AE93" t="s">
        <v>39</v>
      </c>
      <c r="AI93">
        <f t="shared" si="3"/>
        <v>1.9998568999579902</v>
      </c>
      <c r="AJ93" t="s">
        <v>41</v>
      </c>
      <c r="AK93">
        <v>719046</v>
      </c>
      <c r="AO93">
        <f t="shared" si="4"/>
        <v>5</v>
      </c>
      <c r="AP93">
        <f t="shared" si="5"/>
        <v>1</v>
      </c>
    </row>
    <row r="94" spans="1:42" x14ac:dyDescent="0.35">
      <c r="A94" t="s">
        <v>31</v>
      </c>
      <c r="B94" t="s">
        <v>42</v>
      </c>
      <c r="C94" t="s">
        <v>41</v>
      </c>
      <c r="D94" t="s">
        <v>43</v>
      </c>
      <c r="E94">
        <v>92</v>
      </c>
      <c r="F94">
        <v>0</v>
      </c>
      <c r="G94">
        <v>23</v>
      </c>
      <c r="H94" t="s">
        <v>35</v>
      </c>
      <c r="I94">
        <v>23</v>
      </c>
      <c r="J94">
        <v>0</v>
      </c>
      <c r="K94">
        <v>92</v>
      </c>
      <c r="L94">
        <v>1</v>
      </c>
      <c r="M94">
        <v>230.01352390006599</v>
      </c>
      <c r="O94">
        <v>229.99751660006501</v>
      </c>
      <c r="P94">
        <v>230.01352390006599</v>
      </c>
      <c r="Q94">
        <v>230.51361210003901</v>
      </c>
      <c r="R94">
        <v>230.51361210003901</v>
      </c>
      <c r="S94">
        <v>230.51361210003901</v>
      </c>
      <c r="T94">
        <v>231.51356780005099</v>
      </c>
      <c r="V94">
        <v>232.50200620002499</v>
      </c>
      <c r="W94" t="s">
        <v>35</v>
      </c>
      <c r="X94">
        <v>719046</v>
      </c>
      <c r="Y94">
        <v>1</v>
      </c>
      <c r="Z94" t="s">
        <v>36</v>
      </c>
      <c r="AA94" t="s">
        <v>37</v>
      </c>
      <c r="AC94" t="s">
        <v>38</v>
      </c>
      <c r="AD94">
        <v>60.651751584132498</v>
      </c>
      <c r="AE94" t="s">
        <v>39</v>
      </c>
      <c r="AI94">
        <f t="shared" si="3"/>
        <v>-230.51361210003901</v>
      </c>
      <c r="AJ94" t="s">
        <v>41</v>
      </c>
      <c r="AK94">
        <v>719046</v>
      </c>
      <c r="AO94">
        <f t="shared" si="4"/>
        <v>4</v>
      </c>
      <c r="AP94">
        <f t="shared" si="5"/>
        <v>1</v>
      </c>
    </row>
    <row r="95" spans="1:42" x14ac:dyDescent="0.35">
      <c r="A95" t="s">
        <v>31</v>
      </c>
      <c r="B95" t="s">
        <v>32</v>
      </c>
      <c r="C95" t="s">
        <v>33</v>
      </c>
      <c r="D95" t="s">
        <v>34</v>
      </c>
      <c r="E95">
        <v>93</v>
      </c>
      <c r="F95">
        <v>1</v>
      </c>
      <c r="G95">
        <v>23</v>
      </c>
      <c r="H95" t="s">
        <v>35</v>
      </c>
      <c r="I95">
        <v>23</v>
      </c>
      <c r="J95">
        <v>1</v>
      </c>
      <c r="K95">
        <v>93</v>
      </c>
      <c r="L95">
        <v>3</v>
      </c>
      <c r="M95">
        <v>232.51953330007299</v>
      </c>
      <c r="O95">
        <v>232.50290560000499</v>
      </c>
      <c r="P95">
        <v>232.51953330007299</v>
      </c>
      <c r="Q95">
        <v>233.01416530006099</v>
      </c>
      <c r="R95">
        <v>233.01416530006099</v>
      </c>
      <c r="S95">
        <v>233.03198650002</v>
      </c>
      <c r="T95">
        <v>234.01380990003199</v>
      </c>
      <c r="U95">
        <v>235.013372700079</v>
      </c>
      <c r="V95">
        <v>234.99719170003601</v>
      </c>
      <c r="W95" t="s">
        <v>35</v>
      </c>
      <c r="X95">
        <v>719046</v>
      </c>
      <c r="Y95">
        <v>1</v>
      </c>
      <c r="Z95" t="s">
        <v>36</v>
      </c>
      <c r="AA95" t="s">
        <v>37</v>
      </c>
      <c r="AC95" t="s">
        <v>38</v>
      </c>
      <c r="AD95">
        <v>60.651751584132498</v>
      </c>
      <c r="AE95" t="s">
        <v>39</v>
      </c>
      <c r="AI95">
        <f t="shared" si="3"/>
        <v>1.9992074000180082</v>
      </c>
      <c r="AJ95" t="s">
        <v>33</v>
      </c>
      <c r="AK95">
        <v>719046</v>
      </c>
      <c r="AO95">
        <f t="shared" si="4"/>
        <v>3</v>
      </c>
      <c r="AP95">
        <f t="shared" si="5"/>
        <v>1</v>
      </c>
    </row>
    <row r="96" spans="1:42" x14ac:dyDescent="0.35">
      <c r="A96" t="s">
        <v>40</v>
      </c>
      <c r="B96" t="s">
        <v>32</v>
      </c>
      <c r="C96" t="s">
        <v>41</v>
      </c>
      <c r="D96" t="s">
        <v>34</v>
      </c>
      <c r="E96">
        <v>94</v>
      </c>
      <c r="F96">
        <v>2</v>
      </c>
      <c r="G96">
        <v>23</v>
      </c>
      <c r="H96" t="s">
        <v>35</v>
      </c>
      <c r="I96">
        <v>23</v>
      </c>
      <c r="J96">
        <v>2</v>
      </c>
      <c r="K96">
        <v>94</v>
      </c>
      <c r="L96">
        <v>0</v>
      </c>
      <c r="M96">
        <v>235.013372700079</v>
      </c>
      <c r="O96">
        <v>234.99984330008701</v>
      </c>
      <c r="P96">
        <v>235.013372700079</v>
      </c>
      <c r="Q96">
        <v>235.51471050002101</v>
      </c>
      <c r="R96">
        <v>235.51471050002101</v>
      </c>
      <c r="S96">
        <v>235.51471050002101</v>
      </c>
      <c r="T96">
        <v>236.51482420007201</v>
      </c>
      <c r="U96">
        <v>237.515503400005</v>
      </c>
      <c r="V96">
        <v>237.49919100000901</v>
      </c>
      <c r="W96" t="s">
        <v>35</v>
      </c>
      <c r="X96">
        <v>719046</v>
      </c>
      <c r="Y96">
        <v>1</v>
      </c>
      <c r="Z96" t="s">
        <v>36</v>
      </c>
      <c r="AA96" t="s">
        <v>37</v>
      </c>
      <c r="AC96" t="s">
        <v>38</v>
      </c>
      <c r="AD96">
        <v>60.651751584132498</v>
      </c>
      <c r="AE96" t="s">
        <v>39</v>
      </c>
      <c r="AI96">
        <f t="shared" si="3"/>
        <v>2.0007928999839919</v>
      </c>
      <c r="AJ96" t="s">
        <v>41</v>
      </c>
      <c r="AK96">
        <v>719046</v>
      </c>
      <c r="AO96">
        <f t="shared" si="4"/>
        <v>3</v>
      </c>
      <c r="AP96">
        <f t="shared" si="5"/>
        <v>1</v>
      </c>
    </row>
    <row r="97" spans="1:42" x14ac:dyDescent="0.35">
      <c r="A97" t="s">
        <v>40</v>
      </c>
      <c r="B97" t="s">
        <v>42</v>
      </c>
      <c r="C97" t="s">
        <v>33</v>
      </c>
      <c r="D97" t="s">
        <v>43</v>
      </c>
      <c r="E97">
        <v>95</v>
      </c>
      <c r="F97">
        <v>3</v>
      </c>
      <c r="G97">
        <v>23</v>
      </c>
      <c r="H97" t="s">
        <v>35</v>
      </c>
      <c r="I97">
        <v>23</v>
      </c>
      <c r="J97">
        <v>3</v>
      </c>
      <c r="K97">
        <v>95</v>
      </c>
      <c r="L97">
        <v>2</v>
      </c>
      <c r="M97">
        <v>237.515503400005</v>
      </c>
      <c r="O97">
        <v>237.49985140003199</v>
      </c>
      <c r="P97">
        <v>237.515503400005</v>
      </c>
      <c r="Q97">
        <v>238.01636330003299</v>
      </c>
      <c r="R97">
        <v>238.01636330003299</v>
      </c>
      <c r="S97">
        <v>238.01636330003299</v>
      </c>
      <c r="T97">
        <v>239.03217860008499</v>
      </c>
      <c r="V97">
        <v>240.014174900017</v>
      </c>
      <c r="W97" t="s">
        <v>35</v>
      </c>
      <c r="X97">
        <v>719046</v>
      </c>
      <c r="Y97">
        <v>1</v>
      </c>
      <c r="Z97" t="s">
        <v>36</v>
      </c>
      <c r="AA97" t="s">
        <v>37</v>
      </c>
      <c r="AC97" t="s">
        <v>38</v>
      </c>
      <c r="AD97">
        <v>60.651751584132498</v>
      </c>
      <c r="AE97" t="s">
        <v>39</v>
      </c>
      <c r="AI97">
        <f t="shared" si="3"/>
        <v>-238.01636330003299</v>
      </c>
      <c r="AJ97" t="s">
        <v>33</v>
      </c>
      <c r="AK97">
        <v>719046</v>
      </c>
      <c r="AO97">
        <f t="shared" si="4"/>
        <v>3</v>
      </c>
      <c r="AP97">
        <f t="shared" si="5"/>
        <v>0</v>
      </c>
    </row>
    <row r="98" spans="1:42" x14ac:dyDescent="0.35">
      <c r="A98" t="s">
        <v>31</v>
      </c>
      <c r="B98" t="s">
        <v>42</v>
      </c>
      <c r="C98" t="s">
        <v>41</v>
      </c>
      <c r="D98" t="s">
        <v>43</v>
      </c>
      <c r="E98">
        <v>96</v>
      </c>
      <c r="F98">
        <v>0</v>
      </c>
      <c r="G98">
        <v>24</v>
      </c>
      <c r="H98" t="s">
        <v>35</v>
      </c>
      <c r="I98">
        <v>24</v>
      </c>
      <c r="J98">
        <v>0</v>
      </c>
      <c r="K98">
        <v>96</v>
      </c>
      <c r="L98">
        <v>1</v>
      </c>
      <c r="M98">
        <v>240.03077630000101</v>
      </c>
      <c r="O98">
        <v>240.01731300004701</v>
      </c>
      <c r="P98">
        <v>240.03077630000101</v>
      </c>
      <c r="Q98">
        <v>240.51469680003299</v>
      </c>
      <c r="R98">
        <v>240.51469680003299</v>
      </c>
      <c r="S98">
        <v>240.530587400076</v>
      </c>
      <c r="T98">
        <v>241.514105200069</v>
      </c>
      <c r="U98">
        <v>242.51480240002201</v>
      </c>
      <c r="V98">
        <v>242.498933100025</v>
      </c>
      <c r="W98" t="s">
        <v>35</v>
      </c>
      <c r="X98">
        <v>719046</v>
      </c>
      <c r="Y98">
        <v>1</v>
      </c>
      <c r="Z98" t="s">
        <v>36</v>
      </c>
      <c r="AA98" t="s">
        <v>37</v>
      </c>
      <c r="AC98" t="s">
        <v>38</v>
      </c>
      <c r="AD98">
        <v>60.651751584132498</v>
      </c>
      <c r="AE98" t="s">
        <v>39</v>
      </c>
      <c r="AI98">
        <f t="shared" si="3"/>
        <v>2.0001055999890127</v>
      </c>
      <c r="AJ98" t="s">
        <v>41</v>
      </c>
      <c r="AK98">
        <v>719046</v>
      </c>
      <c r="AO98">
        <f t="shared" si="4"/>
        <v>2</v>
      </c>
      <c r="AP98">
        <f t="shared" si="5"/>
        <v>0</v>
      </c>
    </row>
    <row r="99" spans="1:42" x14ac:dyDescent="0.35">
      <c r="A99" t="s">
        <v>40</v>
      </c>
      <c r="B99" t="s">
        <v>32</v>
      </c>
      <c r="C99" t="s">
        <v>41</v>
      </c>
      <c r="D99" t="s">
        <v>34</v>
      </c>
      <c r="E99">
        <v>97</v>
      </c>
      <c r="F99">
        <v>1</v>
      </c>
      <c r="G99">
        <v>24</v>
      </c>
      <c r="H99" t="s">
        <v>35</v>
      </c>
      <c r="I99">
        <v>24</v>
      </c>
      <c r="J99">
        <v>1</v>
      </c>
      <c r="K99">
        <v>97</v>
      </c>
      <c r="L99">
        <v>0</v>
      </c>
      <c r="M99">
        <v>242.51480240002201</v>
      </c>
      <c r="O99">
        <v>242.50168660003601</v>
      </c>
      <c r="P99">
        <v>242.51480240002201</v>
      </c>
      <c r="Q99">
        <v>243.015293700038</v>
      </c>
      <c r="R99">
        <v>243.015293700038</v>
      </c>
      <c r="S99">
        <v>243.015293700038</v>
      </c>
      <c r="T99">
        <v>244.030235600075</v>
      </c>
      <c r="U99">
        <v>245.01488370005899</v>
      </c>
      <c r="V99">
        <v>244.99840630008799</v>
      </c>
      <c r="W99" t="s">
        <v>35</v>
      </c>
      <c r="X99">
        <v>719046</v>
      </c>
      <c r="Y99">
        <v>1</v>
      </c>
      <c r="Z99" t="s">
        <v>36</v>
      </c>
      <c r="AA99" t="s">
        <v>37</v>
      </c>
      <c r="AC99" t="s">
        <v>38</v>
      </c>
      <c r="AD99">
        <v>60.651751584132498</v>
      </c>
      <c r="AE99" t="s">
        <v>39</v>
      </c>
      <c r="AI99">
        <f t="shared" si="3"/>
        <v>1.9995900000209872</v>
      </c>
      <c r="AJ99" t="s">
        <v>41</v>
      </c>
      <c r="AK99">
        <v>719046</v>
      </c>
      <c r="AO99">
        <f t="shared" si="4"/>
        <v>2</v>
      </c>
      <c r="AP99">
        <f t="shared" si="5"/>
        <v>0</v>
      </c>
    </row>
    <row r="100" spans="1:42" x14ac:dyDescent="0.35">
      <c r="A100" t="s">
        <v>40</v>
      </c>
      <c r="B100" t="s">
        <v>42</v>
      </c>
      <c r="C100" t="s">
        <v>33</v>
      </c>
      <c r="D100" t="s">
        <v>43</v>
      </c>
      <c r="E100">
        <v>98</v>
      </c>
      <c r="F100">
        <v>2</v>
      </c>
      <c r="G100">
        <v>24</v>
      </c>
      <c r="H100" t="s">
        <v>35</v>
      </c>
      <c r="I100">
        <v>24</v>
      </c>
      <c r="J100">
        <v>2</v>
      </c>
      <c r="K100">
        <v>98</v>
      </c>
      <c r="L100">
        <v>2</v>
      </c>
      <c r="M100">
        <v>245.01488370005899</v>
      </c>
      <c r="O100">
        <v>244.999137000064</v>
      </c>
      <c r="P100">
        <v>245.01488370005899</v>
      </c>
      <c r="Q100">
        <v>245.514619000023</v>
      </c>
      <c r="R100">
        <v>245.514619000023</v>
      </c>
      <c r="S100">
        <v>245.514619000023</v>
      </c>
      <c r="T100">
        <v>246.51358430005999</v>
      </c>
      <c r="V100">
        <v>247.505083700059</v>
      </c>
      <c r="W100" t="s">
        <v>35</v>
      </c>
      <c r="X100">
        <v>719046</v>
      </c>
      <c r="Y100">
        <v>1</v>
      </c>
      <c r="Z100" t="s">
        <v>36</v>
      </c>
      <c r="AA100" t="s">
        <v>37</v>
      </c>
      <c r="AC100" t="s">
        <v>38</v>
      </c>
      <c r="AD100">
        <v>60.651751584132498</v>
      </c>
      <c r="AE100" t="s">
        <v>39</v>
      </c>
      <c r="AI100">
        <f t="shared" si="3"/>
        <v>-245.514619000023</v>
      </c>
      <c r="AJ100" t="s">
        <v>33</v>
      </c>
      <c r="AK100">
        <v>719046</v>
      </c>
      <c r="AO100">
        <f t="shared" si="4"/>
        <v>1</v>
      </c>
      <c r="AP100">
        <f t="shared" si="5"/>
        <v>0</v>
      </c>
    </row>
    <row r="101" spans="1:42" x14ac:dyDescent="0.35">
      <c r="A101" t="s">
        <v>31</v>
      </c>
      <c r="B101" t="s">
        <v>32</v>
      </c>
      <c r="C101" t="s">
        <v>33</v>
      </c>
      <c r="D101" t="s">
        <v>34</v>
      </c>
      <c r="E101">
        <v>99</v>
      </c>
      <c r="F101">
        <v>3</v>
      </c>
      <c r="G101">
        <v>24</v>
      </c>
      <c r="H101" t="s">
        <v>35</v>
      </c>
      <c r="I101">
        <v>24</v>
      </c>
      <c r="J101">
        <v>3</v>
      </c>
      <c r="K101">
        <v>99</v>
      </c>
      <c r="L101">
        <v>3</v>
      </c>
      <c r="M101">
        <v>247.51404290005999</v>
      </c>
      <c r="O101">
        <v>247.50829610007301</v>
      </c>
      <c r="P101">
        <v>247.51404290005999</v>
      </c>
      <c r="Q101">
        <v>248.014814500114</v>
      </c>
      <c r="R101">
        <v>248.014814500114</v>
      </c>
      <c r="S101">
        <v>248.014814500114</v>
      </c>
      <c r="T101">
        <v>249.03013380011501</v>
      </c>
      <c r="V101">
        <v>250.01373620005299</v>
      </c>
      <c r="W101" t="s">
        <v>35</v>
      </c>
      <c r="X101">
        <v>719046</v>
      </c>
      <c r="Y101">
        <v>1</v>
      </c>
      <c r="Z101" t="s">
        <v>36</v>
      </c>
      <c r="AA101" t="s">
        <v>37</v>
      </c>
      <c r="AC101" t="s">
        <v>38</v>
      </c>
      <c r="AD101">
        <v>60.651751584132498</v>
      </c>
      <c r="AE101" t="s">
        <v>39</v>
      </c>
      <c r="AI101">
        <f t="shared" si="3"/>
        <v>-248.014814500114</v>
      </c>
      <c r="AJ101" t="s">
        <v>33</v>
      </c>
      <c r="AK101">
        <v>719046</v>
      </c>
      <c r="AO101">
        <f t="shared" si="4"/>
        <v>0</v>
      </c>
      <c r="AP101">
        <f t="shared" si="5"/>
        <v>0</v>
      </c>
    </row>
    <row r="102" spans="1:42" x14ac:dyDescent="0.35">
      <c r="AN102" t="s">
        <v>48</v>
      </c>
      <c r="AO102">
        <f>AVERAGEIFS(AI2:AI100, AJ2:AJ100, "congruent", AI2:AI100, "&gt;=0")</f>
        <v>2.0024486794911711</v>
      </c>
      <c r="AP102">
        <f>AVERAGEIFS(AI2:AI100, AJ2:AJ100, "incong", AI2:AI100, "&gt;=0")</f>
        <v>2.0056180714263512</v>
      </c>
    </row>
  </sheetData>
  <mergeCells count="16">
    <mergeCell ref="AR17:AW17"/>
    <mergeCell ref="AR5:BC5"/>
    <mergeCell ref="AR6:BC6"/>
    <mergeCell ref="AR8:AW8"/>
    <mergeCell ref="AR9:AS9"/>
    <mergeCell ref="AT9:AW9"/>
    <mergeCell ref="AR10:AS10"/>
    <mergeCell ref="AT10:AU10"/>
    <mergeCell ref="AV10:AW10"/>
    <mergeCell ref="AR2:BC2"/>
    <mergeCell ref="AR3:AS3"/>
    <mergeCell ref="AT3:AU3"/>
    <mergeCell ref="AV3:AW3"/>
    <mergeCell ref="AX3:AY3"/>
    <mergeCell ref="AZ3:BA3"/>
    <mergeCell ref="BB3:B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719046_Stroop task_2025-08-22_1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Anshiii</dc:creator>
  <cp:lastModifiedBy>anshiii8@outlook.com</cp:lastModifiedBy>
  <dcterms:created xsi:type="dcterms:W3CDTF">2025-08-22T12:37:41Z</dcterms:created>
  <dcterms:modified xsi:type="dcterms:W3CDTF">2025-08-23T10:21:19Z</dcterms:modified>
</cp:coreProperties>
</file>